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13_ncr:1_{668FE930-59B2-4766-844A-1C24CC6B9FCB}" xr6:coauthVersionLast="47" xr6:coauthVersionMax="47" xr10:uidLastSave="{00000000-0000-0000-0000-000000000000}"/>
  <bookViews>
    <workbookView xWindow="0" yWindow="1215" windowWidth="18015" windowHeight="12060" tabRatio="82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Q102" i="12" l="1"/>
  <c r="DL102" i="12"/>
  <c r="DG102" i="12"/>
  <c r="DB102" i="12"/>
  <c r="CW102" i="12"/>
  <c r="CR102" i="12"/>
  <c r="AU63" i="12"/>
  <c r="AP63" i="12"/>
  <c r="AU88" i="12"/>
  <c r="AP88" i="12"/>
  <c r="AF88" i="12"/>
  <c r="AA77" i="12"/>
  <c r="AA76" i="12"/>
  <c r="AA75" i="12"/>
  <c r="AA74" i="12"/>
  <c r="AA73" i="12"/>
  <c r="AA72" i="12"/>
  <c r="AA71" i="12"/>
  <c r="AA70" i="12"/>
  <c r="AA69" i="12"/>
  <c r="AA68" i="12"/>
  <c r="AA35" i="12"/>
  <c r="AA34" i="12"/>
  <c r="AA33" i="12"/>
  <c r="AA32" i="12"/>
  <c r="AA31" i="12"/>
  <c r="AA30" i="12"/>
  <c r="AA29" i="12"/>
  <c r="AA28" i="12"/>
  <c r="AP23" i="12"/>
  <c r="V23" i="12"/>
  <c r="Q23" i="12"/>
  <c r="AA7" i="12"/>
  <c r="AA23" i="12" s="1"/>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l="1"/>
  <c r="AM35" i="10" s="1"/>
  <c r="AM36" i="10" s="1"/>
  <c r="BE34" i="10" l="1"/>
  <c r="BE35" i="10" l="1"/>
  <c r="BW34" i="10"/>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<sst xmlns="http://schemas.openxmlformats.org/spreadsheetml/2006/main" count="1148" uniqueCount="626">
  <si>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</si>
  <si>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</si>
  <si>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</si>
  <si>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</si>
  <si>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</si>
  <si>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</si>
  <si>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</si>
  <si>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</si>
  <si>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</si>
  <si>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</si>
  <si>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</si>
  <si>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</si>
  <si>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</si>
  <si>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</si>
  <si>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</si>
  <si>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</si>
  <si>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</si>
  <si>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</si>
  <si>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</si>
  <si>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</si>
  <si>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</si>
  <si>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</si>
  <si>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</si>
  <si>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</si>
  <si>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</si>
  <si>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</si>
  <si>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</si>
  <si>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</si>
  <si>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</si>
  <si>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</si>
  <si>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</si>
  <si>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</si>
  <si>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</si>
  <si>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</si>
  <si>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</si>
  <si>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</si>
  <si>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</si>
  <si>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</si>
  <si>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</si>
  <si>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</si>
  <si>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</si>
  <si>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</si>
  <si>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</si>
  <si>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</si>
  <si>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</si>
  <si>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</si>
  <si>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</si>
  <si>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</si>
  <si>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</si>
  <si>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</si>
  <si>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</si>
  <si>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</si>
  <si>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</si>
  <si>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</si>
  <si>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</si>
  <si>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</si>
  <si>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</si>
  <si>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</si>
  <si>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</si>
  <si>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</si>
  <si>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</si>
  <si>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</si>
  <si>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</si>
  <si>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</si>
  <si>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</si>
  <si>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</si>
  <si>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</si>
  <si>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</si>
  <si>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</si>
  <si>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</si>
  <si>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</si>
  <si>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</si>
  <si>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</si>
  <si>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</si>
  <si>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</si>
  <si>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</si>
  <si>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</si>
  <si>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</si>
  <si>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</si>
  <si>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</si>
  <si>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</si>
  <si>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</si>
  <si>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</si>
  <si>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</si>
  <si>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</si>
  <si>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</si>
  <si>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</si>
  <si>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</si>
  <si>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</si>
  <si>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</si>
  <si>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</si>
  <si>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</si>
  <si>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</si>
  <si>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</si>
  <si>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</si>
  <si>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</si>
  <si>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</si>
  <si>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</si>
  <si>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</si>
  <si>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</si>
  <si>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</si>
  <si>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</si>
  <si>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</si>
  <si>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</si>
  <si>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</si>
  <si>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</si>
  <si>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</si>
  <si>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</si>
  <si>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</si>
  <si>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</si>
  <si>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</si>
  <si>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</si>
  <si>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</si>
  <si>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</si>
  <si>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</si>
  <si>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</si>
  <si>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</si>
  <si>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</si>
  <si>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</si>
  <si>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</si>
  <si>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</si>
  <si>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</si>
  <si>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</si>
  <si>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</si>
  <si>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</si>
  <si>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</si>
  <si>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</si>
  <si>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</si>
  <si>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</si>
  <si>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</si>
  <si>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</si>
  <si>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</si>
  <si>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</si>
  <si>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</si>
  <si>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</si>
  <si>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</si>
  <si>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</si>
  <si>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</si>
  <si>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</si>
  <si>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</si>
  <si>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</si>
  <si>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</si>
  <si>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</si>
  <si>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</si>
  <si>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</si>
  <si>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</si>
  <si>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</si>
  <si>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</si>
  <si>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</si>
  <si>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</si>
  <si>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</si>
  <si>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</si>
  <si>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</si>
  <si>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</si>
  <si>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</si>
  <si>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</si>
  <si>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</si>
  <si>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</si>
  <si>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</si>
  <si>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</si>
  <si>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</si>
  <si>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</si>
  <si>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</si>
  <si>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</si>
  <si>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</si>
  <si>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</si>
  <si>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</si>
  <si>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</si>
  <si>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</si>
  <si>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</si>
  <si>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</si>
  <si>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</si>
  <si>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</si>
  <si>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</si>
  <si>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</si>
  <si>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</si>
  <si>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</si>
  <si>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</si>
  <si>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</si>
  <si>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</si>
  <si>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</si>
  <si>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</si>
  <si>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</si>
  <si>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</si>
  <si>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</si>
  <si>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</si>
  <si>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</si>
  <si>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</si>
  <si>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</si>
  <si>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</si>
  <si>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</si>
  <si>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</si>
  <si>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</si>
  <si>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</si>
  <si>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</si>
  <si>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</si>
  <si>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</si>
  <si>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</si>
  <si>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</si>
  <si>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</si>
  <si>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</si>
  <si>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</si>
  <si>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</si>
  <si>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</si>
  <si>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</si>
  <si>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</si>
  <si>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</si>
  <si>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</si>
  <si>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</si>
  <si>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</si>
  <si>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</si>
  <si>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</si>
  <si>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</si>
  <si>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</si>
  <si>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</si>
  <si>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石川県白山市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</si>
  <si>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</si>
  <si>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</si>
  <si>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</si>
  <si>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</si>
  <si>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</si>
  <si>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</si>
  <si>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</si>
  <si>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</si>
  <si>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</si>
  <si>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</si>
  <si>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</si>
  <si>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</si>
  <si>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</si>
  <si>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</si>
  <si>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</si>
  <si>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</si>
  <si>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</si>
  <si>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</si>
  <si>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</si>
  <si>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</si>
  <si>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</si>
  <si>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</si>
  <si>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</si>
  <si>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</si>
  <si>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</si>
  <si>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</si>
  <si>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</si>
  <si>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</si>
  <si>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</si>
  <si>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</si>
  <si>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</si>
  <si>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</si>
  <si>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</si>
  <si>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</si>
  <si>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</si>
  <si>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</si>
  <si>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</si>
  <si>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</si>
  <si>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</si>
  <si>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</si>
  <si>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</si>
  <si>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</si>
  <si>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</si>
  <si>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</si>
  <si>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</si>
  <si>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</si>
  <si>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</si>
  <si>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</si>
  <si>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</si>
  <si>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</si>
  <si>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</si>
  <si>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</si>
  <si>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</si>
  <si>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</si>
  <si>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</si>
  <si>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</si>
  <si>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</si>
  <si>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</si>
  <si>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</si>
  <si>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</si>
  <si>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</si>
  <si>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</si>
  <si>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</si>
  <si>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</si>
  <si>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</si>
  <si>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</si>
  <si>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</si>
  <si>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</si>
  <si>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</si>
  <si>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</si>
  <si>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</si>
  <si>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</si>
  <si>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</si>
  <si>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</si>
  <si>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</si>
  <si>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</si>
  <si>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</si>
  <si>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</si>
  <si>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</si>
  <si>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</si>
  <si>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</si>
  <si>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</si>
  <si>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</si>
  <si>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</si>
  <si>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</si>
  <si>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</si>
  <si>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</si>
  <si>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</si>
  <si>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</si>
  <si>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</si>
  <si>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</si>
  <si>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</si>
  <si>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</si>
  <si>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</si>
  <si>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</si>
  <si>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</si>
  <si>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</si>
  <si>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</si>
  <si>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</si>
  <si>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</si>
  <si>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</si>
  <si>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</si>
  <si>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</si>
  <si>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</si>
  <si>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</si>
  <si>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</si>
  <si>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</si>
  <si>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</si>
  <si>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</si>
  <si>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</si>
  <si>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</si>
  <si>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</si>
  <si>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</si>
  <si>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</si>
  <si>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</si>
  <si>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</si>
  <si>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</si>
  <si>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</si>
  <si>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</si>
  <si>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</si>
  <si>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</si>
  <si>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</si>
  <si>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</si>
  <si>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</si>
  <si>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</si>
  <si>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</si>
  <si>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</si>
  <si>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</si>
  <si>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</si>
  <si>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</si>
  <si>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</si>
  <si>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</si>
  <si>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</si>
  <si>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</si>
  <si>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</si>
  <si>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</si>
  <si>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</si>
  <si>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</si>
  <si>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</si>
  <si>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</si>
  <si>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</si>
  <si>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</si>
  <si>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</si>
  <si>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</si>
  <si>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</si>
  <si>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</si>
  <si>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</si>
  <si>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</si>
  <si>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</si>
  <si>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</si>
  <si>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</si>
  <si>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</si>
  <si>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</si>
  <si>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石川県白山市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</si>
  <si>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</si>
  <si>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</si>
  <si>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</si>
  <si>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</si>
  <si>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</si>
  <si>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</si>
  <si>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</si>
  <si>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</si>
  <si>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</si>
  <si>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</si>
  <si>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</si>
  <si>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</si>
  <si>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</si>
  <si>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</si>
  <si>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</si>
  <si>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</si>
  <si>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</si>
  <si>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</si>
  <si>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</si>
  <si>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</si>
  <si>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</si>
  <si>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</si>
  <si>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</si>
  <si>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</si>
  <si>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</si>
  <si>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</si>
  <si>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</si>
  <si>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</si>
  <si>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</si>
  <si>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</si>
  <si>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</si>
  <si>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</si>
  <si>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</si>
  <si>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</si>
  <si>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</si>
  <si>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</si>
  <si>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</si>
  <si>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</si>
  <si>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</si>
  <si>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</si>
  <si>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</si>
  <si>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</si>
  <si>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</si>
  <si>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法適用企業</t>
    <phoneticPr fontId="5"/>
  </si>
  <si>
    <t>白山市下水道事業会計</t>
    <phoneticPr fontId="5"/>
  </si>
  <si>
    <t>法適用企業</t>
    <phoneticPr fontId="5"/>
  </si>
  <si>
    <t>白山市温泉事業特別会計</t>
    <phoneticPr fontId="5"/>
  </si>
  <si>
    <t>法非適用企業</t>
    <phoneticPr fontId="5"/>
  </si>
  <si>
    <t>白山市工業団地造成事業特別会計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</si>
  <si>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</si>
  <si>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</si>
  <si>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</si>
  <si>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</si>
  <si>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</si>
  <si>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</si>
  <si>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</si>
  <si>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</si>
  <si>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</si>
  <si>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</si>
  <si>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</si>
  <si>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</si>
  <si>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</si>
  <si>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</si>
  <si>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</si>
  <si>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</si>
  <si>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</si>
  <si>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</si>
  <si>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</si>
  <si>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</si>
  <si>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</si>
  <si>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</si>
  <si>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</si>
  <si>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</si>
  <si>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</si>
  <si>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</si>
  <si>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</si>
  <si>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</si>
  <si>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</si>
  <si>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</si>
  <si>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</si>
  <si>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</si>
  <si>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</si>
  <si>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</si>
  <si>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</si>
  <si>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</si>
  <si>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</si>
  <si>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</si>
  <si>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</si>
  <si>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</si>
  <si>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</si>
  <si>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</si>
  <si>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</si>
  <si>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</si>
  <si>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</si>
  <si>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</si>
  <si>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</si>
  <si>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</si>
  <si>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</si>
  <si>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</si>
  <si>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</si>
  <si>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</si>
  <si>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</si>
  <si>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</si>
  <si>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</si>
  <si>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</si>
  <si>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</si>
  <si>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</si>
  <si>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</si>
  <si>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</si>
  <si>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</si>
  <si>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</si>
  <si>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</si>
  <si>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</si>
  <si>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</si>
  <si>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</si>
  <si>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白山市工業団地造成事業特別会計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</si>
  <si>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</si>
  <si>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白山市水道事業会計</t>
    <phoneticPr fontId="5"/>
  </si>
  <si>
    <t>(Ｆ)</t>
    <phoneticPr fontId="5"/>
  </si>
  <si>
    <t>白山市温泉事業特別会計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</si>
  <si>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</si>
  <si>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</si>
  <si>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</si>
  <si>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</si>
  <si>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</si>
  <si>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</si>
  <si>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</si>
  <si>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</si>
  <si>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</si>
  <si>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</si>
  <si>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</si>
  <si>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</si>
  <si>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</si>
  <si>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</si>
  <si>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</si>
  <si>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</si>
  <si>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</si>
  <si>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</si>
  <si>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</si>
  <si>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</si>
  <si>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</si>
  <si>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</si>
  <si>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</si>
  <si>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</si>
  <si>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</si>
  <si>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</si>
  <si>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</si>
  <si>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</si>
  <si>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</si>
  <si>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</si>
  <si>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</si>
  <si>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</si>
  <si>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</si>
  <si>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</si>
  <si>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</si>
  <si>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</si>
  <si>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</si>
  <si>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</si>
  <si>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</si>
  <si>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</si>
  <si>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</si>
  <si>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</si>
  <si>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</si>
  <si>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</si>
  <si>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</si>
  <si>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</si>
  <si>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</si>
  <si>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</si>
  <si>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</si>
  <si>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</si>
  <si>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</si>
  <si>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</si>
  <si>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</si>
  <si>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</si>
  <si>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</si>
  <si>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</si>
  <si>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</si>
  <si>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</si>
  <si>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</si>
  <si>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</si>
  <si>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</si>
  <si>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</si>
  <si>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</si>
  <si>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</si>
  <si>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</si>
  <si>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</si>
  <si>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</si>
  <si>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</si>
  <si>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</si>
  <si>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</si>
  <si>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</si>
  <si>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</si>
  <si>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</si>
  <si>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</si>
  <si>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</si>
  <si>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</si>
  <si>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</si>
  <si>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</si>
  <si>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</si>
  <si>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</si>
  <si>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</si>
  <si>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</si>
  <si>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</si>
  <si>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2.04</t>
  </si>
  <si>
    <t>▲ 0.36</t>
  </si>
  <si>
    <t>一般会計</t>
  </si>
  <si>
    <t>白山市下水道事業会計</t>
  </si>
  <si>
    <t>白山市水道事業会計</t>
  </si>
  <si>
    <t>白山市工業用水道事業会計</t>
  </si>
  <si>
    <t>白山市介護保険特別会計</t>
  </si>
  <si>
    <t>白山市国民健康保険特別会計</t>
  </si>
  <si>
    <t>白山市後期高齢者医療特別会計</t>
  </si>
  <si>
    <t>白山市墓地公苑特別会計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</si>
  <si>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</si>
  <si>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</si>
  <si>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</si>
  <si>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</si>
  <si>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</si>
  <si>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</si>
  <si>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</si>
  <si>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</si>
  <si>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手取郷広域事務組合</t>
  </si>
  <si>
    <t>白山野々市広域事務組合</t>
  </si>
  <si>
    <t>白山石川医療企業団（松任石川中央病院）</t>
  </si>
  <si>
    <t>白山石川医療企業団（つるぎ病院）</t>
  </si>
  <si>
    <t>石川県市町村消防消じゅつ金組合</t>
  </si>
  <si>
    <t>石川県後期高齢者医療広域連合（一般会計）</t>
  </si>
  <si>
    <t>石川県後期高齢者医療広域連合（後期高齢者医療特別会計）</t>
  </si>
  <si>
    <t>石川県市町村職員退職手当組合</t>
  </si>
  <si>
    <t>手取川水防事務組合</t>
  </si>
  <si>
    <t>石川県市町村消防団員等公務災害補償組合</t>
  </si>
  <si>
    <t>白山市土地開発公社</t>
  </si>
  <si>
    <t>白山市地域振興公社</t>
  </si>
  <si>
    <t>あさがおテレビ</t>
  </si>
  <si>
    <t>フードサービス松任</t>
  </si>
  <si>
    <t>つるぎ街づくり</t>
  </si>
  <si>
    <t>富樫福祉会</t>
  </si>
  <si>
    <t>手取会</t>
  </si>
  <si>
    <t>めぐみ白山</t>
  </si>
  <si>
    <t>合併振興基金</t>
    <rPh sb="0" eb="2">
      <t>ガッペイ</t>
    </rPh>
    <rPh sb="2" eb="4">
      <t>シンコウ</t>
    </rPh>
    <rPh sb="4" eb="6">
      <t>キキン</t>
    </rPh>
    <phoneticPr fontId="5"/>
  </si>
  <si>
    <t>公共施設整備基金</t>
  </si>
  <si>
    <t>斎場整備基金</t>
  </si>
  <si>
    <t>北陸新幹線白山総合車両所地下導水路管理基金</t>
    <rPh sb="0" eb="2">
      <t>ホクリク</t>
    </rPh>
    <rPh sb="2" eb="5">
      <t>シンカンセン</t>
    </rPh>
    <rPh sb="5" eb="7">
      <t>ハクサン</t>
    </rPh>
    <rPh sb="7" eb="9">
      <t>ソウゴウ</t>
    </rPh>
    <rPh sb="9" eb="11">
      <t>シャリョウ</t>
    </rPh>
    <rPh sb="11" eb="12">
      <t>ジョ</t>
    </rPh>
    <rPh sb="12" eb="14">
      <t>チカ</t>
    </rPh>
    <rPh sb="14" eb="17">
      <t>ドウスイロ</t>
    </rPh>
    <rPh sb="17" eb="19">
      <t>カンリ</t>
    </rPh>
    <rPh sb="19" eb="21">
      <t>キキン</t>
    </rPh>
    <phoneticPr fontId="5"/>
  </si>
  <si>
    <t>ふるさと振興基金</t>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</si>
  <si>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</si>
  <si>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</si>
  <si>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</si>
  <si>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</si>
  <si>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</si>
  <si>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</si>
  <si>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</si>
  <si>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</si>
  <si>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</si>
  <si>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</si>
  <si>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旧合併特例事業債等の発行により地方債残高が増加したことなどにより、将来負担比率は類似団体内平均値を上回っている。一方で、資産の有形固定資産減価償却率は、類似団体と比較して低い数値となっている。
これまで以上に、公共施設の総合的な有効活用や効率的な維持管理の実施により、規模の最適化等に努める。</t>
    <phoneticPr fontId="5"/>
  </si>
  <si>
    <t>実質公債費比率については、分母の動きとして、入れ替わりとなる平成30年度に比べ令和3年度は、標準財政規模の増加により、全体としては指標が改善傾向を示す動きをしている。
将来負担比率については、市債残高の減少と標準財政規模の増加により 2.1ポイント改善した。
類似団体内順位は依然として低水準であり、一部事務組合・広域連合の設備更新など負担が増加する可能性もあることから、一層の償還管理に努め、比率の抑制を図る。</t>
    <rPh sb="101" eb="10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</si>
</sst>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A16141C-1169-4320-9E0C-F02232944E8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25C4-48D0-9E10-BFB8E3C496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78240</c:v>
                </c:pt>
                <c:pt idx="1">
                  <c:v>61418</c:v>
                </c:pt>
                <c:pt idx="2">
                  <c:v>68863</c:v>
                </c:pt>
                <c:pt idx="3">
                  <c:v>90141</c:v>
                </c:pt>
                <c:pt idx="4">
                  <c:v>87952</c:v>
                </c:pt>
              </c:numCache>
            </c:numRef>
          </c:val>
          <c:smooth val="0"/>
          <c:extLst>
            <c:ext xmlns:c16="http://schemas.microsoft.com/office/drawing/2014/chart" uri="{C3380CC4-5D6E-409C-BE32-E72D297353CC}">
              <c16:uniqueId val="{00000001-25C4-48D0-9E10-BFB8E3C496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3.39</c:v>
                </c:pt>
                <c:pt idx="1">
                  <c:v>3.89</c:v>
                </c:pt>
                <c:pt idx="2">
                  <c:v>3.32</c:v>
                </c:pt>
                <c:pt idx="3">
                  <c:v>4.84</c:v>
                </c:pt>
                <c:pt idx="4">
                  <c:v>6.21</c:v>
                </c:pt>
              </c:numCache>
            </c:numRef>
          </c:val>
          <c:extLst>
            <c:ext xmlns:c16="http://schemas.microsoft.com/office/drawing/2014/chart" uri="{C3380CC4-5D6E-409C-BE32-E72D297353CC}">
              <c16:uniqueId val="{00000000-F284-455C-A4CD-17E790097F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7.61</c:v>
                </c:pt>
                <c:pt idx="1">
                  <c:v>7.67</c:v>
                </c:pt>
                <c:pt idx="2">
                  <c:v>7.86</c:v>
                </c:pt>
                <c:pt idx="3">
                  <c:v>7.14</c:v>
                </c:pt>
                <c:pt idx="4">
                  <c:v>9.17</c:v>
                </c:pt>
              </c:numCache>
            </c:numRef>
          </c:val>
          <c:extLst>
            <c:ext xmlns:c16="http://schemas.microsoft.com/office/drawing/2014/chart" uri="{C3380CC4-5D6E-409C-BE32-E72D297353CC}">
              <c16:uniqueId val="{00000001-F284-455C-A4CD-17E790097F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-2.04</c:v>
                </c:pt>
                <c:pt idx="1">
                  <c:v>0.56000000000000005</c:v>
                </c:pt>
                <c:pt idx="2">
                  <c:v>-0.36</c:v>
                </c:pt>
                <c:pt idx="3">
                  <c:v>1.06</c:v>
                </c:pt>
                <c:pt idx="4">
                  <c:v>3.89</c:v>
                </c:pt>
              </c:numCache>
            </c:numRef>
          </c:val>
          <c:smooth val="0"/>
          <c:extLst>
            <c:ext xmlns:c16="http://schemas.microsoft.com/office/drawing/2014/chart" uri="{C3380CC4-5D6E-409C-BE32-E72D297353CC}">
              <c16:uniqueId val="{00000002-F284-455C-A4CD-17E790097F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0.83</c:v>
                </c:pt>
                <c:pt idx="4">
                  <c:v>#N/A</c:v>
                </c:pt>
                <c:pt idx="5">
                  <c:v>0.03</c:v>
                </c:pt>
                <c:pt idx="6">
                  <c:v>#N/A</c:v>
                </c:pt>
                <c:pt idx="7">
                  <c:v>0</c:v>
                </c:pt>
                <c:pt idx="8">
                  <c:v>#N/A</c:v>
                </c:pt>
                <c:pt idx="9">
                  <c:v>0</c:v>
                </c:pt>
              </c:numCache>
            </c:numRef>
          </c:val>
          <c:extLst>
            <c:ext xmlns:c16="http://schemas.microsoft.com/office/drawing/2014/chart" uri="{C3380CC4-5D6E-409C-BE32-E72D297353CC}">
              <c16:uniqueId val="{00000000-09C5-4A0A-8334-314B08182D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C5-4A0A-8334-314B08182DFA}"/>
            </c:ext>
          </c:extLst>
        </c:ser>
        <c:ser>
          <c:idx val="2"/>
          <c:order val="2"/>
          <c:tx>
            <c:strRef>
              <c:f>データシート!$A$29</c:f>
              <c:strCache>
                <c:ptCount val="1"/>
                <c:pt idx="0">
                  <c:v>白山市墓地公苑特別会計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9C5-4A0A-8334-314B08182DFA}"/>
            </c:ext>
          </c:extLst>
        </c:ser>
        <c:ser>
          <c:idx val="3"/>
          <c:order val="3"/>
          <c:tx>
            <c:strRef>
              <c:f>データシート!$A$30</c:f>
              <c:strCache>
                <c:ptCount val="1"/>
                <c:pt idx="0">
                  <c:v>白山市後期高齢者医療特別会計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09C5-4A0A-8334-314B08182DFA}"/>
            </c:ext>
          </c:extLst>
        </c:ser>
        <c:ser>
          <c:idx val="4"/>
          <c:order val="4"/>
          <c:tx>
            <c:strRef>
              <c:f>データシート!$A$31</c:f>
              <c:strCache>
                <c:ptCount val="1"/>
                <c:pt idx="0">
                  <c:v>白山市国民健康保険特別会計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0.74</c:v>
                </c:pt>
                <c:pt idx="2">
                  <c:v>#N/A</c:v>
                </c:pt>
                <c:pt idx="3">
                  <c:v>0.34</c:v>
                </c:pt>
                <c:pt idx="4">
                  <c:v>#N/A</c:v>
                </c:pt>
                <c:pt idx="5">
                  <c:v>0.24</c:v>
                </c:pt>
                <c:pt idx="6">
                  <c:v>#N/A</c:v>
                </c:pt>
                <c:pt idx="7">
                  <c:v>0.19</c:v>
                </c:pt>
                <c:pt idx="8">
                  <c:v>#N/A</c:v>
                </c:pt>
                <c:pt idx="9">
                  <c:v>0.13</c:v>
                </c:pt>
              </c:numCache>
            </c:numRef>
          </c:val>
          <c:extLst>
            <c:ext xmlns:c16="http://schemas.microsoft.com/office/drawing/2014/chart" uri="{C3380CC4-5D6E-409C-BE32-E72D297353CC}">
              <c16:uniqueId val="{00000004-09C5-4A0A-8334-314B08182DFA}"/>
            </c:ext>
          </c:extLst>
        </c:ser>
        <c:ser>
          <c:idx val="5"/>
          <c:order val="5"/>
          <c:tx>
            <c:strRef>
              <c:f>データシート!$A$32</c:f>
              <c:strCache>
                <c:ptCount val="1"/>
                <c:pt idx="0">
                  <c:v>白山市介護保険特別会計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1.31</c:v>
                </c:pt>
                <c:pt idx="2">
                  <c:v>#N/A</c:v>
                </c:pt>
                <c:pt idx="3">
                  <c:v>1.07</c:v>
                </c:pt>
                <c:pt idx="4">
                  <c:v>#N/A</c:v>
                </c:pt>
                <c:pt idx="5">
                  <c:v>0.57999999999999996</c:v>
                </c:pt>
                <c:pt idx="6">
                  <c:v>#N/A</c:v>
                </c:pt>
                <c:pt idx="7">
                  <c:v>0.51</c:v>
                </c:pt>
                <c:pt idx="8">
                  <c:v>#N/A</c:v>
                </c:pt>
                <c:pt idx="9">
                  <c:v>0.75</c:v>
                </c:pt>
              </c:numCache>
            </c:numRef>
          </c:val>
          <c:extLst>
            <c:ext xmlns:c16="http://schemas.microsoft.com/office/drawing/2014/chart" uri="{C3380CC4-5D6E-409C-BE32-E72D297353CC}">
              <c16:uniqueId val="{00000005-09C5-4A0A-8334-314B08182DFA}"/>
            </c:ext>
          </c:extLst>
        </c:ser>
        <c:ser>
          <c:idx val="6"/>
          <c:order val="6"/>
          <c:tx>
            <c:strRef>
              <c:f>データシート!$A$33</c:f>
              <c:strCache>
                <c:ptCount val="1"/>
                <c:pt idx="0">
                  <c:v>白山市工業用水道事業会計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0.49</c:v>
                </c:pt>
                <c:pt idx="2">
                  <c:v>#N/A</c:v>
                </c:pt>
                <c:pt idx="3">
                  <c:v>0.69</c:v>
                </c:pt>
                <c:pt idx="4">
                  <c:v>#N/A</c:v>
                </c:pt>
                <c:pt idx="5">
                  <c:v>0.95</c:v>
                </c:pt>
                <c:pt idx="6">
                  <c:v>#N/A</c:v>
                </c:pt>
                <c:pt idx="7">
                  <c:v>1.1599999999999999</c:v>
                </c:pt>
                <c:pt idx="8">
                  <c:v>#N/A</c:v>
                </c:pt>
                <c:pt idx="9">
                  <c:v>1.28</c:v>
                </c:pt>
              </c:numCache>
            </c:numRef>
          </c:val>
          <c:extLst>
            <c:ext xmlns:c16="http://schemas.microsoft.com/office/drawing/2014/chart" uri="{C3380CC4-5D6E-409C-BE32-E72D297353CC}">
              <c16:uniqueId val="{00000006-09C5-4A0A-8334-314B08182DFA}"/>
            </c:ext>
          </c:extLst>
        </c:ser>
        <c:ser>
          <c:idx val="7"/>
          <c:order val="7"/>
          <c:tx>
            <c:strRef>
              <c:f>データシート!$A$34</c:f>
              <c:strCache>
                <c:ptCount val="1"/>
                <c:pt idx="0">
                  <c:v>白山市水道事業会計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4.3899999999999997</c:v>
                </c:pt>
                <c:pt idx="2">
                  <c:v>#N/A</c:v>
                </c:pt>
                <c:pt idx="3">
                  <c:v>4.5199999999999996</c:v>
                </c:pt>
                <c:pt idx="4">
                  <c:v>#N/A</c:v>
                </c:pt>
                <c:pt idx="5">
                  <c:v>4.1500000000000004</c:v>
                </c:pt>
                <c:pt idx="6">
                  <c:v>#N/A</c:v>
                </c:pt>
                <c:pt idx="7">
                  <c:v>4.34</c:v>
                </c:pt>
                <c:pt idx="8">
                  <c:v>#N/A</c:v>
                </c:pt>
                <c:pt idx="9">
                  <c:v>4.82</c:v>
                </c:pt>
              </c:numCache>
            </c:numRef>
          </c:val>
          <c:extLst>
            <c:ext xmlns:c16="http://schemas.microsoft.com/office/drawing/2014/chart" uri="{C3380CC4-5D6E-409C-BE32-E72D297353CC}">
              <c16:uniqueId val="{00000007-09C5-4A0A-8334-314B08182DFA}"/>
            </c:ext>
          </c:extLst>
        </c:ser>
        <c:ser>
          <c:idx val="8"/>
          <c:order val="8"/>
          <c:tx>
            <c:strRef>
              <c:f>データシート!$A$35</c:f>
              <c:strCache>
                <c:ptCount val="1"/>
                <c:pt idx="0">
                  <c:v>白山市下水道事業会計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5.77</c:v>
                </c:pt>
                <c:pt idx="2">
                  <c:v>#N/A</c:v>
                </c:pt>
                <c:pt idx="3">
                  <c:v>6.19</c:v>
                </c:pt>
                <c:pt idx="4">
                  <c:v>#N/A</c:v>
                </c:pt>
                <c:pt idx="5">
                  <c:v>6.91</c:v>
                </c:pt>
                <c:pt idx="6">
                  <c:v>#N/A</c:v>
                </c:pt>
                <c:pt idx="7">
                  <c:v>6.17</c:v>
                </c:pt>
                <c:pt idx="8">
                  <c:v>#N/A</c:v>
                </c:pt>
                <c:pt idx="9">
                  <c:v>5.08</c:v>
                </c:pt>
              </c:numCache>
            </c:numRef>
          </c:val>
          <c:extLst>
            <c:ext xmlns:c16="http://schemas.microsoft.com/office/drawing/2014/chart" uri="{C3380CC4-5D6E-409C-BE32-E72D297353CC}">
              <c16:uniqueId val="{00000008-09C5-4A0A-8334-314B08182D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3.39</c:v>
                </c:pt>
                <c:pt idx="2">
                  <c:v>#N/A</c:v>
                </c:pt>
                <c:pt idx="3">
                  <c:v>3.88</c:v>
                </c:pt>
                <c:pt idx="4">
                  <c:v>#N/A</c:v>
                </c:pt>
                <c:pt idx="5">
                  <c:v>3.31</c:v>
                </c:pt>
                <c:pt idx="6">
                  <c:v>#N/A</c:v>
                </c:pt>
                <c:pt idx="7">
                  <c:v>4.83</c:v>
                </c:pt>
                <c:pt idx="8">
                  <c:v>#N/A</c:v>
                </c:pt>
                <c:pt idx="9">
                  <c:v>6.21</c:v>
                </c:pt>
              </c:numCache>
            </c:numRef>
          </c:val>
          <c:extLst>
            <c:ext xmlns:c16="http://schemas.microsoft.com/office/drawing/2014/chart" uri="{C3380CC4-5D6E-409C-BE32-E72D297353CC}">
              <c16:uniqueId val="{00000009-09C5-4A0A-8334-314B08182D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7250</c:v>
                </c:pt>
                <c:pt idx="5">
                  <c:v>7292</c:v>
                </c:pt>
                <c:pt idx="8">
                  <c:v>7343</c:v>
                </c:pt>
                <c:pt idx="11">
                  <c:v>7316</c:v>
                </c:pt>
                <c:pt idx="14">
                  <c:v>8094</c:v>
                </c:pt>
              </c:numCache>
            </c:numRef>
          </c:val>
          <c:extLst>
            <c:ext xmlns:c16="http://schemas.microsoft.com/office/drawing/2014/chart" uri="{C3380CC4-5D6E-409C-BE32-E72D297353CC}">
              <c16:uniqueId val="{00000000-C067-4C1C-B8BF-E90E4017AE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67-4C1C-B8BF-E90E4017AE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C067-4C1C-B8BF-E90E4017AE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854</c:v>
                </c:pt>
                <c:pt idx="3">
                  <c:v>866</c:v>
                </c:pt>
                <c:pt idx="6">
                  <c:v>790</c:v>
                </c:pt>
                <c:pt idx="9">
                  <c:v>955</c:v>
                </c:pt>
                <c:pt idx="12">
                  <c:v>942</c:v>
                </c:pt>
              </c:numCache>
            </c:numRef>
          </c:val>
          <c:extLst>
            <c:ext xmlns:c16="http://schemas.microsoft.com/office/drawing/2014/chart" uri="{C3380CC4-5D6E-409C-BE32-E72D297353CC}">
              <c16:uniqueId val="{00000003-C067-4C1C-B8BF-E90E4017AE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1575</c:v>
                </c:pt>
                <c:pt idx="3">
                  <c:v>1586</c:v>
                </c:pt>
                <c:pt idx="6">
                  <c:v>1603</c:v>
                </c:pt>
                <c:pt idx="9">
                  <c:v>1519</c:v>
                </c:pt>
                <c:pt idx="12">
                  <c:v>1584</c:v>
                </c:pt>
              </c:numCache>
            </c:numRef>
          </c:val>
          <c:extLst>
            <c:ext xmlns:c16="http://schemas.microsoft.com/office/drawing/2014/chart" uri="{C3380CC4-5D6E-409C-BE32-E72D297353CC}">
              <c16:uniqueId val="{00000004-C067-4C1C-B8BF-E90E4017AE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67-4C1C-B8BF-E90E4017AE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67-4C1C-B8BF-E90E4017AE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7448</c:v>
                </c:pt>
                <c:pt idx="3">
                  <c:v>7473</c:v>
                </c:pt>
                <c:pt idx="6">
                  <c:v>7390</c:v>
                </c:pt>
                <c:pt idx="9">
                  <c:v>7403</c:v>
                </c:pt>
                <c:pt idx="12">
                  <c:v>8778</c:v>
                </c:pt>
              </c:numCache>
            </c:numRef>
          </c:val>
          <c:extLst>
            <c:ext xmlns:c16="http://schemas.microsoft.com/office/drawing/2014/chart" uri="{C3380CC4-5D6E-409C-BE32-E72D297353CC}">
              <c16:uniqueId val="{00000007-C067-4C1C-B8BF-E90E4017AE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2635</c:v>
                </c:pt>
                <c:pt idx="2">
                  <c:v>#N/A</c:v>
                </c:pt>
                <c:pt idx="3">
                  <c:v>#N/A</c:v>
                </c:pt>
                <c:pt idx="4">
                  <c:v>2641</c:v>
                </c:pt>
                <c:pt idx="5">
                  <c:v>#N/A</c:v>
                </c:pt>
                <c:pt idx="6">
                  <c:v>#N/A</c:v>
                </c:pt>
                <c:pt idx="7">
                  <c:v>2448</c:v>
                </c:pt>
                <c:pt idx="8">
                  <c:v>#N/A</c:v>
                </c:pt>
                <c:pt idx="9">
                  <c:v>#N/A</c:v>
                </c:pt>
                <c:pt idx="10">
                  <c:v>2569</c:v>
                </c:pt>
                <c:pt idx="11">
                  <c:v>#N/A</c:v>
                </c:pt>
                <c:pt idx="12">
                  <c:v>#N/A</c:v>
                </c:pt>
                <c:pt idx="13">
                  <c:v>3218</c:v>
                </c:pt>
                <c:pt idx="14">
                  <c:v>#N/A</c:v>
                </c:pt>
              </c:numCache>
            </c:numRef>
          </c:val>
          <c:smooth val="0"/>
          <c:extLst>
            <c:ext xmlns:c16="http://schemas.microsoft.com/office/drawing/2014/chart" uri="{C3380CC4-5D6E-409C-BE32-E72D297353CC}">
              <c16:uniqueId val="{00000008-C067-4C1C-B8BF-E90E4017AE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84903</c:v>
                </c:pt>
                <c:pt idx="5">
                  <c:v>82474</c:v>
                </c:pt>
                <c:pt idx="8">
                  <c:v>80302</c:v>
                </c:pt>
                <c:pt idx="11">
                  <c:v>79904</c:v>
                </c:pt>
                <c:pt idx="14">
                  <c:v>77860</c:v>
                </c:pt>
              </c:numCache>
            </c:numRef>
          </c:val>
          <c:extLst>
            <c:ext xmlns:c16="http://schemas.microsoft.com/office/drawing/2014/chart" uri="{C3380CC4-5D6E-409C-BE32-E72D297353CC}">
              <c16:uniqueId val="{00000000-8638-4B04-A895-566A0E4E83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9267</c:v>
                </c:pt>
                <c:pt idx="5">
                  <c:v>9113</c:v>
                </c:pt>
                <c:pt idx="8">
                  <c:v>8959</c:v>
                </c:pt>
                <c:pt idx="11">
                  <c:v>9390</c:v>
                </c:pt>
                <c:pt idx="14">
                  <c:v>9630</c:v>
                </c:pt>
              </c:numCache>
            </c:numRef>
          </c:val>
          <c:extLst>
            <c:ext xmlns:c16="http://schemas.microsoft.com/office/drawing/2014/chart" uri="{C3380CC4-5D6E-409C-BE32-E72D297353CC}">
              <c16:uniqueId val="{00000001-8638-4B04-A895-566A0E4E83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4796</c:v>
                </c:pt>
                <c:pt idx="5">
                  <c:v>5092</c:v>
                </c:pt>
                <c:pt idx="8">
                  <c:v>5119</c:v>
                </c:pt>
                <c:pt idx="11">
                  <c:v>5500</c:v>
                </c:pt>
                <c:pt idx="14">
                  <c:v>7471</c:v>
                </c:pt>
              </c:numCache>
            </c:numRef>
          </c:val>
          <c:extLst>
            <c:ext xmlns:c16="http://schemas.microsoft.com/office/drawing/2014/chart" uri="{C3380CC4-5D6E-409C-BE32-E72D297353CC}">
              <c16:uniqueId val="{00000002-8638-4B04-A895-566A0E4E83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38-4B04-A895-566A0E4E83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38-4B04-A895-566A0E4E83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737</c:v>
                </c:pt>
                <c:pt idx="3">
                  <c:v>711</c:v>
                </c:pt>
                <c:pt idx="6">
                  <c:v>706</c:v>
                </c:pt>
                <c:pt idx="9">
                  <c:v>615</c:v>
                </c:pt>
                <c:pt idx="12">
                  <c:v>1879</c:v>
                </c:pt>
              </c:numCache>
            </c:numRef>
          </c:val>
          <c:extLst>
            <c:ext xmlns:c16="http://schemas.microsoft.com/office/drawing/2014/chart" uri="{C3380CC4-5D6E-409C-BE32-E72D297353CC}">
              <c16:uniqueId val="{00000005-8638-4B04-A895-566A0E4E83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7003</c:v>
                </c:pt>
                <c:pt idx="3">
                  <c:v>6645</c:v>
                </c:pt>
                <c:pt idx="6">
                  <c:v>6390</c:v>
                </c:pt>
                <c:pt idx="9">
                  <c:v>6200</c:v>
                </c:pt>
                <c:pt idx="12">
                  <c:v>6082</c:v>
                </c:pt>
              </c:numCache>
            </c:numRef>
          </c:val>
          <c:extLst>
            <c:ext xmlns:c16="http://schemas.microsoft.com/office/drawing/2014/chart" uri="{C3380CC4-5D6E-409C-BE32-E72D297353CC}">
              <c16:uniqueId val="{00000006-8638-4B04-A895-566A0E4E83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9426</c:v>
                </c:pt>
                <c:pt idx="3">
                  <c:v>9952</c:v>
                </c:pt>
                <c:pt idx="6">
                  <c:v>9807</c:v>
                </c:pt>
                <c:pt idx="9">
                  <c:v>9275</c:v>
                </c:pt>
                <c:pt idx="12">
                  <c:v>8451</c:v>
                </c:pt>
              </c:numCache>
            </c:numRef>
          </c:val>
          <c:extLst>
            <c:ext xmlns:c16="http://schemas.microsoft.com/office/drawing/2014/chart" uri="{C3380CC4-5D6E-409C-BE32-E72D297353CC}">
              <c16:uniqueId val="{00000007-8638-4B04-A895-566A0E4E83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24909</c:v>
                </c:pt>
                <c:pt idx="3">
                  <c:v>23811</c:v>
                </c:pt>
                <c:pt idx="6">
                  <c:v>23488</c:v>
                </c:pt>
                <c:pt idx="9">
                  <c:v>22077</c:v>
                </c:pt>
                <c:pt idx="12">
                  <c:v>23665</c:v>
                </c:pt>
              </c:numCache>
            </c:numRef>
          </c:val>
          <c:extLst>
            <c:ext xmlns:c16="http://schemas.microsoft.com/office/drawing/2014/chart" uri="{C3380CC4-5D6E-409C-BE32-E72D297353CC}">
              <c16:uniqueId val="{00000008-8638-4B04-A895-566A0E4E83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502</c:v>
                </c:pt>
                <c:pt idx="3">
                  <c:v>429</c:v>
                </c:pt>
                <c:pt idx="6">
                  <c:v>388</c:v>
                </c:pt>
                <c:pt idx="9">
                  <c:v>347</c:v>
                </c:pt>
                <c:pt idx="12">
                  <c:v>306</c:v>
                </c:pt>
              </c:numCache>
            </c:numRef>
          </c:val>
          <c:extLst>
            <c:ext xmlns:c16="http://schemas.microsoft.com/office/drawing/2014/chart" uri="{C3380CC4-5D6E-409C-BE32-E72D297353CC}">
              <c16:uniqueId val="{00000009-8638-4B04-A895-566A0E4E83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86416</c:v>
                </c:pt>
                <c:pt idx="3">
                  <c:v>84720</c:v>
                </c:pt>
                <c:pt idx="6">
                  <c:v>83651</c:v>
                </c:pt>
                <c:pt idx="9">
                  <c:v>85010</c:v>
                </c:pt>
                <c:pt idx="12">
                  <c:v>84315</c:v>
                </c:pt>
              </c:numCache>
            </c:numRef>
          </c:val>
          <c:extLst>
            <c:ext xmlns:c16="http://schemas.microsoft.com/office/drawing/2014/chart" uri="{C3380CC4-5D6E-409C-BE32-E72D297353CC}">
              <c16:uniqueId val="{0000000A-8638-4B04-A895-566A0E4E83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30026</c:v>
                </c:pt>
                <c:pt idx="2">
                  <c:v>#N/A</c:v>
                </c:pt>
                <c:pt idx="3">
                  <c:v>#N/A</c:v>
                </c:pt>
                <c:pt idx="4">
                  <c:v>29588</c:v>
                </c:pt>
                <c:pt idx="5">
                  <c:v>#N/A</c:v>
                </c:pt>
                <c:pt idx="6">
                  <c:v>#N/A</c:v>
                </c:pt>
                <c:pt idx="7">
                  <c:v>30049</c:v>
                </c:pt>
                <c:pt idx="8">
                  <c:v>#N/A</c:v>
                </c:pt>
                <c:pt idx="9">
                  <c:v>#N/A</c:v>
                </c:pt>
                <c:pt idx="10">
                  <c:v>28729</c:v>
                </c:pt>
                <c:pt idx="11">
                  <c:v>#N/A</c:v>
                </c:pt>
                <c:pt idx="12">
                  <c:v>#N/A</c:v>
                </c:pt>
                <c:pt idx="13">
                  <c:v>29737</c:v>
                </c:pt>
                <c:pt idx="14">
                  <c:v>#N/A</c:v>
                </c:pt>
              </c:numCache>
            </c:numRef>
          </c:val>
          <c:smooth val="0"/>
          <c:extLst>
            <c:ext xmlns:c16="http://schemas.microsoft.com/office/drawing/2014/chart" uri="{C3380CC4-5D6E-409C-BE32-E72D297353CC}">
              <c16:uniqueId val="{0000000B-8638-4B04-A895-566A0E4E83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2403</c:v>
                </c:pt>
                <c:pt idx="1">
                  <c:v>2235</c:v>
                </c:pt>
                <c:pt idx="2">
                  <c:v>2993</c:v>
                </c:pt>
              </c:numCache>
            </c:numRef>
          </c:val>
          <c:extLst>
            <c:ext xmlns:c16="http://schemas.microsoft.com/office/drawing/2014/chart" uri="{C3380CC4-5D6E-409C-BE32-E72D297353CC}">
              <c16:uniqueId val="{00000000-8E73-4779-9DCD-783EB7A981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98</c:v>
                </c:pt>
                <c:pt idx="1">
                  <c:v>0</c:v>
                </c:pt>
                <c:pt idx="2">
                  <c:v>739</c:v>
                </c:pt>
              </c:numCache>
            </c:numRef>
          </c:val>
          <c:extLst>
            <c:ext xmlns:c16="http://schemas.microsoft.com/office/drawing/2014/chart" uri="{C3380CC4-5D6E-409C-BE32-E72D297353CC}">
              <c16:uniqueId val="{00000001-8E73-4779-9DCD-783EB7A981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4258</c:v>
                </c:pt>
                <c:pt idx="1">
                  <c:v>4339</c:v>
                </c:pt>
                <c:pt idx="2">
                  <c:v>4546</c:v>
                </c:pt>
              </c:numCache>
            </c:numRef>
          </c:val>
          <c:extLst>
            <c:ext xmlns:c16="http://schemas.microsoft.com/office/drawing/2014/chart" uri="{C3380CC4-5D6E-409C-BE32-E72D297353CC}">
              <c16:uniqueId val="{00000002-8E73-4779-9DCD-783EB7A981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{9C35EC90-8578-4F78-A0BC-F8BD0E0CF3D8}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D6D-449F-96CC-304CE7C305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{0D9B56B3-981E-467D-9C09-AEFAB2C4574B}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6D-449F-96CC-304CE7C305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{3A3483FF-47B4-44DF-8520-0F4B94CC3E01}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6D-449F-96CC-304CE7C305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{B648C49F-8571-4EB2-A08C-F5B5F420E63A}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6D-449F-96CC-304CE7C305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{2101384B-BE60-44D6-A88D-77463237C0D2}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6D-449F-96CC-304CE7C305A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{DAED7F62-A78E-4313-AFF2-D0586294A559}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D6D-449F-96CC-304CE7C305A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{B0D3A044-155D-4025-AD34-45604749DAAD}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D6D-449F-96CC-304CE7C305A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{7C04313C-6DBF-4F7F-8082-C9FD11043E67}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D6D-449F-96CC-304CE7C305A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{73D10E9F-0171-457D-9A4A-433423D496C5}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D6D-449F-96CC-304CE7C305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c:v>
                </c:pt>
                <c:pt idx="16">
                  <c:v>60.3</c:v>
                </c:pt>
                <c:pt idx="24">
                  <c:v>61.1</c:v>
                </c:pt>
                <c:pt idx="32">
                  <c:v>62.2</c:v>
                </c:pt>
              </c:numCache>
            </c:numRef>
          </c:xVal>
          <c:yVal>
            <c:numRef>
              <c:f>公会計指標分析・財政指標組合せ分析表!$BP$51:$DC$51</c:f>
              <c:numCache>
                <c:formatCode>#,##0.0;"▲ "#,##0.0</c:formatCode>
                <c:ptCount val="40"/>
                <c:pt idx="0">
                  <c:v>125.3</c:v>
                </c:pt>
                <c:pt idx="8">
                  <c:v>124</c:v>
                </c:pt>
                <c:pt idx="16">
                  <c:v>125.7</c:v>
                </c:pt>
                <c:pt idx="24">
                  <c:v>116.7</c:v>
                </c:pt>
                <c:pt idx="32">
                  <c:v>114.6</c:v>
                </c:pt>
              </c:numCache>
            </c:numRef>
          </c:yVal>
          <c:smooth val="0"/>
          <c:extLst>
            <c:ext xmlns:c16="http://schemas.microsoft.com/office/drawing/2014/chart" uri="{C3380CC4-5D6E-409C-BE32-E72D297353CC}">
              <c16:uniqueId val="{00000009-2D6D-449F-96CC-304CE7C305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{B7960605-E8E4-4B1B-87AE-D4176BF84FC7}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D6D-449F-96CC-304CE7C305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{40C7410C-A643-418E-8233-4169D01891E0}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6D-449F-96CC-304CE7C305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{C6613B55-4E51-4A53-AD89-76DEC104A74B}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6D-449F-96CC-304CE7C305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{7697019F-90B0-426D-8E8F-771121CDD4DE}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6D-449F-96CC-304CE7C305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{09A44BD4-49AA-4D35-9AD7-300D11C60572}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6D-449F-96CC-304CE7C305A6}"/>
                </c:ext>
              </c:extLst>
            </c:dLbl>
            <c:dLbl>
              <c:idx val="8"/>
              <c:layout>
                <c:manualLayout>
                  <c:x val="-3.068186418223978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{3D9BCCD1-1F10-49CE-A2FE-439620CEF92E}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D6D-449F-96CC-304CE7C305A6}"/>
                </c:ext>
              </c:extLst>
            </c:dLbl>
            <c:dLbl>
              <c:idx val="16"/>
              <c:layout>
                <c:manualLayout>
                  <c:x val="-3.3479086937566814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{E9A7D9DA-524B-40C3-B716-6DF18E61375B}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D6D-449F-96CC-304CE7C305A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{6BBA0F84-91B5-4C35-AAEF-59A478BDDB5C}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D6D-449F-96CC-304CE7C305A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{BC447469-460E-4D39-9BE6-5E97D8F5990B}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D6D-449F-96CC-304CE7C305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2D6D-449F-96CC-304CE7C305A6}"/>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829840147400729E-2"/>
                  <c:y val="-7.72532085947940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{9445AAA8-61CB-4A08-9E77-CA8B15D21435}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759-4FBB-B36C-81BA4A8B02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{96116A38-C628-475A-A1DD-68FBEF5C0869}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59-4FBB-B36C-81BA4A8B02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{B8DED7FD-0A47-4FDE-BBF6-FFA23F6FAC28}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59-4FBB-B36C-81BA4A8B02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{F1E0E839-35DD-48FD-9F31-1D9050FEF17F}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59-4FBB-B36C-81BA4A8B02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{FBA0EAF9-3536-4F14-9ED3-B3A3177E2A75}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59-4FBB-B36C-81BA4A8B0226}"/>
                </c:ext>
              </c:extLst>
            </c:dLbl>
            <c:dLbl>
              <c:idx val="8"/>
              <c:layout>
                <c:manualLayout>
                  <c:x val="-3.4566143090820539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{E0A9B6A5-D64A-4E01-924F-BB9E8DF4F7CA}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759-4FBB-B36C-81BA4A8B0226}"/>
                </c:ext>
              </c:extLst>
            </c:dLbl>
            <c:dLbl>
              <c:idx val="16"/>
              <c:layout>
                <c:manualLayout>
                  <c:x val="-3.1570342725075584E-2"/>
                  <c:y val="-4.121803649136554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{30A228D5-32F5-4F4A-84F6-3D8A2C54A49E}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759-4FBB-B36C-81BA4A8B022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{FEDAF7E1-DB3B-40B5-87F2-4645D61A66D1}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759-4FBB-B36C-81BA4A8B0226}"/>
                </c:ext>
              </c:extLst>
            </c:dLbl>
            <c:dLbl>
              <c:idx val="32"/>
              <c:layout>
                <c:manualLayout>
                  <c:x val="-3.1570342725075584E-2"/>
                  <c:y val="-6.877903866479158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{DAA51236-ED0D-489F-9ABF-8624C4031086}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759-4FBB-B36C-81BA4A8B02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11</c:v>
                </c:pt>
                <c:pt idx="16">
                  <c:v>10.7</c:v>
                </c:pt>
                <c:pt idx="24">
                  <c:v>10.5</c:v>
                </c:pt>
                <c:pt idx="32">
                  <c:v>11</c:v>
                </c:pt>
              </c:numCache>
            </c:numRef>
          </c:xVal>
          <c:yVal>
            <c:numRef>
              <c:f>公会計指標分析・財政指標組合せ分析表!$BP$73:$DC$73</c:f>
              <c:numCache>
                <c:formatCode>#,##0.0;"▲ "#,##0.0</c:formatCode>
                <c:ptCount val="40"/>
                <c:pt idx="0">
                  <c:v>125.3</c:v>
                </c:pt>
                <c:pt idx="8">
                  <c:v>124</c:v>
                </c:pt>
                <c:pt idx="16">
                  <c:v>125.7</c:v>
                </c:pt>
                <c:pt idx="24">
                  <c:v>116.7</c:v>
                </c:pt>
                <c:pt idx="32">
                  <c:v>114.6</c:v>
                </c:pt>
              </c:numCache>
            </c:numRef>
          </c:yVal>
          <c:smooth val="0"/>
          <c:extLst>
            <c:ext xmlns:c16="http://schemas.microsoft.com/office/drawing/2014/chart" uri="{C3380CC4-5D6E-409C-BE32-E72D297353CC}">
              <c16:uniqueId val="{00000009-D759-4FBB-B36C-81BA4A8B02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02390437331852E-2"/>
                  <c:y val="-0.1162445621536166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{384CA39B-3469-42D0-852E-CFA718D9D373}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759-4FBB-B36C-81BA4A8B02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{D7B6F2A3-77F4-46B8-A84F-2F2E404E1A13}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59-4FBB-B36C-81BA4A8B02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{1E2740DD-203A-4A95-9ED5-E25D10E2B7D2}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59-4FBB-B36C-81BA4A8B02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{7959A3AE-E1EE-462C-8847-B6AB9705D71E}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59-4FBB-B36C-81BA4A8B02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{59CF7423-703A-4598-A968-907D90FBF633}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59-4FBB-B36C-81BA4A8B0226}"/>
                </c:ext>
              </c:extLst>
            </c:dLbl>
            <c:dLbl>
              <c:idx val="8"/>
              <c:layout>
                <c:manualLayout>
                  <c:x val="-2.2066746156461647E-2"/>
                  <c:y val="-7.79330464200801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{88C4940A-E2FB-4D0A-AEF6-47564B4F5C10}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759-4FBB-B36C-81BA4A8B0226}"/>
                </c:ext>
              </c:extLst>
            </c:dLbl>
            <c:dLbl>
              <c:idx val="16"/>
              <c:layout>
                <c:manualLayout>
                  <c:x val="-3.8397189369503489E-2"/>
                  <c:y val="-6.360199656553465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{4D43B653-1CBB-4ECA-9B14-627AD7541914}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759-4FBB-B36C-81BA4A8B0226}"/>
                </c:ext>
              </c:extLst>
            </c:dLbl>
            <c:dLbl>
              <c:idx val="24"/>
              <c:layout>
                <c:manualLayout>
                  <c:x val="-3.1570342725075584E-2"/>
                  <c:y val="-1.212628612644506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{6D931D1E-2096-4029-A558-592F7B9878E6}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759-4FBB-B36C-81BA4A8B0226}"/>
                </c:ext>
              </c:extLst>
            </c:dLbl>
            <c:dLbl>
              <c:idx val="32"/>
              <c:layout>
                <c:manualLayout>
                  <c:x val="-3.1570342725075584E-2"/>
                  <c:y val="-4.217648795436971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{53FA1137-D34A-4393-BE3D-ACF809EB6986}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759-4FBB-B36C-81BA4A8B02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D759-4FBB-B36C-81BA4A8B0226}"/>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7E546AF-5994-4625-A91D-F79A29CC281E}"/>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C36F9E6-C776-4C86-A0D1-9A5BFC7CC57C}"/>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年度の市町村合併以降、旧合併特例債を活用し、多くの事業を実施したことにより、減少傾向にはあるが、依然として元利償還金が高い水準で推移している。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令和３年度の特殊要因として、猶予特例債の償還による一時的な増加がある。</a:t>
          </a:r>
        </a:p>
        <a:p>
          <a:r>
            <a:rPr kumimoji="1" lang="ja-JP" altLang="en-US" sz="1400">
              <a:latin typeface="ＭＳ ゴシック" pitchFamily="49" charset="-128"/>
              <a:ea typeface="ＭＳ ゴシック" pitchFamily="49" charset="-128"/>
            </a:rPr>
            <a:t>今後も、交付税措置のある地方債の優先活用により、実質公債費負担の軽減に努める。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満期一括償還地方債を発行する計画はない。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企業会計ともに、基礎的財政収支が黒字となるような財政運営に努めているが、防災行政無線の整備をはじめとする防災対策施設等の整備や臨時財政対策債等の発行により、地方債残高はあまり減少していない。</a:t>
          </a:r>
        </a:p>
        <a:p>
          <a:r>
            <a:rPr kumimoji="1" lang="ja-JP" altLang="en-US" sz="1400">
              <a:latin typeface="ＭＳ ゴシック" pitchFamily="49" charset="-128"/>
              <a:ea typeface="ＭＳ ゴシック" pitchFamily="49" charset="-128"/>
            </a:rPr>
            <a:t>退職手当負担見込額は、職員数の削減に伴い徐々にではあるが減少している。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設立法人等の負債額等負担見込額の主な増加要因については、新工業団地整備に係る先行取得関係によるものであるが、令和４年度中に処分を予定している。</a:t>
          </a:r>
        </a:p>
        <a:p>
          <a:r>
            <a:rPr kumimoji="1" lang="ja-JP" altLang="en-US" sz="1400">
              <a:latin typeface="ＭＳ ゴシック" pitchFamily="49" charset="-128"/>
              <a:ea typeface="ＭＳ ゴシック" pitchFamily="49" charset="-128"/>
            </a:rPr>
            <a:t>将来負担比率の分子については、今後、充当可能基金は増加しているものの、基準財政需要額算入見込額の減等が懸念されることから、今後は地方債の発行を最小限に抑制し、将来負担額の増大を抑えるよう努める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石川県白山市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・財政調整基金の増加に加え、国の補正予算により、臨時財政対策債を償還するために交付された普通交付税を積み立てたことによる減債</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基金の増加やふるさと納税の増加が主な要因である。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・市税収入の減収や災害等に必要となる財源として、一定規模の財政調整基金を維持していくとともに、市有施設の改修・更新の財源とし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て公共施設整備金の積み立てを図るなど、個々の資金使途目的に合わせて特定目的基金の運用を図る。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・公共施設整備基金：市が設置する公共施設の整備の財源に充てるため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・ふるさと振興基金：寄附者の意向にそった事業の財源に充てるため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・斎場整備基金：老朽化した斎場の整備費用の財源に充てるため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・北陸新幹線白山総合車両所地下道水路管理基金：北陸新幹線白山総合車両所の整備に伴い、地下化された市道及び農業用用排水路の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維持管理に要する費用の財源に充てるため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・合併振興基金：斎場整備基金積立金の財源に充てるため基金を取り崩したため。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・ふるさと振興基金：ふるさと納税が例年より増加したため。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・斎場整備基金：老朽化した斎場の建て替えに備えて積み立てたため。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・北陸新幹線白山総合車両所地下道水路管理基金：水路管理の財源に充てるため基金を取り崩したため。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・合併振興基金：市民の連帯強化及び地域振興を図る事業の財源に充てるため、当初予算財源等として段階的に取り崩す見込み。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・公共施設整備基金：市有地等の財産売払い収入を原資として積み立てを行う。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百万円程度の積み立てを行う。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年度は取崩しを行っていないため、実質収支の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・今後も災害等の備えや、市税の収入の減少に備えて、一定程度の残高を維持するように努める。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国の補正予算により、臨時財政対策債を償還するために交付された普通交付税を積み立てたことにより増加した。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・現在、預金利子の積み立て以外は予定していない。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D50A1E-7344-43C3-B4D7-8730CB8AD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4BAEAD4-C22A-47D5-8C3F-81E53589D7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568B3D1-A494-4101-B2C4-C380AF2400B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5BDB640-288B-4FBA-AD8F-D1E505E634E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2BEF6D0-92A3-4724-98CD-FB70BEE2308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B9A0446-74F8-4602-AB65-2B2C939E9BE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2BBB057-BF5F-4248-AC12-600981148DD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EB40A81-E3C1-44BC-A865-AF65AA5C40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8A6A50E-970B-49E7-8CF6-554E8111504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18ABAB9-0F4A-426C-AD15-3694530420C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73F606A-5F0A-4A52-B5A2-7A692E21C06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612CFD3-7518-4223-B308-513B574D03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113,136
111,688
754.93
63,764,396
61,589,931
2,026,612
32,619,435
84,314,628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4A8FB36-2917-47CB-9290-2DBABE537E3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7E71D44-5630-46AC-8D65-652509A3005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F5CC9EB-5BA7-4C31-B357-160009C4C5E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64418A7-6A76-44A5-8B3D-5B83CBE9172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45A8B0A-873E-4869-9D43-541FC1C2CD5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180D4B0-96E7-4728-B7BC-B6FAE6DA2FD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3F0C085-193A-467A-BC36-2C20D76029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2D43B0E-ADB9-4A19-A416-525CC02B05F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77F9290-94F7-4B3C-80B0-3C2C7CFB2AD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11C653B-C3E8-4B80-BABB-102365176FB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A5A2938-1B36-444E-ABAE-C1CC00DBE4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A6567E7-B618-4D05-B5D5-97A3E301035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98F98EE-E105-4907-90C0-CDCA4B11579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D740AA8-BC10-4893-A661-3C5CF1DE689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951BA2D-DF87-4418-A305-43362B7F557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67D589A-8F06-4A08-A23D-772BE32CE35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39D8FE7-C1D0-49FD-B8C0-963FEB39938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9C90BCA-C31B-48D7-81DB-B98DD0CC446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FCA9C44-29DA-4B83-A6D9-06030C6DE75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3FFE18C-A10C-4B86-A896-1C9CFBF26D6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AAD1D4D-6986-405C-AB82-3A6C9B8FEE2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690F309-3E4C-49B8-BBA8-A93A3A89284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670C9A5-9FBE-4514-A393-359B0A9E6EF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21F6AA6-307D-4444-ABB2-A54B0E9D680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3937923-DFAE-4870-9724-C414CCE649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2CD5AB0-FFC2-41E8-8013-31437D7A4B5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E43E4D4-64C8-4322-8B0B-7DF944CCA3C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89BD062-A05D-4B2E-95E5-F818A8636F6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3D60358-88FF-4701-AD0A-3CE022E54F1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04579E5-23FC-4526-991A-71C70B161EC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813F092-0C98-4E7D-A279-5CF7AED18E9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50EE372-D30D-4A6D-9581-5F3DC7EB600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957CF72-C807-4E7A-B0B3-FA7589469C2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DD6C9D3-FB35-4368-B56A-DAD47501A2A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D5B0118-7A23-4106-8BA2-B16C05251B7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資産の老朽化については、類似団体平均や県内平均を下回っている。</a:t>
          </a:r>
        </a:p>
        <a:p>
          <a:r>
            <a:rPr kumimoji="1" lang="ja-JP" altLang="en-US" sz="1100">
              <a:latin typeface="ＭＳ Ｐゴシック" panose="020B0600070205080204" pitchFamily="50" charset="-128"/>
              <a:ea typeface="ＭＳ Ｐゴシック" panose="020B0600070205080204" pitchFamily="50" charset="-128"/>
            </a:rPr>
            <a:t>しかしながら、近い将来に維持更新のための支出が必要になる可能性が高いことから、総合的な有効活用や、個別施設計画に基づいた施設の長寿命化等の効率的な維持管理を一層努める。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9BF8C5A-6031-4BD2-82A0-A5DBB6A97BC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A34E857-4833-43C5-BB70-FA4D99871A8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3851AFA-FAEA-495D-81D4-D9D628ED37D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5B54F23C-CBD6-4B46-B060-B1EF152B7F95}"/>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F1172A94-8E1F-4C67-9AD7-DF6360D976B7}"/>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B9B6786B-91A8-4BCD-AEA8-1210D104C87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72BBF973-AE54-4DBD-8FED-0C0E09F849C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6EA9EBEE-3846-4F07-BD5E-A4462ADAEB35}"/>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C35F16DF-FC92-4E71-80D7-058B730E2519}"/>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769E1D08-6E76-4372-93AB-87285851D9B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924D0B65-2DED-4C06-B5F1-E58FCFB5842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BC14A811-EC37-4637-BE28-500FD81136A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a:extLst>
            <a:ext uri="{FF2B5EF4-FFF2-40B4-BE49-F238E27FC236}">
              <a16:creationId xmlns:a16="http://schemas.microsoft.com/office/drawing/2014/main" id="{77F6A924-4117-4893-890C-2AE90CFDC349}"/>
            </a:ext>
          </a:extLst>
        </xdr:cNvPr>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a:extLst>
            <a:ext uri="{FF2B5EF4-FFF2-40B4-BE49-F238E27FC236}">
              <a16:creationId xmlns:a16="http://schemas.microsoft.com/office/drawing/2014/main" id="{00434AFE-F2D9-4CC7-BCE2-676CCE223F82}"/>
            </a:ext>
          </a:extLst>
        </xdr:cNvPr>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a:extLst>
            <a:ext uri="{FF2B5EF4-FFF2-40B4-BE49-F238E27FC236}">
              <a16:creationId xmlns:a16="http://schemas.microsoft.com/office/drawing/2014/main" id="{1D829AFF-7A26-43A0-9A5A-8DCEF19B38FC}"/>
            </a:ext>
          </a:extLst>
        </xdr:cNvPr>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a:extLst>
            <a:ext uri="{FF2B5EF4-FFF2-40B4-BE49-F238E27FC236}">
              <a16:creationId xmlns:a16="http://schemas.microsoft.com/office/drawing/2014/main" id="{CD99E13F-E416-4AAE-96D0-E003FD86B04D}"/>
            </a:ext>
          </a:extLst>
        </xdr:cNvPr>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a:extLst>
            <a:ext uri="{FF2B5EF4-FFF2-40B4-BE49-F238E27FC236}">
              <a16:creationId xmlns:a16="http://schemas.microsoft.com/office/drawing/2014/main" id="{4606396C-74DB-4975-B1FE-77B931686E34}"/>
            </a:ext>
          </a:extLst>
        </xdr:cNvPr>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66" name="有形固定資産減価償却率平均値テキスト">
          <a:extLst>
            <a:ext uri="{FF2B5EF4-FFF2-40B4-BE49-F238E27FC236}">
              <a16:creationId xmlns:a16="http://schemas.microsoft.com/office/drawing/2014/main" id="{6A85F29A-AA82-4DD2-9992-DD536CBE7B4E}"/>
            </a:ext>
          </a:extLst>
        </xdr:cNvPr>
        <xdr:cNvSpPr txBox="1"/>
      </xdr:nvSpPr>
      <xdr:spPr>
        <a:xfrm>
          <a:off x="4813300" y="6122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a:extLst>
            <a:ext uri="{FF2B5EF4-FFF2-40B4-BE49-F238E27FC236}">
              <a16:creationId xmlns:a16="http://schemas.microsoft.com/office/drawing/2014/main" id="{ACEBE188-F829-4392-9853-744248A8A98C}"/>
            </a:ext>
          </a:extLst>
        </xdr:cNvPr>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68" name="フローチャート: 判断 67">
          <a:extLst>
            <a:ext uri="{FF2B5EF4-FFF2-40B4-BE49-F238E27FC236}">
              <a16:creationId xmlns:a16="http://schemas.microsoft.com/office/drawing/2014/main" id="{FC5522DA-FC81-4EC1-8BBB-4195B211F9A6}"/>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69" name="フローチャート: 判断 68">
          <a:extLst>
            <a:ext uri="{FF2B5EF4-FFF2-40B4-BE49-F238E27FC236}">
              <a16:creationId xmlns:a16="http://schemas.microsoft.com/office/drawing/2014/main" id="{59C98989-4A75-42CF-9229-CCEFFC704139}"/>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0" name="フローチャート: 判断 69">
          <a:extLst>
            <a:ext uri="{FF2B5EF4-FFF2-40B4-BE49-F238E27FC236}">
              <a16:creationId xmlns:a16="http://schemas.microsoft.com/office/drawing/2014/main" id="{ADA0242A-14B3-499C-97E8-7DC8602F6676}"/>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1" name="フローチャート: 判断 70">
          <a:extLst>
            <a:ext uri="{FF2B5EF4-FFF2-40B4-BE49-F238E27FC236}">
              <a16:creationId xmlns:a16="http://schemas.microsoft.com/office/drawing/2014/main" id="{71AC46E8-8469-4482-8D9D-B459CF48D27C}"/>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8D45E9AB-CB16-43FE-A667-8347BF82F7B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F1EA4A72-7F5C-4FDB-A43B-115BF087471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4CD8728-75A1-43C7-B6E7-33265BA0965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446C6AC-3B33-40D2-AA20-1F81C9483B9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803D499-60C4-43EE-B4A6-BCBFA251AC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77" name="楕円 76">
          <a:extLst>
            <a:ext uri="{FF2B5EF4-FFF2-40B4-BE49-F238E27FC236}">
              <a16:creationId xmlns:a16="http://schemas.microsoft.com/office/drawing/2014/main" id="{982D9688-601C-416E-9791-EAE7E98B1F79}"/>
            </a:ext>
          </a:extLst>
        </xdr:cNvPr>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36847</xdr:rowOff>
    </xdr:from>
    <xdr:ext cx="405111" cy="259045"/>
    <xdr:sp macro="" textlink="">
      <xdr:nvSpPr>
        <xdr:cNvPr id="78" name="有形固定資産減価償却率該当値テキスト">
          <a:extLst>
            <a:ext uri="{FF2B5EF4-FFF2-40B4-BE49-F238E27FC236}">
              <a16:creationId xmlns:a16="http://schemas.microsoft.com/office/drawing/2014/main" id="{C73F37A2-4E59-450D-A28F-680DFF0DE622}"/>
            </a:ext>
          </a:extLst>
        </xdr:cNvPr>
        <xdr:cNvSpPr txBox="1"/>
      </xdr:nvSpPr>
      <xdr:spPr>
        <a:xfrm>
          <a:off x="48133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126047</xdr:rowOff>
    </xdr:from>
    <xdr:to>
      <xdr:col>19</xdr:col>
      <xdr:colOff>187325</xdr:colOff>
      <xdr:row>31</xdr:row>
      <xdr:rowOff>56197</xdr:rowOff>
    </xdr:to>
    <xdr:sp macro="" textlink="">
      <xdr:nvSpPr>
        <xdr:cNvPr id="79" name="楕円 78">
          <a:extLst>
            <a:ext uri="{FF2B5EF4-FFF2-40B4-BE49-F238E27FC236}">
              <a16:creationId xmlns:a16="http://schemas.microsoft.com/office/drawing/2014/main" id="{050DEF7E-91E6-406E-AFE3-8E724544AEA3}"/>
            </a:ext>
          </a:extLst>
        </xdr:cNvPr>
        <xdr:cNvSpPr/>
      </xdr:nvSpPr>
      <xdr:spPr>
        <a:xfrm>
          <a:off x="4000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xdr:rowOff>
    </xdr:from>
    <xdr:to>
      <xdr:col>23</xdr:col>
      <xdr:colOff>85725</xdr:colOff>
      <xdr:row>31</xdr:row>
      <xdr:rowOff>64770</xdr:rowOff>
    </xdr:to>
    <xdr:cxnSp macro="">
      <xdr:nvCxnSpPr>
        <xdr:cNvPr id="80" name="直線コネクタ 79">
          <a:extLst>
            <a:ext uri="{FF2B5EF4-FFF2-40B4-BE49-F238E27FC236}">
              <a16:creationId xmlns:a16="http://schemas.microsoft.com/office/drawing/2014/main" id="{19524824-4483-4568-9E95-71C0BF68B6FF}"/>
            </a:ext>
          </a:extLst>
        </xdr:cNvPr>
        <xdr:cNvCxnSpPr/>
      </xdr:nvCxnSpPr>
      <xdr:spPr>
        <a:xfrm>
          <a:off x="4051300" y="6091872"/>
          <a:ext cx="7112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82867</xdr:rowOff>
    </xdr:from>
    <xdr:to>
      <xdr:col>15</xdr:col>
      <xdr:colOff>187325</xdr:colOff>
      <xdr:row>31</xdr:row>
      <xdr:rowOff>13017</xdr:rowOff>
    </xdr:to>
    <xdr:sp macro="" textlink="">
      <xdr:nvSpPr>
        <xdr:cNvPr id="81" name="楕円 80">
          <a:extLst>
            <a:ext uri="{FF2B5EF4-FFF2-40B4-BE49-F238E27FC236}">
              <a16:creationId xmlns:a16="http://schemas.microsoft.com/office/drawing/2014/main" id="{7DF69A24-4DA4-498F-88C2-8714D688DBC0}"/>
            </a:ext>
          </a:extLst>
        </xdr:cNvPr>
        <xdr:cNvSpPr/>
      </xdr:nvSpPr>
      <xdr:spPr>
        <a:xfrm>
          <a:off x="3238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133667</xdr:rowOff>
    </xdr:from>
    <xdr:to>
      <xdr:col>19</xdr:col>
      <xdr:colOff>136525</xdr:colOff>
      <xdr:row>31</xdr:row>
      <xdr:rowOff>5397</xdr:rowOff>
    </xdr:to>
    <xdr:cxnSp macro="">
      <xdr:nvCxnSpPr>
        <xdr:cNvPr id="82" name="直線コネクタ 81">
          <a:extLst>
            <a:ext uri="{FF2B5EF4-FFF2-40B4-BE49-F238E27FC236}">
              <a16:creationId xmlns:a16="http://schemas.microsoft.com/office/drawing/2014/main" id="{E3AFB95B-1A76-4C81-80DC-6016D18796C5}"/>
            </a:ext>
          </a:extLst>
        </xdr:cNvPr>
        <xdr:cNvCxnSpPr/>
      </xdr:nvCxnSpPr>
      <xdr:spPr>
        <a:xfrm>
          <a:off x="3289300" y="604869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3" name="楕円 82">
          <a:extLst>
            <a:ext uri="{FF2B5EF4-FFF2-40B4-BE49-F238E27FC236}">
              <a16:creationId xmlns:a16="http://schemas.microsoft.com/office/drawing/2014/main" id="{D072BA99-068E-40A0-AB64-9B7427D43947}"/>
            </a:ext>
          </a:extLst>
        </xdr:cNvPr>
        <xdr:cNvSpPr/>
      </xdr:nvSpPr>
      <xdr:spPr>
        <a:xfrm>
          <a:off x="247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63500</xdr:rowOff>
    </xdr:from>
    <xdr:to>
      <xdr:col>15</xdr:col>
      <xdr:colOff>136525</xdr:colOff>
      <xdr:row>30</xdr:row>
      <xdr:rowOff>133667</xdr:rowOff>
    </xdr:to>
    <xdr:cxnSp macro="">
      <xdr:nvCxnSpPr>
        <xdr:cNvPr id="84" name="直線コネクタ 83">
          <a:extLst>
            <a:ext uri="{FF2B5EF4-FFF2-40B4-BE49-F238E27FC236}">
              <a16:creationId xmlns:a16="http://schemas.microsoft.com/office/drawing/2014/main" id="{4DE505DA-313E-4826-BC26-B418F504C021}"/>
            </a:ext>
          </a:extLst>
        </xdr:cNvPr>
        <xdr:cNvCxnSpPr/>
      </xdr:nvCxnSpPr>
      <xdr:spPr>
        <a:xfrm>
          <a:off x="2527300" y="5978525"/>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124778</xdr:rowOff>
    </xdr:from>
    <xdr:to>
      <xdr:col>7</xdr:col>
      <xdr:colOff>187325</xdr:colOff>
      <xdr:row>30</xdr:row>
      <xdr:rowOff>54928</xdr:rowOff>
    </xdr:to>
    <xdr:sp macro="" textlink="">
      <xdr:nvSpPr>
        <xdr:cNvPr id="85" name="楕円 84">
          <a:extLst>
            <a:ext uri="{FF2B5EF4-FFF2-40B4-BE49-F238E27FC236}">
              <a16:creationId xmlns:a16="http://schemas.microsoft.com/office/drawing/2014/main" id="{BF161FCC-C2FD-4DC0-8851-8E16CCCB7D13}"/>
            </a:ext>
          </a:extLst>
        </xdr:cNvPr>
        <xdr:cNvSpPr/>
      </xdr:nvSpPr>
      <xdr:spPr>
        <a:xfrm>
          <a:off x="17145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4128</xdr:rowOff>
    </xdr:from>
    <xdr:to>
      <xdr:col>11</xdr:col>
      <xdr:colOff>136525</xdr:colOff>
      <xdr:row>30</xdr:row>
      <xdr:rowOff>63500</xdr:rowOff>
    </xdr:to>
    <xdr:cxnSp macro="">
      <xdr:nvCxnSpPr>
        <xdr:cNvPr id="86" name="直線コネクタ 85">
          <a:extLst>
            <a:ext uri="{FF2B5EF4-FFF2-40B4-BE49-F238E27FC236}">
              <a16:creationId xmlns:a16="http://schemas.microsoft.com/office/drawing/2014/main" id="{64746AF3-EAEE-4C3C-BAFD-7A79F91AD080}"/>
            </a:ext>
          </a:extLst>
        </xdr:cNvPr>
        <xdr:cNvCxnSpPr/>
      </xdr:nvCxnSpPr>
      <xdr:spPr>
        <a:xfrm>
          <a:off x="1765300" y="5919153"/>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87" name="n_1aveValue有形固定資産減価償却率">
          <a:extLst>
            <a:ext uri="{FF2B5EF4-FFF2-40B4-BE49-F238E27FC236}">
              <a16:creationId xmlns:a16="http://schemas.microsoft.com/office/drawing/2014/main" id="{D6F08A69-33FC-433F-BDC2-4878A4AD33A0}"/>
            </a:ext>
          </a:extLst>
        </xdr:cNvPr>
        <xdr:cNvSpPr txBox="1"/>
      </xdr:nvSpPr>
      <xdr:spPr>
        <a:xfrm>
          <a:off x="38360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8" name="n_2aveValue有形固定資産減価償却率">
          <a:extLst>
            <a:ext uri="{FF2B5EF4-FFF2-40B4-BE49-F238E27FC236}">
              <a16:creationId xmlns:a16="http://schemas.microsoft.com/office/drawing/2014/main" id="{0E77490B-C0EA-4725-97D2-AAA883AEF3FF}"/>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89" name="n_3aveValue有形固定資産減価償却率">
          <a:extLst>
            <a:ext uri="{FF2B5EF4-FFF2-40B4-BE49-F238E27FC236}">
              <a16:creationId xmlns:a16="http://schemas.microsoft.com/office/drawing/2014/main" id="{DBA91ED6-842F-4ECE-B3E8-AED48929B67D}"/>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0" name="n_4aveValue有形固定資産減価償却率">
          <a:extLst>
            <a:ext uri="{FF2B5EF4-FFF2-40B4-BE49-F238E27FC236}">
              <a16:creationId xmlns:a16="http://schemas.microsoft.com/office/drawing/2014/main" id="{65C8B9ED-0D7E-4CD4-B8AB-3FC06A2B30F3}"/>
            </a:ext>
          </a:extLst>
        </xdr:cNvPr>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72724</xdr:rowOff>
    </xdr:from>
    <xdr:ext cx="405111" cy="259045"/>
    <xdr:sp macro="" textlink="">
      <xdr:nvSpPr>
        <xdr:cNvPr id="91" name="n_1mainValue有形固定資産減価償却率">
          <a:extLst>
            <a:ext uri="{FF2B5EF4-FFF2-40B4-BE49-F238E27FC236}">
              <a16:creationId xmlns:a16="http://schemas.microsoft.com/office/drawing/2014/main" id="{F18F14AB-C74F-43A3-B799-DA63B2C19B35}"/>
            </a:ext>
          </a:extLst>
        </xdr:cNvPr>
        <xdr:cNvSpPr txBox="1"/>
      </xdr:nvSpPr>
      <xdr:spPr>
        <a:xfrm>
          <a:off x="3836044" y="581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29544</xdr:rowOff>
    </xdr:from>
    <xdr:ext cx="405111" cy="259045"/>
    <xdr:sp macro="" textlink="">
      <xdr:nvSpPr>
        <xdr:cNvPr id="92" name="n_2mainValue有形固定資産減価償却率">
          <a:extLst>
            <a:ext uri="{FF2B5EF4-FFF2-40B4-BE49-F238E27FC236}">
              <a16:creationId xmlns:a16="http://schemas.microsoft.com/office/drawing/2014/main" id="{10E0C460-A217-479E-B631-51D1D0CD0537}"/>
            </a:ext>
          </a:extLst>
        </xdr:cNvPr>
        <xdr:cNvSpPr txBox="1"/>
      </xdr:nvSpPr>
      <xdr:spPr>
        <a:xfrm>
          <a:off x="30867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mainValue有形固定資産減価償却率">
          <a:extLst>
            <a:ext uri="{FF2B5EF4-FFF2-40B4-BE49-F238E27FC236}">
              <a16:creationId xmlns:a16="http://schemas.microsoft.com/office/drawing/2014/main" id="{91FB8477-085A-46A6-B679-0801E6A75CA3}"/>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71455</xdr:rowOff>
    </xdr:from>
    <xdr:ext cx="405111" cy="259045"/>
    <xdr:sp macro="" textlink="">
      <xdr:nvSpPr>
        <xdr:cNvPr id="94" name="n_4mainValue有形固定資産減価償却率">
          <a:extLst>
            <a:ext uri="{FF2B5EF4-FFF2-40B4-BE49-F238E27FC236}">
              <a16:creationId xmlns:a16="http://schemas.microsoft.com/office/drawing/2014/main" id="{7B820DAB-126E-4D7E-94D8-AB39AB9E8ACA}"/>
            </a:ext>
          </a:extLst>
        </xdr:cNvPr>
        <xdr:cNvSpPr txBox="1"/>
      </xdr:nvSpPr>
      <xdr:spPr>
        <a:xfrm>
          <a:off x="1562744" y="564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864C97E7-0441-4726-8946-83340D4C7B3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2507291A-5AA9-44EB-81D1-01399D77C9B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6E48D5D9-2A0B-4435-9D1D-6BA51D2BE64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4950227A-23C6-4B9E-9B92-4FA7799B1B1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D88092DB-B288-42CA-B6C2-1975186A53F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7F64FE93-E6EA-4E9C-AC1F-6E631CC5460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585D3DE5-800F-4D4C-B835-BC9BD369C17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A376AFD9-8095-4D11-B496-A7A5CC25E90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5C50C4FC-25A8-4314-A601-4EC2D34ACF9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EE9C9975-B9A5-4EAA-82E3-8062C034199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D262EFCE-E411-48AB-9AAB-7AB3C7A3F36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2D4539A1-4FC8-4865-90FC-D3BB87146B4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1365593F-16F5-4841-A4C5-7E41CD78CEA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旧合併特例事業債等の発行により地方債残高が増加したことなどにより、類似団体内平均と比べて非常に高い状況にあります。</a:t>
          </a:r>
        </a:p>
        <a:p>
          <a:r>
            <a:rPr kumimoji="1" lang="ja-JP" altLang="en-US" sz="1100">
              <a:latin typeface="ＭＳ Ｐゴシック" panose="020B0600070205080204" pitchFamily="50" charset="-128"/>
              <a:ea typeface="ＭＳ Ｐゴシック" panose="020B0600070205080204" pitchFamily="50" charset="-128"/>
            </a:rPr>
            <a:t>今後は、新たな将来負担の抑制とともに、更なる構造改善の推進により、毎年度の収支状況を改善していくことで、将来負担比率・債務償還比率の両指標数値の改善に努める。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672B1BDF-D4D2-446F-A628-B2AD3240FBC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E360B622-B453-4FC6-A381-0EB0DB75C7F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6A93F3E0-B242-4A9B-AD5C-4345A21ABA3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3B4B944F-9634-4787-8390-9F018B8A251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E1FA7F2F-33F7-432C-BE14-BCCC5FA1B1E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737FF66B-DA62-42B3-B8E5-58882C29014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E0A5BA87-7FB1-4E0E-B2A3-B3781C443D5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D3885138-7D6F-43D4-98E3-CE58D6696E5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C376A35C-CC2A-4A67-A91C-997A5682609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2AC65FD8-D195-4A13-AAAB-FF771D7911E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42FC46B3-0DDE-4E46-8F1B-9BDC53C7A92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820A11B8-5F4A-474C-BE8E-E6BE8A41393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EDF5D006-A055-40AF-B331-830958CE140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49130C87-F5E1-4545-AEAF-F0E31C968FB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BF8FB2D4-EAA2-44C7-8EAC-6535DE08CCA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69398</xdr:rowOff>
    </xdr:to>
    <xdr:cxnSp macro="">
      <xdr:nvCxnSpPr>
        <xdr:cNvPr id="123" name="直線コネクタ 122">
          <a:extLst>
            <a:ext uri="{FF2B5EF4-FFF2-40B4-BE49-F238E27FC236}">
              <a16:creationId xmlns:a16="http://schemas.microsoft.com/office/drawing/2014/main" id="{B12F4488-C3E1-467C-B0F2-184B018312E0}"/>
            </a:ext>
          </a:extLst>
        </xdr:cNvPr>
        <xdr:cNvCxnSpPr/>
      </xdr:nvCxnSpPr>
      <xdr:spPr>
        <a:xfrm flipV="1">
          <a:off x="14793595" y="5312833"/>
          <a:ext cx="1269" cy="101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73225</xdr:rowOff>
    </xdr:from>
    <xdr:ext cx="469744" cy="259045"/>
    <xdr:sp macro="" textlink="">
      <xdr:nvSpPr>
        <xdr:cNvPr id="124" name="債務償還比率最小値テキスト">
          <a:extLst>
            <a:ext uri="{FF2B5EF4-FFF2-40B4-BE49-F238E27FC236}">
              <a16:creationId xmlns:a16="http://schemas.microsoft.com/office/drawing/2014/main" id="{C9E93136-7CA9-444D-8729-24209CD010B0}"/>
            </a:ext>
          </a:extLst>
        </xdr:cNvPr>
        <xdr:cNvSpPr txBox="1"/>
      </xdr:nvSpPr>
      <xdr:spPr>
        <a:xfrm>
          <a:off x="14846300" y="633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69398</xdr:rowOff>
    </xdr:from>
    <xdr:to>
      <xdr:col>76</xdr:col>
      <xdr:colOff>111125</xdr:colOff>
      <xdr:row>32</xdr:row>
      <xdr:rowOff>69398</xdr:rowOff>
    </xdr:to>
    <xdr:cxnSp macro="">
      <xdr:nvCxnSpPr>
        <xdr:cNvPr id="125" name="直線コネクタ 124">
          <a:extLst>
            <a:ext uri="{FF2B5EF4-FFF2-40B4-BE49-F238E27FC236}">
              <a16:creationId xmlns:a16="http://schemas.microsoft.com/office/drawing/2014/main" id="{87A56432-002D-4FC0-9B6F-93E5026FA9B4}"/>
            </a:ext>
          </a:extLst>
        </xdr:cNvPr>
        <xdr:cNvCxnSpPr/>
      </xdr:nvCxnSpPr>
      <xdr:spPr>
        <a:xfrm>
          <a:off x="14706600" y="632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9A34BC34-74E7-4F1D-8223-D55B1D16849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31965F4C-9CC8-4D82-81B9-07BBF9988B3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85283</xdr:rowOff>
    </xdr:from>
    <xdr:ext cx="469744" cy="259045"/>
    <xdr:sp macro="" textlink="">
      <xdr:nvSpPr>
        <xdr:cNvPr id="128" name="債務償還比率平均値テキスト">
          <a:extLst>
            <a:ext uri="{FF2B5EF4-FFF2-40B4-BE49-F238E27FC236}">
              <a16:creationId xmlns:a16="http://schemas.microsoft.com/office/drawing/2014/main" id="{E4E74133-01DF-4B26-A4EA-11704ED9A871}"/>
            </a:ext>
          </a:extLst>
        </xdr:cNvPr>
        <xdr:cNvSpPr txBox="1"/>
      </xdr:nvSpPr>
      <xdr:spPr>
        <a:xfrm>
          <a:off x="14846300" y="56574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62406</xdr:rowOff>
    </xdr:from>
    <xdr:to>
      <xdr:col>76</xdr:col>
      <xdr:colOff>73025</xdr:colOff>
      <xdr:row>29</xdr:row>
      <xdr:rowOff>164006</xdr:rowOff>
    </xdr:to>
    <xdr:sp macro="" textlink="">
      <xdr:nvSpPr>
        <xdr:cNvPr id="129" name="フローチャート: 判断 128">
          <a:extLst>
            <a:ext uri="{FF2B5EF4-FFF2-40B4-BE49-F238E27FC236}">
              <a16:creationId xmlns:a16="http://schemas.microsoft.com/office/drawing/2014/main" id="{F4BB2206-DAE2-4157-85AF-AD276FAA4DE7}"/>
            </a:ext>
          </a:extLst>
        </xdr:cNvPr>
        <xdr:cNvSpPr/>
      </xdr:nvSpPr>
      <xdr:spPr>
        <a:xfrm>
          <a:off x="14744700" y="58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19297</xdr:rowOff>
    </xdr:from>
    <xdr:to>
      <xdr:col>72</xdr:col>
      <xdr:colOff>123825</xdr:colOff>
      <xdr:row>30</xdr:row>
      <xdr:rowOff>120897</xdr:rowOff>
    </xdr:to>
    <xdr:sp macro="" textlink="">
      <xdr:nvSpPr>
        <xdr:cNvPr id="130" name="フローチャート: 判断 129">
          <a:extLst>
            <a:ext uri="{FF2B5EF4-FFF2-40B4-BE49-F238E27FC236}">
              <a16:creationId xmlns:a16="http://schemas.microsoft.com/office/drawing/2014/main" id="{C32D7BF3-ED97-4EF1-A7C0-66CA106EF88A}"/>
            </a:ext>
          </a:extLst>
        </xdr:cNvPr>
        <xdr:cNvSpPr/>
      </xdr:nvSpPr>
      <xdr:spPr>
        <a:xfrm>
          <a:off x="14033500" y="593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161601</xdr:rowOff>
    </xdr:from>
    <xdr:to>
      <xdr:col>68</xdr:col>
      <xdr:colOff>123825</xdr:colOff>
      <xdr:row>30</xdr:row>
      <xdr:rowOff>91751</xdr:rowOff>
    </xdr:to>
    <xdr:sp macro="" textlink="">
      <xdr:nvSpPr>
        <xdr:cNvPr id="131" name="フローチャート: 判断 130">
          <a:extLst>
            <a:ext uri="{FF2B5EF4-FFF2-40B4-BE49-F238E27FC236}">
              <a16:creationId xmlns:a16="http://schemas.microsoft.com/office/drawing/2014/main" id="{46563551-9A1E-4D71-BC95-FB160110F5C8}"/>
            </a:ext>
          </a:extLst>
        </xdr:cNvPr>
        <xdr:cNvSpPr/>
      </xdr:nvSpPr>
      <xdr:spPr>
        <a:xfrm>
          <a:off x="13271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139771</xdr:rowOff>
    </xdr:from>
    <xdr:to>
      <xdr:col>64</xdr:col>
      <xdr:colOff>123825</xdr:colOff>
      <xdr:row>30</xdr:row>
      <xdr:rowOff>69921</xdr:rowOff>
    </xdr:to>
    <xdr:sp macro="" textlink="">
      <xdr:nvSpPr>
        <xdr:cNvPr id="132" name="フローチャート: 判断 131">
          <a:extLst>
            <a:ext uri="{FF2B5EF4-FFF2-40B4-BE49-F238E27FC236}">
              <a16:creationId xmlns:a16="http://schemas.microsoft.com/office/drawing/2014/main" id="{31253D10-873A-4EED-B0C8-D4F72EAE2A88}"/>
            </a:ext>
          </a:extLst>
        </xdr:cNvPr>
        <xdr:cNvSpPr/>
      </xdr:nvSpPr>
      <xdr:spPr>
        <a:xfrm>
          <a:off x="12509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163999</xdr:rowOff>
    </xdr:from>
    <xdr:to>
      <xdr:col>60</xdr:col>
      <xdr:colOff>123825</xdr:colOff>
      <xdr:row>30</xdr:row>
      <xdr:rowOff>94149</xdr:rowOff>
    </xdr:to>
    <xdr:sp macro="" textlink="">
      <xdr:nvSpPr>
        <xdr:cNvPr id="133" name="フローチャート: 判断 132">
          <a:extLst>
            <a:ext uri="{FF2B5EF4-FFF2-40B4-BE49-F238E27FC236}">
              <a16:creationId xmlns:a16="http://schemas.microsoft.com/office/drawing/2014/main" id="{82C6A320-CEDF-4818-91DF-B09BD6EF8FB6}"/>
            </a:ext>
          </a:extLst>
        </xdr:cNvPr>
        <xdr:cNvSpPr/>
      </xdr:nvSpPr>
      <xdr:spPr>
        <a:xfrm>
          <a:off x="11747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97AFC41B-5686-414C-B61D-36F1CB257C9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F680FBF-6054-4623-9024-D0932474CAC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B831940-C60E-47AF-97BD-3ABDCC8F10C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36E390D-33E1-4797-8E57-2D93F3655F2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86D2FD6-2ACA-4438-80C0-98A217BA587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70464</xdr:rowOff>
    </xdr:from>
    <xdr:to>
      <xdr:col>76</xdr:col>
      <xdr:colOff>73025</xdr:colOff>
      <xdr:row>32</xdr:row>
      <xdr:rowOff>614</xdr:rowOff>
    </xdr:to>
    <xdr:sp macro="" textlink="">
      <xdr:nvSpPr>
        <xdr:cNvPr id="139" name="楕円 138">
          <a:extLst>
            <a:ext uri="{FF2B5EF4-FFF2-40B4-BE49-F238E27FC236}">
              <a16:creationId xmlns:a16="http://schemas.microsoft.com/office/drawing/2014/main" id="{435A4439-7E99-4FA1-B686-585FAA76491C}"/>
            </a:ext>
          </a:extLst>
        </xdr:cNvPr>
        <xdr:cNvSpPr/>
      </xdr:nvSpPr>
      <xdr:spPr>
        <a:xfrm>
          <a:off x="14744700" y="61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156841</xdr:rowOff>
    </xdr:from>
    <xdr:ext cx="469744" cy="259045"/>
    <xdr:sp macro="" textlink="">
      <xdr:nvSpPr>
        <xdr:cNvPr id="140" name="債務償還比率該当値テキスト">
          <a:extLst>
            <a:ext uri="{FF2B5EF4-FFF2-40B4-BE49-F238E27FC236}">
              <a16:creationId xmlns:a16="http://schemas.microsoft.com/office/drawing/2014/main" id="{92D0FEA5-D56E-4CBA-A44F-4096741525B5}"/>
            </a:ext>
          </a:extLst>
        </xdr:cNvPr>
        <xdr:cNvSpPr txBox="1"/>
      </xdr:nvSpPr>
      <xdr:spPr>
        <a:xfrm>
          <a:off x="14846300" y="607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16990</xdr:rowOff>
    </xdr:from>
    <xdr:to>
      <xdr:col>72</xdr:col>
      <xdr:colOff>123825</xdr:colOff>
      <xdr:row>33</xdr:row>
      <xdr:rowOff>118590</xdr:rowOff>
    </xdr:to>
    <xdr:sp macro="" textlink="">
      <xdr:nvSpPr>
        <xdr:cNvPr id="141" name="楕円 140">
          <a:extLst>
            <a:ext uri="{FF2B5EF4-FFF2-40B4-BE49-F238E27FC236}">
              <a16:creationId xmlns:a16="http://schemas.microsoft.com/office/drawing/2014/main" id="{F3C8F4AE-5E3B-4A24-9D43-344DC5EE1818}"/>
            </a:ext>
          </a:extLst>
        </xdr:cNvPr>
        <xdr:cNvSpPr/>
      </xdr:nvSpPr>
      <xdr:spPr>
        <a:xfrm>
          <a:off x="14033500" y="64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121264</xdr:rowOff>
    </xdr:from>
    <xdr:to>
      <xdr:col>76</xdr:col>
      <xdr:colOff>22225</xdr:colOff>
      <xdr:row>33</xdr:row>
      <xdr:rowOff>67790</xdr:rowOff>
    </xdr:to>
    <xdr:cxnSp macro="">
      <xdr:nvCxnSpPr>
        <xdr:cNvPr id="142" name="直線コネクタ 141">
          <a:extLst>
            <a:ext uri="{FF2B5EF4-FFF2-40B4-BE49-F238E27FC236}">
              <a16:creationId xmlns:a16="http://schemas.microsoft.com/office/drawing/2014/main" id="{CB082D02-7D67-4365-9C36-87F13537005D}"/>
            </a:ext>
          </a:extLst>
        </xdr:cNvPr>
        <xdr:cNvCxnSpPr/>
      </xdr:nvCxnSpPr>
      <xdr:spPr>
        <a:xfrm flipV="1">
          <a:off x="14084300" y="6207739"/>
          <a:ext cx="711200" cy="28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143052</xdr:rowOff>
    </xdr:from>
    <xdr:to>
      <xdr:col>68</xdr:col>
      <xdr:colOff>123825</xdr:colOff>
      <xdr:row>34</xdr:row>
      <xdr:rowOff>73202</xdr:rowOff>
    </xdr:to>
    <xdr:sp macro="" textlink="">
      <xdr:nvSpPr>
        <xdr:cNvPr id="143" name="楕円 142">
          <a:extLst>
            <a:ext uri="{FF2B5EF4-FFF2-40B4-BE49-F238E27FC236}">
              <a16:creationId xmlns:a16="http://schemas.microsoft.com/office/drawing/2014/main" id="{F3BC2EC8-74F7-4E3B-A1EC-7CE1C30FB91A}"/>
            </a:ext>
          </a:extLst>
        </xdr:cNvPr>
        <xdr:cNvSpPr/>
      </xdr:nvSpPr>
      <xdr:spPr>
        <a:xfrm>
          <a:off x="13271500" y="6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67790</xdr:rowOff>
    </xdr:from>
    <xdr:to>
      <xdr:col>72</xdr:col>
      <xdr:colOff>73025</xdr:colOff>
      <xdr:row>34</xdr:row>
      <xdr:rowOff>22402</xdr:rowOff>
    </xdr:to>
    <xdr:cxnSp macro="">
      <xdr:nvCxnSpPr>
        <xdr:cNvPr id="144" name="直線コネクタ 143">
          <a:extLst>
            <a:ext uri="{FF2B5EF4-FFF2-40B4-BE49-F238E27FC236}">
              <a16:creationId xmlns:a16="http://schemas.microsoft.com/office/drawing/2014/main" id="{8C0C99F0-24DD-4210-B2F4-6413C6FC0DED}"/>
            </a:ext>
          </a:extLst>
        </xdr:cNvPr>
        <xdr:cNvCxnSpPr/>
      </xdr:nvCxnSpPr>
      <xdr:spPr>
        <a:xfrm flipV="1">
          <a:off x="13322300" y="6497165"/>
          <a:ext cx="762000" cy="12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90036</xdr:rowOff>
    </xdr:from>
    <xdr:to>
      <xdr:col>64</xdr:col>
      <xdr:colOff>123825</xdr:colOff>
      <xdr:row>34</xdr:row>
      <xdr:rowOff>20186</xdr:rowOff>
    </xdr:to>
    <xdr:sp macro="" textlink="">
      <xdr:nvSpPr>
        <xdr:cNvPr id="145" name="楕円 144">
          <a:extLst>
            <a:ext uri="{FF2B5EF4-FFF2-40B4-BE49-F238E27FC236}">
              <a16:creationId xmlns:a16="http://schemas.microsoft.com/office/drawing/2014/main" id="{05B5E9CA-8F76-4624-ADA2-4BAB1F64FFC9}"/>
            </a:ext>
          </a:extLst>
        </xdr:cNvPr>
        <xdr:cNvSpPr/>
      </xdr:nvSpPr>
      <xdr:spPr>
        <a:xfrm>
          <a:off x="12509500" y="65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140836</xdr:rowOff>
    </xdr:from>
    <xdr:to>
      <xdr:col>68</xdr:col>
      <xdr:colOff>73025</xdr:colOff>
      <xdr:row>34</xdr:row>
      <xdr:rowOff>22402</xdr:rowOff>
    </xdr:to>
    <xdr:cxnSp macro="">
      <xdr:nvCxnSpPr>
        <xdr:cNvPr id="146" name="直線コネクタ 145">
          <a:extLst>
            <a:ext uri="{FF2B5EF4-FFF2-40B4-BE49-F238E27FC236}">
              <a16:creationId xmlns:a16="http://schemas.microsoft.com/office/drawing/2014/main" id="{490D05E4-2DA0-41F0-BE0F-272E73AFDFC3}"/>
            </a:ext>
          </a:extLst>
        </xdr:cNvPr>
        <xdr:cNvCxnSpPr/>
      </xdr:nvCxnSpPr>
      <xdr:spPr>
        <a:xfrm>
          <a:off x="12560300" y="6570211"/>
          <a:ext cx="7620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156605</xdr:rowOff>
    </xdr:from>
    <xdr:to>
      <xdr:col>60</xdr:col>
      <xdr:colOff>123825</xdr:colOff>
      <xdr:row>34</xdr:row>
      <xdr:rowOff>86755</xdr:rowOff>
    </xdr:to>
    <xdr:sp macro="" textlink="">
      <xdr:nvSpPr>
        <xdr:cNvPr id="147" name="楕円 146">
          <a:extLst>
            <a:ext uri="{FF2B5EF4-FFF2-40B4-BE49-F238E27FC236}">
              <a16:creationId xmlns:a16="http://schemas.microsoft.com/office/drawing/2014/main" id="{2D0582C1-ECCB-43B9-B200-A3012AB74CF8}"/>
            </a:ext>
          </a:extLst>
        </xdr:cNvPr>
        <xdr:cNvSpPr/>
      </xdr:nvSpPr>
      <xdr:spPr>
        <a:xfrm>
          <a:off x="11747500" y="65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140836</xdr:rowOff>
    </xdr:from>
    <xdr:to>
      <xdr:col>64</xdr:col>
      <xdr:colOff>73025</xdr:colOff>
      <xdr:row>34</xdr:row>
      <xdr:rowOff>35955</xdr:rowOff>
    </xdr:to>
    <xdr:cxnSp macro="">
      <xdr:nvCxnSpPr>
        <xdr:cNvPr id="148" name="直線コネクタ 147">
          <a:extLst>
            <a:ext uri="{FF2B5EF4-FFF2-40B4-BE49-F238E27FC236}">
              <a16:creationId xmlns:a16="http://schemas.microsoft.com/office/drawing/2014/main" id="{2D9D8505-C330-4FEA-9297-1ECA836151EF}"/>
            </a:ext>
          </a:extLst>
        </xdr:cNvPr>
        <xdr:cNvCxnSpPr/>
      </xdr:nvCxnSpPr>
      <xdr:spPr>
        <a:xfrm flipV="1">
          <a:off x="11798300" y="6570211"/>
          <a:ext cx="762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137424</xdr:rowOff>
    </xdr:from>
    <xdr:ext cx="469744" cy="259045"/>
    <xdr:sp macro="" textlink="">
      <xdr:nvSpPr>
        <xdr:cNvPr id="149" name="n_1aveValue債務償還比率">
          <a:extLst>
            <a:ext uri="{FF2B5EF4-FFF2-40B4-BE49-F238E27FC236}">
              <a16:creationId xmlns:a16="http://schemas.microsoft.com/office/drawing/2014/main" id="{5BEFED3B-12CD-4110-9BC0-FD5EC0612A5D}"/>
            </a:ext>
          </a:extLst>
        </xdr:cNvPr>
        <xdr:cNvSpPr txBox="1"/>
      </xdr:nvSpPr>
      <xdr:spPr>
        <a:xfrm>
          <a:off x="13836727" y="570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108278</xdr:rowOff>
    </xdr:from>
    <xdr:ext cx="469744" cy="259045"/>
    <xdr:sp macro="" textlink="">
      <xdr:nvSpPr>
        <xdr:cNvPr id="150" name="n_2aveValue債務償還比率">
          <a:extLst>
            <a:ext uri="{FF2B5EF4-FFF2-40B4-BE49-F238E27FC236}">
              <a16:creationId xmlns:a16="http://schemas.microsoft.com/office/drawing/2014/main" id="{731CCB27-E91D-460D-88C5-CF4DFF24F5E1}"/>
            </a:ext>
          </a:extLst>
        </xdr:cNvPr>
        <xdr:cNvSpPr txBox="1"/>
      </xdr:nvSpPr>
      <xdr:spPr>
        <a:xfrm>
          <a:off x="130874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86448</xdr:rowOff>
    </xdr:from>
    <xdr:ext cx="469744" cy="259045"/>
    <xdr:sp macro="" textlink="">
      <xdr:nvSpPr>
        <xdr:cNvPr id="151" name="n_3aveValue債務償還比率">
          <a:extLst>
            <a:ext uri="{FF2B5EF4-FFF2-40B4-BE49-F238E27FC236}">
              <a16:creationId xmlns:a16="http://schemas.microsoft.com/office/drawing/2014/main" id="{7506DE12-328E-4931-BF5F-C2119201E4EA}"/>
            </a:ext>
          </a:extLst>
        </xdr:cNvPr>
        <xdr:cNvSpPr txBox="1"/>
      </xdr:nvSpPr>
      <xdr:spPr>
        <a:xfrm>
          <a:off x="12325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110676</xdr:rowOff>
    </xdr:from>
    <xdr:ext cx="469744" cy="259045"/>
    <xdr:sp macro="" textlink="">
      <xdr:nvSpPr>
        <xdr:cNvPr id="152" name="n_4aveValue債務償還比率">
          <a:extLst>
            <a:ext uri="{FF2B5EF4-FFF2-40B4-BE49-F238E27FC236}">
              <a16:creationId xmlns:a16="http://schemas.microsoft.com/office/drawing/2014/main" id="{3AD79B9D-EFE9-4B36-921F-2702D41F6FE6}"/>
            </a:ext>
          </a:extLst>
        </xdr:cNvPr>
        <xdr:cNvSpPr txBox="1"/>
      </xdr:nvSpPr>
      <xdr:spPr>
        <a:xfrm>
          <a:off x="11563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109717</xdr:rowOff>
    </xdr:from>
    <xdr:ext cx="469744" cy="259045"/>
    <xdr:sp macro="" textlink="">
      <xdr:nvSpPr>
        <xdr:cNvPr id="153" name="n_1mainValue債務償還比率">
          <a:extLst>
            <a:ext uri="{FF2B5EF4-FFF2-40B4-BE49-F238E27FC236}">
              <a16:creationId xmlns:a16="http://schemas.microsoft.com/office/drawing/2014/main" id="{794FFCF4-081A-4B40-8E1D-84B4F10AB31C}"/>
            </a:ext>
          </a:extLst>
        </xdr:cNvPr>
        <xdr:cNvSpPr txBox="1"/>
      </xdr:nvSpPr>
      <xdr:spPr>
        <a:xfrm>
          <a:off x="13836727" y="653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64329</xdr:rowOff>
    </xdr:from>
    <xdr:ext cx="560923" cy="259045"/>
    <xdr:sp macro="" textlink="">
      <xdr:nvSpPr>
        <xdr:cNvPr id="154" name="n_2mainValue債務償還比率">
          <a:extLst>
            <a:ext uri="{FF2B5EF4-FFF2-40B4-BE49-F238E27FC236}">
              <a16:creationId xmlns:a16="http://schemas.microsoft.com/office/drawing/2014/main" id="{16DB26BB-680F-4124-864D-78FDE25FAFF5}"/>
            </a:ext>
          </a:extLst>
        </xdr:cNvPr>
        <xdr:cNvSpPr txBox="1"/>
      </xdr:nvSpPr>
      <xdr:spPr>
        <a:xfrm>
          <a:off x="13041838" y="66651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11313</xdr:rowOff>
    </xdr:from>
    <xdr:ext cx="560923" cy="259045"/>
    <xdr:sp macro="" textlink="">
      <xdr:nvSpPr>
        <xdr:cNvPr id="155" name="n_3mainValue債務償還比率">
          <a:extLst>
            <a:ext uri="{FF2B5EF4-FFF2-40B4-BE49-F238E27FC236}">
              <a16:creationId xmlns:a16="http://schemas.microsoft.com/office/drawing/2014/main" id="{CBF9E90E-693E-4E18-BFF2-1567004F6FB3}"/>
            </a:ext>
          </a:extLst>
        </xdr:cNvPr>
        <xdr:cNvSpPr txBox="1"/>
      </xdr:nvSpPr>
      <xdr:spPr>
        <a:xfrm>
          <a:off x="12279838" y="66121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77882</xdr:rowOff>
    </xdr:from>
    <xdr:ext cx="560923" cy="259045"/>
    <xdr:sp macro="" textlink="">
      <xdr:nvSpPr>
        <xdr:cNvPr id="156" name="n_4mainValue債務償還比率">
          <a:extLst>
            <a:ext uri="{FF2B5EF4-FFF2-40B4-BE49-F238E27FC236}">
              <a16:creationId xmlns:a16="http://schemas.microsoft.com/office/drawing/2014/main" id="{EC918AF9-5885-49C9-A7B8-8B33C9042936}"/>
            </a:ext>
          </a:extLst>
        </xdr:cNvPr>
        <xdr:cNvSpPr txBox="1"/>
      </xdr:nvSpPr>
      <xdr:spPr>
        <a:xfrm>
          <a:off x="11517838" y="66787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FB10A073-F07A-4F2D-8AB8-F3A927263F6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84CD495D-03CD-4FC8-9157-E0F14EBE086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840BEEEA-A4AB-4782-81A4-31B4873B842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9902D04-64EF-4142-BAD9-C0DF4AB1B74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10F7113F-8268-457C-B988-88D3744561C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EA61ECA2-438E-4C91-978B-EF5B7C49A8E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32A34A-C358-4256-96FD-ECD1D21F9C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4104275-9D7E-4CF5-A0CB-111545F1FE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641C36E-CE71-4AEE-8611-7C06D880600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4BE55E-CFDF-4725-8151-D2311D6419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EA4083-CE8E-4A1F-85A2-4A272ACD40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591922-2B76-40B6-8F79-2BA489046D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75A52B-97D2-4D46-BB6B-BEA29E4ACD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349CCDA-1862-404F-A2A2-E58340C156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0BA7CA-6A13-4DC5-80DE-C4401B6CF0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371B04-6FA2-4121-9B1C-3131D51F9F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113,136
111,688
754.93
63,764,396
61,589,931
2,026,612
32,619,435
84,314,628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8AA525-0050-44A6-AA61-1C2A8818BA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9D8A91-86D9-474E-965D-382AFA562C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C3F91F-6F27-479A-BB5E-D6140C5D87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FECB27-A3B5-4136-85D9-13DF9936D6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8B5EAD-37A7-4985-B5BD-00BD6B8818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73AAF16-61BA-44E1-98E8-AF00C830FE9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3E6A85-F6F7-4465-A966-6479C6ADFA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9303B05-63CC-494E-AC5D-1D7AB39B10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8E1088-2B02-4CD6-9194-5E340F6BC00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06A211-9909-4AA5-A70D-C0286559F3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DA67DD-70ED-432E-B8CC-941A8D2CBC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BA21EA-1D96-459F-989D-E7456F0EFC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5C6522-8177-467C-8917-3EE675D339A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6B4DF9D-7511-4756-8D6F-1465D4F33A0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FAFE4D-FAE1-492C-8BC7-2E99B81E50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ABB448-978D-4EE7-A0CC-3DA9262BD5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AEF774-C3D6-43DD-A974-5D2D612E03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75032C-5AB6-4371-9CDB-7EAE0B93C4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69E920-C65D-4F48-BEED-727F1C53D8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4CEDA9-9E08-4E59-BCDC-365617E0BF2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B77AA55-F55F-4CC4-86B4-8B4D09E9EC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A069582-0BC7-4882-BDA3-8AED250C183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1458C5-1321-4FB4-A7AD-B49B8C249B2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CE373A-E15D-43C0-B7F8-5407B5AE1E0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03FE35-43AB-4135-AA6D-8CF3398851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8F5752F-00E4-4019-91E1-E55A5F6CF8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7A58390-30B8-40F1-8913-0107D8423F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CB9D37-2208-482D-AC15-02D727310B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20653C-0AEA-4513-B9F7-D158D56C1B8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7F2B9FF-1A65-4A0E-A020-6D7DBB86B0D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94C76B0-9C29-49D3-B7E2-6D3678AA799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7AFC983-F549-4C28-AE33-FFD2FAA7BEA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057482EA-308E-4ACA-BF82-F938D7179EC9}"/>
            </a:ext>
          </a:extLst>
        </xdr:cNvPr>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a:extLst>
            <a:ext uri="{FF2B5EF4-FFF2-40B4-BE49-F238E27FC236}">
              <a16:creationId xmlns:a16="http://schemas.microsoft.com/office/drawing/2014/main" id="{233BD713-CE6F-40A0-A8AB-BAF0764B666E}"/>
            </a:ext>
          </a:extLst>
        </xdr:cNvPr>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C0E8A0D8-B4C3-433F-B0CA-9DF464F60C33}"/>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ACC96BE9-250B-489E-B33F-399733DD8A25}"/>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8BEDE911-DC85-4773-B8A6-1F05B0F18F76}"/>
            </a:ext>
          </a:extLst>
        </xdr:cNvPr>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DA13394E-9758-414A-93F3-CEBAC3E80522}"/>
            </a:ext>
          </a:extLst>
        </xdr:cNvPr>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99E8B8C6-B340-48B6-A7DF-66C13E5DE8F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2980337B-D541-4D02-A39D-715A9DB75D0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4D95B888-1D6A-4176-8236-2CF6B6A96F7A}"/>
            </a:ext>
          </a:extLst>
        </xdr:cNvPr>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DFD260A4-F37A-4E79-A488-8ABC9D076F88}"/>
            </a:ext>
          </a:extLst>
        </xdr:cNvPr>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E6B8CD15-93D6-4B63-94FB-FF802D679391}"/>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DD32760F-9126-4B7D-A82B-4F2A4226993E}"/>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4433C02E-DE19-493F-A838-2A728AC4AB95}"/>
            </a:ext>
          </a:extLst>
        </xdr:cNvPr>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8A0086EE-B71E-43BE-B233-7C645B360F7F}"/>
            </a:ext>
          </a:extLst>
        </xdr:cNvPr>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D9EABE3E-E518-4A81-B531-D3805D1519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92BDC1B6-7033-4491-8E15-EB4FFEDF92E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a:extLst>
            <a:ext uri="{FF2B5EF4-FFF2-40B4-BE49-F238E27FC236}">
              <a16:creationId xmlns:a16="http://schemas.microsoft.com/office/drawing/2014/main" id="{D96EC09D-A3EB-4A57-9527-0D54D7DAF5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a:extLst>
            <a:ext uri="{FF2B5EF4-FFF2-40B4-BE49-F238E27FC236}">
              <a16:creationId xmlns:a16="http://schemas.microsoft.com/office/drawing/2014/main" id="{C9AA5163-0747-4FF8-B1DE-62EB0139C8DE}"/>
            </a:ext>
          </a:extLst>
        </xdr:cNvPr>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a:extLst>
            <a:ext uri="{FF2B5EF4-FFF2-40B4-BE49-F238E27FC236}">
              <a16:creationId xmlns:a16="http://schemas.microsoft.com/office/drawing/2014/main" id="{2B0E569A-0D40-46FD-AB07-489BADF03741}"/>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a:extLst>
            <a:ext uri="{FF2B5EF4-FFF2-40B4-BE49-F238E27FC236}">
              <a16:creationId xmlns:a16="http://schemas.microsoft.com/office/drawing/2014/main" id="{C2C7918B-1D2C-4424-B776-194B6DD2821F}"/>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a:extLst>
            <a:ext uri="{FF2B5EF4-FFF2-40B4-BE49-F238E27FC236}">
              <a16:creationId xmlns:a16="http://schemas.microsoft.com/office/drawing/2014/main" id="{3E7E19EB-326C-40BF-A4A0-79CF50293AF0}"/>
            </a:ext>
          </a:extLst>
        </xdr:cNvPr>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a:extLst>
            <a:ext uri="{FF2B5EF4-FFF2-40B4-BE49-F238E27FC236}">
              <a16:creationId xmlns:a16="http://schemas.microsoft.com/office/drawing/2014/main" id="{4FBD0160-3389-46C0-9861-D5B3B5F4B029}"/>
            </a:ext>
          </a:extLst>
        </xdr:cNvPr>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6" name="【道路】&#10;有形固定資産減価償却率平均値テキスト">
          <a:extLst>
            <a:ext uri="{FF2B5EF4-FFF2-40B4-BE49-F238E27FC236}">
              <a16:creationId xmlns:a16="http://schemas.microsoft.com/office/drawing/2014/main" id="{DA99C17F-25FC-4C04-A063-FF5C81EDB095}"/>
            </a:ext>
          </a:extLst>
        </xdr:cNvPr>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a:extLst>
            <a:ext uri="{FF2B5EF4-FFF2-40B4-BE49-F238E27FC236}">
              <a16:creationId xmlns:a16="http://schemas.microsoft.com/office/drawing/2014/main" id="{49F2E3C2-07B9-4F1E-8060-F75E5D401BE5}"/>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a:extLst>
            <a:ext uri="{FF2B5EF4-FFF2-40B4-BE49-F238E27FC236}">
              <a16:creationId xmlns:a16="http://schemas.microsoft.com/office/drawing/2014/main" id="{7096F490-4F98-4D18-8255-3142C6BB79BB}"/>
            </a:ext>
          </a:extLst>
        </xdr:cNvPr>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a:extLst>
            <a:ext uri="{FF2B5EF4-FFF2-40B4-BE49-F238E27FC236}">
              <a16:creationId xmlns:a16="http://schemas.microsoft.com/office/drawing/2014/main" id="{FF498EDD-C4CD-480C-AD2C-21FDCD42BA3D}"/>
            </a:ext>
          </a:extLst>
        </xdr:cNvPr>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a:extLst>
            <a:ext uri="{FF2B5EF4-FFF2-40B4-BE49-F238E27FC236}">
              <a16:creationId xmlns:a16="http://schemas.microsoft.com/office/drawing/2014/main" id="{770E8B3A-7A6D-43EE-B5FB-7157FF1B24E8}"/>
            </a:ext>
          </a:extLst>
        </xdr:cNvPr>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a:extLst>
            <a:ext uri="{FF2B5EF4-FFF2-40B4-BE49-F238E27FC236}">
              <a16:creationId xmlns:a16="http://schemas.microsoft.com/office/drawing/2014/main" id="{6834AF60-3D74-4C72-B377-0DC50BCE1AD0}"/>
            </a:ext>
          </a:extLst>
        </xdr:cNvPr>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0F8B1CF-843D-461A-B487-3F2338CF172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5FEE6BA-6CF0-455A-A805-7FA79E5E4F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C346B72B-57C9-4F30-A839-0383682E366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2021A939-C32B-4D81-B320-247B350038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A78631D2-CBCD-4BE2-AFCE-7363985E54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7" name="楕円 76">
          <a:extLst>
            <a:ext uri="{FF2B5EF4-FFF2-40B4-BE49-F238E27FC236}">
              <a16:creationId xmlns:a16="http://schemas.microsoft.com/office/drawing/2014/main" id="{80FFE2F5-B575-4E21-A9DD-6E063DD268E3}"/>
            </a:ext>
          </a:extLst>
        </xdr:cNvPr>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129557</xdr:rowOff>
    </xdr:from>
    <xdr:ext cx="405111" cy="259045"/>
    <xdr:sp macro="" textlink="">
      <xdr:nvSpPr>
        <xdr:cNvPr id="78" name="【道路】&#10;有形固定資産減価償却率該当値テキスト">
          <a:extLst>
            <a:ext uri="{FF2B5EF4-FFF2-40B4-BE49-F238E27FC236}">
              <a16:creationId xmlns:a16="http://schemas.microsoft.com/office/drawing/2014/main" id="{57CF7CC9-C971-43AD-B2C8-C73A1B7A129D}"/>
            </a:ext>
          </a:extLst>
        </xdr:cNvPr>
        <xdr:cNvSpPr txBox="1"/>
      </xdr:nvSpPr>
      <xdr:spPr>
        <a:xfrm>
          <a:off x="467360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9" name="楕円 78">
          <a:extLst>
            <a:ext uri="{FF2B5EF4-FFF2-40B4-BE49-F238E27FC236}">
              <a16:creationId xmlns:a16="http://schemas.microsoft.com/office/drawing/2014/main" id="{B468B09D-E4B3-43A0-964E-1EF1040A4E0E}"/>
            </a:ext>
          </a:extLst>
        </xdr:cNvPr>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30480</xdr:rowOff>
    </xdr:to>
    <xdr:cxnSp macro="">
      <xdr:nvCxnSpPr>
        <xdr:cNvPr id="80" name="直線コネクタ 79">
          <a:extLst>
            <a:ext uri="{FF2B5EF4-FFF2-40B4-BE49-F238E27FC236}">
              <a16:creationId xmlns:a16="http://schemas.microsoft.com/office/drawing/2014/main" id="{588489CA-E844-437C-BDA8-AA3B1A5C784F}"/>
            </a:ext>
          </a:extLst>
        </xdr:cNvPr>
        <xdr:cNvCxnSpPr/>
      </xdr:nvCxnSpPr>
      <xdr:spPr>
        <a:xfrm>
          <a:off x="3797300" y="63512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99695</xdr:rowOff>
    </xdr:from>
    <xdr:to>
      <xdr:col>15</xdr:col>
      <xdr:colOff>101600</xdr:colOff>
      <xdr:row>37</xdr:row>
      <xdr:rowOff>29845</xdr:rowOff>
    </xdr:to>
    <xdr:sp macro="" textlink="">
      <xdr:nvSpPr>
        <xdr:cNvPr id="81" name="楕円 80">
          <a:extLst>
            <a:ext uri="{FF2B5EF4-FFF2-40B4-BE49-F238E27FC236}">
              <a16:creationId xmlns:a16="http://schemas.microsoft.com/office/drawing/2014/main" id="{7F609000-A2E3-4EBF-A225-1B7AB4F722A5}"/>
            </a:ext>
          </a:extLst>
        </xdr:cNvPr>
        <xdr:cNvSpPr/>
      </xdr:nvSpPr>
      <xdr:spPr>
        <a:xfrm>
          <a:off x="2857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150495</xdr:rowOff>
    </xdr:from>
    <xdr:to>
      <xdr:col>19</xdr:col>
      <xdr:colOff>177800</xdr:colOff>
      <xdr:row>37</xdr:row>
      <xdr:rowOff>7620</xdr:rowOff>
    </xdr:to>
    <xdr:cxnSp macro="">
      <xdr:nvCxnSpPr>
        <xdr:cNvPr id="82" name="直線コネクタ 81">
          <a:extLst>
            <a:ext uri="{FF2B5EF4-FFF2-40B4-BE49-F238E27FC236}">
              <a16:creationId xmlns:a16="http://schemas.microsoft.com/office/drawing/2014/main" id="{20B08252-0180-4919-BB57-3F79A57052E6}"/>
            </a:ext>
          </a:extLst>
        </xdr:cNvPr>
        <xdr:cNvCxnSpPr/>
      </xdr:nvCxnSpPr>
      <xdr:spPr>
        <a:xfrm>
          <a:off x="2908300" y="6322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56833</xdr:rowOff>
    </xdr:from>
    <xdr:to>
      <xdr:col>10</xdr:col>
      <xdr:colOff>165100</xdr:colOff>
      <xdr:row>36</xdr:row>
      <xdr:rowOff>158433</xdr:rowOff>
    </xdr:to>
    <xdr:sp macro="" textlink="">
      <xdr:nvSpPr>
        <xdr:cNvPr id="83" name="楕円 82">
          <a:extLst>
            <a:ext uri="{FF2B5EF4-FFF2-40B4-BE49-F238E27FC236}">
              <a16:creationId xmlns:a16="http://schemas.microsoft.com/office/drawing/2014/main" id="{E81107E3-953D-4681-BEB0-92B19835CB49}"/>
            </a:ext>
          </a:extLst>
        </xdr:cNvPr>
        <xdr:cNvSpPr/>
      </xdr:nvSpPr>
      <xdr:spPr>
        <a:xfrm>
          <a:off x="1968500" y="62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107633</xdr:rowOff>
    </xdr:from>
    <xdr:to>
      <xdr:col>15</xdr:col>
      <xdr:colOff>50800</xdr:colOff>
      <xdr:row>36</xdr:row>
      <xdr:rowOff>150495</xdr:rowOff>
    </xdr:to>
    <xdr:cxnSp macro="">
      <xdr:nvCxnSpPr>
        <xdr:cNvPr id="84" name="直線コネクタ 83">
          <a:extLst>
            <a:ext uri="{FF2B5EF4-FFF2-40B4-BE49-F238E27FC236}">
              <a16:creationId xmlns:a16="http://schemas.microsoft.com/office/drawing/2014/main" id="{080A0A74-2726-4D24-8C36-2187B6E82EF7}"/>
            </a:ext>
          </a:extLst>
        </xdr:cNvPr>
        <xdr:cNvCxnSpPr/>
      </xdr:nvCxnSpPr>
      <xdr:spPr>
        <a:xfrm>
          <a:off x="2019300" y="627983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xdr:rowOff>
    </xdr:from>
    <xdr:to>
      <xdr:col>6</xdr:col>
      <xdr:colOff>38100</xdr:colOff>
      <xdr:row>36</xdr:row>
      <xdr:rowOff>115570</xdr:rowOff>
    </xdr:to>
    <xdr:sp macro="" textlink="">
      <xdr:nvSpPr>
        <xdr:cNvPr id="85" name="楕円 84">
          <a:extLst>
            <a:ext uri="{FF2B5EF4-FFF2-40B4-BE49-F238E27FC236}">
              <a16:creationId xmlns:a16="http://schemas.microsoft.com/office/drawing/2014/main" id="{BDB77749-2C04-43AA-BCB3-4AE2FAF817AD}"/>
            </a:ext>
          </a:extLst>
        </xdr:cNvPr>
        <xdr:cNvSpPr/>
      </xdr:nvSpPr>
      <xdr:spPr>
        <a:xfrm>
          <a:off x="1079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36</xdr:row>
      <xdr:rowOff>107633</xdr:rowOff>
    </xdr:to>
    <xdr:cxnSp macro="">
      <xdr:nvCxnSpPr>
        <xdr:cNvPr id="86" name="直線コネクタ 85">
          <a:extLst>
            <a:ext uri="{FF2B5EF4-FFF2-40B4-BE49-F238E27FC236}">
              <a16:creationId xmlns:a16="http://schemas.microsoft.com/office/drawing/2014/main" id="{6E59733E-FE3D-4802-A2CC-AF00E51E98BF}"/>
            </a:ext>
          </a:extLst>
        </xdr:cNvPr>
        <xdr:cNvCxnSpPr/>
      </xdr:nvCxnSpPr>
      <xdr:spPr>
        <a:xfrm>
          <a:off x="1130300" y="623697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7" name="n_1aveValue【道路】&#10;有形固定資産減価償却率">
          <a:extLst>
            <a:ext uri="{FF2B5EF4-FFF2-40B4-BE49-F238E27FC236}">
              <a16:creationId xmlns:a16="http://schemas.microsoft.com/office/drawing/2014/main" id="{B89B376A-CFBE-4F01-8C23-7052EACC06EF}"/>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157815</xdr:rowOff>
    </xdr:from>
    <xdr:ext cx="405111" cy="259045"/>
    <xdr:sp macro="" textlink="">
      <xdr:nvSpPr>
        <xdr:cNvPr id="88" name="n_2aveValue【道路】&#10;有形固定資産減価償却率">
          <a:extLst>
            <a:ext uri="{FF2B5EF4-FFF2-40B4-BE49-F238E27FC236}">
              <a16:creationId xmlns:a16="http://schemas.microsoft.com/office/drawing/2014/main" id="{B0FA2C34-FDE3-4A25-9DE8-EE49ED73EA87}"/>
            </a:ext>
          </a:extLst>
        </xdr:cNvPr>
        <xdr:cNvSpPr txBox="1"/>
      </xdr:nvSpPr>
      <xdr:spPr>
        <a:xfrm>
          <a:off x="2705744" y="598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112094</xdr:rowOff>
    </xdr:from>
    <xdr:ext cx="405111" cy="259045"/>
    <xdr:sp macro="" textlink="">
      <xdr:nvSpPr>
        <xdr:cNvPr id="89" name="n_3aveValue【道路】&#10;有形固定資産減価償却率">
          <a:extLst>
            <a:ext uri="{FF2B5EF4-FFF2-40B4-BE49-F238E27FC236}">
              <a16:creationId xmlns:a16="http://schemas.microsoft.com/office/drawing/2014/main" id="{C0FD30E7-B21F-4105-96D7-2ACBF6D0FACA}"/>
            </a:ext>
          </a:extLst>
        </xdr:cNvPr>
        <xdr:cNvSpPr txBox="1"/>
      </xdr:nvSpPr>
      <xdr:spPr>
        <a:xfrm>
          <a:off x="1816744" y="5941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0" name="n_4aveValue【道路】&#10;有形固定資産減価償却率">
          <a:extLst>
            <a:ext uri="{FF2B5EF4-FFF2-40B4-BE49-F238E27FC236}">
              <a16:creationId xmlns:a16="http://schemas.microsoft.com/office/drawing/2014/main" id="{CD160291-D65D-4085-B6EC-76D96F2C8559}"/>
            </a:ext>
          </a:extLst>
        </xdr:cNvPr>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49547</xdr:rowOff>
    </xdr:from>
    <xdr:ext cx="405111" cy="259045"/>
    <xdr:sp macro="" textlink="">
      <xdr:nvSpPr>
        <xdr:cNvPr id="91" name="n_1mainValue【道路】&#10;有形固定資産減価償却率">
          <a:extLst>
            <a:ext uri="{FF2B5EF4-FFF2-40B4-BE49-F238E27FC236}">
              <a16:creationId xmlns:a16="http://schemas.microsoft.com/office/drawing/2014/main" id="{F5F1DC62-5448-451A-BC1E-BF5C02E88215}"/>
            </a:ext>
          </a:extLst>
        </xdr:cNvPr>
        <xdr:cNvSpPr txBox="1"/>
      </xdr:nvSpPr>
      <xdr:spPr>
        <a:xfrm>
          <a:off x="3582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92" name="n_2mainValue【道路】&#10;有形固定資産減価償却率">
          <a:extLst>
            <a:ext uri="{FF2B5EF4-FFF2-40B4-BE49-F238E27FC236}">
              <a16:creationId xmlns:a16="http://schemas.microsoft.com/office/drawing/2014/main" id="{1F0FB524-CAFB-4972-A8B4-F8F4DC4BC779}"/>
            </a:ext>
          </a:extLst>
        </xdr:cNvPr>
        <xdr:cNvSpPr txBox="1"/>
      </xdr:nvSpPr>
      <xdr:spPr>
        <a:xfrm>
          <a:off x="2705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149560</xdr:rowOff>
    </xdr:from>
    <xdr:ext cx="405111" cy="259045"/>
    <xdr:sp macro="" textlink="">
      <xdr:nvSpPr>
        <xdr:cNvPr id="93" name="n_3mainValue【道路】&#10;有形固定資産減価償却率">
          <a:extLst>
            <a:ext uri="{FF2B5EF4-FFF2-40B4-BE49-F238E27FC236}">
              <a16:creationId xmlns:a16="http://schemas.microsoft.com/office/drawing/2014/main" id="{014D03A7-22E3-4A41-A205-4DB27DE91383}"/>
            </a:ext>
          </a:extLst>
        </xdr:cNvPr>
        <xdr:cNvSpPr txBox="1"/>
      </xdr:nvSpPr>
      <xdr:spPr>
        <a:xfrm>
          <a:off x="1816744" y="6321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106697</xdr:rowOff>
    </xdr:from>
    <xdr:ext cx="405111" cy="259045"/>
    <xdr:sp macro="" textlink="">
      <xdr:nvSpPr>
        <xdr:cNvPr id="94" name="n_4mainValue【道路】&#10;有形固定資産減価償却率">
          <a:extLst>
            <a:ext uri="{FF2B5EF4-FFF2-40B4-BE49-F238E27FC236}">
              <a16:creationId xmlns:a16="http://schemas.microsoft.com/office/drawing/2014/main" id="{1CFA8657-70C6-4296-A060-390550F12FF1}"/>
            </a:ext>
          </a:extLst>
        </xdr:cNvPr>
        <xdr:cNvSpPr txBox="1"/>
      </xdr:nvSpPr>
      <xdr:spPr>
        <a:xfrm>
          <a:off x="927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2A6A9CC7-1AEB-4BD5-82D5-DE488012E22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515B1D3F-8172-4A8B-BA11-A0D85FF447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C503EEF7-B853-4F31-9E5A-9141A55833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211FD8E1-3312-42C8-8A05-7560A49C93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70B07368-6570-4965-B3BC-0F22AF28E4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24F609CC-C913-4C34-814C-AD23489A16C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962AA3FA-7C79-4DED-A6E9-33E0D7D7717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CA230E10-9553-4B2A-BCB9-CC2BB76997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a:extLst>
            <a:ext uri="{FF2B5EF4-FFF2-40B4-BE49-F238E27FC236}">
              <a16:creationId xmlns:a16="http://schemas.microsoft.com/office/drawing/2014/main" id="{491A760F-F8C9-4371-AE9A-9A3FA70C554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4A6CF1D9-764B-4734-83E2-DD8969D462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a:extLst>
            <a:ext uri="{FF2B5EF4-FFF2-40B4-BE49-F238E27FC236}">
              <a16:creationId xmlns:a16="http://schemas.microsoft.com/office/drawing/2014/main" id="{C02C43D8-41D0-4F83-A075-CB186AEFFEB6}"/>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a:extLst>
            <a:ext uri="{FF2B5EF4-FFF2-40B4-BE49-F238E27FC236}">
              <a16:creationId xmlns:a16="http://schemas.microsoft.com/office/drawing/2014/main" id="{587CDD00-18E4-49DA-8A6B-E89A5937FB6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a:extLst>
            <a:ext uri="{FF2B5EF4-FFF2-40B4-BE49-F238E27FC236}">
              <a16:creationId xmlns:a16="http://schemas.microsoft.com/office/drawing/2014/main" id="{ABC287A5-0BE4-4A5B-89BA-59B1D06D612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a:extLst>
            <a:ext uri="{FF2B5EF4-FFF2-40B4-BE49-F238E27FC236}">
              <a16:creationId xmlns:a16="http://schemas.microsoft.com/office/drawing/2014/main" id="{CF8A06E4-58CB-43BF-97B9-915B2F58469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a:extLst>
            <a:ext uri="{FF2B5EF4-FFF2-40B4-BE49-F238E27FC236}">
              <a16:creationId xmlns:a16="http://schemas.microsoft.com/office/drawing/2014/main" id="{CF933E6F-2E54-444C-9408-A78B7C00CFB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a:extLst>
            <a:ext uri="{FF2B5EF4-FFF2-40B4-BE49-F238E27FC236}">
              <a16:creationId xmlns:a16="http://schemas.microsoft.com/office/drawing/2014/main" id="{C2F023D3-1522-40BE-8B23-D9E68CFF5E2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a:extLst>
            <a:ext uri="{FF2B5EF4-FFF2-40B4-BE49-F238E27FC236}">
              <a16:creationId xmlns:a16="http://schemas.microsoft.com/office/drawing/2014/main" id="{1BD79754-2CE6-45F6-BB3C-85397F11CF3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a:extLst>
            <a:ext uri="{FF2B5EF4-FFF2-40B4-BE49-F238E27FC236}">
              <a16:creationId xmlns:a16="http://schemas.microsoft.com/office/drawing/2014/main" id="{76A1DD17-D8FE-4280-A68B-15963B4693A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a:extLst>
            <a:ext uri="{FF2B5EF4-FFF2-40B4-BE49-F238E27FC236}">
              <a16:creationId xmlns:a16="http://schemas.microsoft.com/office/drawing/2014/main" id="{407F5F15-2CD8-4937-A56F-742F1D4EA171}"/>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a:extLst>
            <a:ext uri="{FF2B5EF4-FFF2-40B4-BE49-F238E27FC236}">
              <a16:creationId xmlns:a16="http://schemas.microsoft.com/office/drawing/2014/main" id="{FE765FB9-9B13-4908-81DC-2565138F95F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a:extLst>
            <a:ext uri="{FF2B5EF4-FFF2-40B4-BE49-F238E27FC236}">
              <a16:creationId xmlns:a16="http://schemas.microsoft.com/office/drawing/2014/main" id="{F2495AAF-1DE2-4B25-8E1E-22AD32F50C6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a:extLst>
            <a:ext uri="{FF2B5EF4-FFF2-40B4-BE49-F238E27FC236}">
              <a16:creationId xmlns:a16="http://schemas.microsoft.com/office/drawing/2014/main" id="{02903588-97A1-468D-8BD7-9AD15854517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a:extLst>
            <a:ext uri="{FF2B5EF4-FFF2-40B4-BE49-F238E27FC236}">
              <a16:creationId xmlns:a16="http://schemas.microsoft.com/office/drawing/2014/main" id="{E742335D-775A-4912-BEC6-7772A9C09783}"/>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a:extLst>
            <a:ext uri="{FF2B5EF4-FFF2-40B4-BE49-F238E27FC236}">
              <a16:creationId xmlns:a16="http://schemas.microsoft.com/office/drawing/2014/main" id="{97B7B4E9-6175-47A8-BCBF-E5BEDC3E46D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a:extLst>
            <a:ext uri="{FF2B5EF4-FFF2-40B4-BE49-F238E27FC236}">
              <a16:creationId xmlns:a16="http://schemas.microsoft.com/office/drawing/2014/main" id="{134CC339-F83A-4142-B83D-C72EC8AECD9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a:extLst>
            <a:ext uri="{FF2B5EF4-FFF2-40B4-BE49-F238E27FC236}">
              <a16:creationId xmlns:a16="http://schemas.microsoft.com/office/drawing/2014/main" id="{DFB8CFDE-4FA0-4773-AA28-3984DCAB9D7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a:extLst>
            <a:ext uri="{FF2B5EF4-FFF2-40B4-BE49-F238E27FC236}">
              <a16:creationId xmlns:a16="http://schemas.microsoft.com/office/drawing/2014/main" id="{7260D85F-591F-4271-AD4B-BE0AC3883F9F}"/>
            </a:ext>
          </a:extLst>
        </xdr:cNvPr>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a:extLst>
            <a:ext uri="{FF2B5EF4-FFF2-40B4-BE49-F238E27FC236}">
              <a16:creationId xmlns:a16="http://schemas.microsoft.com/office/drawing/2014/main" id="{1FA8FE2F-1933-4C8E-9603-165E3FF64253}"/>
            </a:ext>
          </a:extLst>
        </xdr:cNvPr>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a:extLst>
            <a:ext uri="{FF2B5EF4-FFF2-40B4-BE49-F238E27FC236}">
              <a16:creationId xmlns:a16="http://schemas.microsoft.com/office/drawing/2014/main" id="{91D9E39F-35A0-4847-814E-8C5D0FF4B0AF}"/>
            </a:ext>
          </a:extLst>
        </xdr:cNvPr>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a:extLst>
            <a:ext uri="{FF2B5EF4-FFF2-40B4-BE49-F238E27FC236}">
              <a16:creationId xmlns:a16="http://schemas.microsoft.com/office/drawing/2014/main" id="{9BD5C7C1-D6B0-43B3-B282-2CE93A6A7EA8}"/>
            </a:ext>
          </a:extLst>
        </xdr:cNvPr>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a:extLst>
            <a:ext uri="{FF2B5EF4-FFF2-40B4-BE49-F238E27FC236}">
              <a16:creationId xmlns:a16="http://schemas.microsoft.com/office/drawing/2014/main" id="{6A7C4188-5EAB-456E-9242-905CA41FD434}"/>
            </a:ext>
          </a:extLst>
        </xdr:cNvPr>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a:extLst>
            <a:ext uri="{FF2B5EF4-FFF2-40B4-BE49-F238E27FC236}">
              <a16:creationId xmlns:a16="http://schemas.microsoft.com/office/drawing/2014/main" id="{531D8F44-B581-4E1F-A569-621B33EE9CB5}"/>
            </a:ext>
          </a:extLst>
        </xdr:cNvPr>
        <xdr:cNvSpPr txBox="1"/>
      </xdr:nvSpPr>
      <xdr:spPr>
        <a:xfrm>
          <a:off x="10515600" y="6345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a:extLst>
            <a:ext uri="{FF2B5EF4-FFF2-40B4-BE49-F238E27FC236}">
              <a16:creationId xmlns:a16="http://schemas.microsoft.com/office/drawing/2014/main" id="{6AE3D8AD-89CC-4283-8299-D9B7431F9FCC}"/>
            </a:ext>
          </a:extLst>
        </xdr:cNvPr>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a:extLst>
            <a:ext uri="{FF2B5EF4-FFF2-40B4-BE49-F238E27FC236}">
              <a16:creationId xmlns:a16="http://schemas.microsoft.com/office/drawing/2014/main" id="{708F9AA1-7112-4067-8E2D-D86E71B77041}"/>
            </a:ext>
          </a:extLst>
        </xdr:cNvPr>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a:extLst>
            <a:ext uri="{FF2B5EF4-FFF2-40B4-BE49-F238E27FC236}">
              <a16:creationId xmlns:a16="http://schemas.microsoft.com/office/drawing/2014/main" id="{0FA62883-09B2-4E8E-9424-A74355DA6657}"/>
            </a:ext>
          </a:extLst>
        </xdr:cNvPr>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a:extLst>
            <a:ext uri="{FF2B5EF4-FFF2-40B4-BE49-F238E27FC236}">
              <a16:creationId xmlns:a16="http://schemas.microsoft.com/office/drawing/2014/main" id="{4BF6ED2B-523E-49D2-8F8A-E4040E4E7F17}"/>
            </a:ext>
          </a:extLst>
        </xdr:cNvPr>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a:extLst>
            <a:ext uri="{FF2B5EF4-FFF2-40B4-BE49-F238E27FC236}">
              <a16:creationId xmlns:a16="http://schemas.microsoft.com/office/drawing/2014/main" id="{9D273ED7-F03F-42DF-BC26-5D3FA12F3606}"/>
            </a:ext>
          </a:extLst>
        </xdr:cNvPr>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7500BC0-5DA3-4B55-AA12-D867241430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655F35FA-87BF-4137-83A3-568A5D9675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1D25AA2C-8B11-4487-A8CF-3E593600404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14729722-1B20-49E1-AA53-C7EE612680F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185778DD-4712-4B53-9F65-5D86A9C207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150259</xdr:rowOff>
    </xdr:from>
    <xdr:to>
      <xdr:col>55</xdr:col>
      <xdr:colOff>50800</xdr:colOff>
      <xdr:row>39</xdr:row>
      <xdr:rowOff>80409</xdr:rowOff>
    </xdr:to>
    <xdr:sp macro="" textlink="">
      <xdr:nvSpPr>
        <xdr:cNvPr id="137" name="楕円 136">
          <a:extLst>
            <a:ext uri="{FF2B5EF4-FFF2-40B4-BE49-F238E27FC236}">
              <a16:creationId xmlns:a16="http://schemas.microsoft.com/office/drawing/2014/main" id="{57A40A45-BC2B-4A18-B11B-EED8BED42271}"/>
            </a:ext>
          </a:extLst>
        </xdr:cNvPr>
        <xdr:cNvSpPr/>
      </xdr:nvSpPr>
      <xdr:spPr>
        <a:xfrm>
          <a:off x="10426700" y="66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128686</xdr:rowOff>
    </xdr:from>
    <xdr:ext cx="469744" cy="259045"/>
    <xdr:sp macro="" textlink="">
      <xdr:nvSpPr>
        <xdr:cNvPr id="138" name="【道路】&#10;一人当たり延長該当値テキスト">
          <a:extLst>
            <a:ext uri="{FF2B5EF4-FFF2-40B4-BE49-F238E27FC236}">
              <a16:creationId xmlns:a16="http://schemas.microsoft.com/office/drawing/2014/main" id="{EF751BEF-2656-481B-A66B-D728EE9D57C5}"/>
            </a:ext>
          </a:extLst>
        </xdr:cNvPr>
        <xdr:cNvSpPr txBox="1"/>
      </xdr:nvSpPr>
      <xdr:spPr>
        <a:xfrm>
          <a:off x="10515600" y="66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158424</xdr:rowOff>
    </xdr:from>
    <xdr:to>
      <xdr:col>50</xdr:col>
      <xdr:colOff>165100</xdr:colOff>
      <xdr:row>39</xdr:row>
      <xdr:rowOff>88574</xdr:rowOff>
    </xdr:to>
    <xdr:sp macro="" textlink="">
      <xdr:nvSpPr>
        <xdr:cNvPr id="139" name="楕円 138">
          <a:extLst>
            <a:ext uri="{FF2B5EF4-FFF2-40B4-BE49-F238E27FC236}">
              <a16:creationId xmlns:a16="http://schemas.microsoft.com/office/drawing/2014/main" id="{FAC55D39-69E5-44C2-BED4-B926F9DCC342}"/>
            </a:ext>
          </a:extLst>
        </xdr:cNvPr>
        <xdr:cNvSpPr/>
      </xdr:nvSpPr>
      <xdr:spPr>
        <a:xfrm>
          <a:off x="9588500" y="66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29609</xdr:rowOff>
    </xdr:from>
    <xdr:to>
      <xdr:col>55</xdr:col>
      <xdr:colOff>0</xdr:colOff>
      <xdr:row>39</xdr:row>
      <xdr:rowOff>37774</xdr:rowOff>
    </xdr:to>
    <xdr:cxnSp macro="">
      <xdr:nvCxnSpPr>
        <xdr:cNvPr id="140" name="直線コネクタ 139">
          <a:extLst>
            <a:ext uri="{FF2B5EF4-FFF2-40B4-BE49-F238E27FC236}">
              <a16:creationId xmlns:a16="http://schemas.microsoft.com/office/drawing/2014/main" id="{C56C06F3-301A-46F3-AB22-307087E379B1}"/>
            </a:ext>
          </a:extLst>
        </xdr:cNvPr>
        <xdr:cNvCxnSpPr/>
      </xdr:nvCxnSpPr>
      <xdr:spPr>
        <a:xfrm flipV="1">
          <a:off x="9639300" y="6716159"/>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102798</xdr:rowOff>
    </xdr:from>
    <xdr:to>
      <xdr:col>46</xdr:col>
      <xdr:colOff>38100</xdr:colOff>
      <xdr:row>39</xdr:row>
      <xdr:rowOff>32948</xdr:rowOff>
    </xdr:to>
    <xdr:sp macro="" textlink="">
      <xdr:nvSpPr>
        <xdr:cNvPr id="141" name="楕円 140">
          <a:extLst>
            <a:ext uri="{FF2B5EF4-FFF2-40B4-BE49-F238E27FC236}">
              <a16:creationId xmlns:a16="http://schemas.microsoft.com/office/drawing/2014/main" id="{1F3F34EA-0DFD-40BE-9212-9969E3CFBDE2}"/>
            </a:ext>
          </a:extLst>
        </xdr:cNvPr>
        <xdr:cNvSpPr/>
      </xdr:nvSpPr>
      <xdr:spPr>
        <a:xfrm>
          <a:off x="8699500" y="66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153598</xdr:rowOff>
    </xdr:from>
    <xdr:to>
      <xdr:col>50</xdr:col>
      <xdr:colOff>114300</xdr:colOff>
      <xdr:row>39</xdr:row>
      <xdr:rowOff>37774</xdr:rowOff>
    </xdr:to>
    <xdr:cxnSp macro="">
      <xdr:nvCxnSpPr>
        <xdr:cNvPr id="142" name="直線コネクタ 141">
          <a:extLst>
            <a:ext uri="{FF2B5EF4-FFF2-40B4-BE49-F238E27FC236}">
              <a16:creationId xmlns:a16="http://schemas.microsoft.com/office/drawing/2014/main" id="{D8495F22-E9AB-464D-91F1-C1ED0BA4D91E}"/>
            </a:ext>
          </a:extLst>
        </xdr:cNvPr>
        <xdr:cNvCxnSpPr/>
      </xdr:nvCxnSpPr>
      <xdr:spPr>
        <a:xfrm>
          <a:off x="8750300" y="6668698"/>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164193</xdr:rowOff>
    </xdr:from>
    <xdr:to>
      <xdr:col>41</xdr:col>
      <xdr:colOff>101600</xdr:colOff>
      <xdr:row>39</xdr:row>
      <xdr:rowOff>94343</xdr:rowOff>
    </xdr:to>
    <xdr:sp macro="" textlink="">
      <xdr:nvSpPr>
        <xdr:cNvPr id="143" name="楕円 142">
          <a:extLst>
            <a:ext uri="{FF2B5EF4-FFF2-40B4-BE49-F238E27FC236}">
              <a16:creationId xmlns:a16="http://schemas.microsoft.com/office/drawing/2014/main" id="{C9DC65DD-0842-495B-8003-D466635F22AF}"/>
            </a:ext>
          </a:extLst>
        </xdr:cNvPr>
        <xdr:cNvSpPr/>
      </xdr:nvSpPr>
      <xdr:spPr>
        <a:xfrm>
          <a:off x="7810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153598</xdr:rowOff>
    </xdr:from>
    <xdr:to>
      <xdr:col>45</xdr:col>
      <xdr:colOff>177800</xdr:colOff>
      <xdr:row>39</xdr:row>
      <xdr:rowOff>43543</xdr:rowOff>
    </xdr:to>
    <xdr:cxnSp macro="">
      <xdr:nvCxnSpPr>
        <xdr:cNvPr id="144" name="直線コネクタ 143">
          <a:extLst>
            <a:ext uri="{FF2B5EF4-FFF2-40B4-BE49-F238E27FC236}">
              <a16:creationId xmlns:a16="http://schemas.microsoft.com/office/drawing/2014/main" id="{664C7115-3BEA-408C-82B9-3615EA5433D2}"/>
            </a:ext>
          </a:extLst>
        </xdr:cNvPr>
        <xdr:cNvCxnSpPr/>
      </xdr:nvCxnSpPr>
      <xdr:spPr>
        <a:xfrm flipV="1">
          <a:off x="7861300" y="6668698"/>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161907</xdr:rowOff>
    </xdr:from>
    <xdr:to>
      <xdr:col>36</xdr:col>
      <xdr:colOff>165100</xdr:colOff>
      <xdr:row>39</xdr:row>
      <xdr:rowOff>92057</xdr:rowOff>
    </xdr:to>
    <xdr:sp macro="" textlink="">
      <xdr:nvSpPr>
        <xdr:cNvPr id="145" name="楕円 144">
          <a:extLst>
            <a:ext uri="{FF2B5EF4-FFF2-40B4-BE49-F238E27FC236}">
              <a16:creationId xmlns:a16="http://schemas.microsoft.com/office/drawing/2014/main" id="{3B396F3D-79A3-4B6D-8099-DD283FFC139B}"/>
            </a:ext>
          </a:extLst>
        </xdr:cNvPr>
        <xdr:cNvSpPr/>
      </xdr:nvSpPr>
      <xdr:spPr>
        <a:xfrm>
          <a:off x="6921500" y="66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41257</xdr:rowOff>
    </xdr:from>
    <xdr:to>
      <xdr:col>41</xdr:col>
      <xdr:colOff>50800</xdr:colOff>
      <xdr:row>39</xdr:row>
      <xdr:rowOff>43543</xdr:rowOff>
    </xdr:to>
    <xdr:cxnSp macro="">
      <xdr:nvCxnSpPr>
        <xdr:cNvPr id="146" name="直線コネクタ 145">
          <a:extLst>
            <a:ext uri="{FF2B5EF4-FFF2-40B4-BE49-F238E27FC236}">
              <a16:creationId xmlns:a16="http://schemas.microsoft.com/office/drawing/2014/main" id="{5BDAB885-86D1-47D2-8712-78AA4E7D1BEF}"/>
            </a:ext>
          </a:extLst>
        </xdr:cNvPr>
        <xdr:cNvCxnSpPr/>
      </xdr:nvCxnSpPr>
      <xdr:spPr>
        <a:xfrm>
          <a:off x="6972300" y="672780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30316</xdr:rowOff>
    </xdr:from>
    <xdr:ext cx="469744" cy="259045"/>
    <xdr:sp macro="" textlink="">
      <xdr:nvSpPr>
        <xdr:cNvPr id="147" name="n_1aveValue【道路】&#10;一人当たり延長">
          <a:extLst>
            <a:ext uri="{FF2B5EF4-FFF2-40B4-BE49-F238E27FC236}">
              <a16:creationId xmlns:a16="http://schemas.microsoft.com/office/drawing/2014/main" id="{242601A9-FFDD-442B-BF44-B65528D2BF0A}"/>
            </a:ext>
          </a:extLst>
        </xdr:cNvPr>
        <xdr:cNvSpPr txBox="1"/>
      </xdr:nvSpPr>
      <xdr:spPr>
        <a:xfrm>
          <a:off x="9391727" y="63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30533</xdr:rowOff>
    </xdr:from>
    <xdr:ext cx="469744" cy="259045"/>
    <xdr:sp macro="" textlink="">
      <xdr:nvSpPr>
        <xdr:cNvPr id="148" name="n_2aveValue【道路】&#10;一人当たり延長">
          <a:extLst>
            <a:ext uri="{FF2B5EF4-FFF2-40B4-BE49-F238E27FC236}">
              <a16:creationId xmlns:a16="http://schemas.microsoft.com/office/drawing/2014/main" id="{A16471CE-ED1D-47A2-8A34-C93898BDB959}"/>
            </a:ext>
          </a:extLst>
        </xdr:cNvPr>
        <xdr:cNvSpPr txBox="1"/>
      </xdr:nvSpPr>
      <xdr:spPr>
        <a:xfrm>
          <a:off x="8515427" y="63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28465</xdr:rowOff>
    </xdr:from>
    <xdr:ext cx="469744" cy="259045"/>
    <xdr:sp macro="" textlink="">
      <xdr:nvSpPr>
        <xdr:cNvPr id="149" name="n_3aveValue【道路】&#10;一人当たり延長">
          <a:extLst>
            <a:ext uri="{FF2B5EF4-FFF2-40B4-BE49-F238E27FC236}">
              <a16:creationId xmlns:a16="http://schemas.microsoft.com/office/drawing/2014/main" id="{8A7ACE4E-3A02-4AA2-9CEE-621D4B6F52B3}"/>
            </a:ext>
          </a:extLst>
        </xdr:cNvPr>
        <xdr:cNvSpPr txBox="1"/>
      </xdr:nvSpPr>
      <xdr:spPr>
        <a:xfrm>
          <a:off x="762642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56006</xdr:rowOff>
    </xdr:from>
    <xdr:ext cx="469744" cy="259045"/>
    <xdr:sp macro="" textlink="">
      <xdr:nvSpPr>
        <xdr:cNvPr id="150" name="n_4aveValue【道路】&#10;一人当たり延長">
          <a:extLst>
            <a:ext uri="{FF2B5EF4-FFF2-40B4-BE49-F238E27FC236}">
              <a16:creationId xmlns:a16="http://schemas.microsoft.com/office/drawing/2014/main" id="{20438120-0147-4956-95FA-71C06D3E3759}"/>
            </a:ext>
          </a:extLst>
        </xdr:cNvPr>
        <xdr:cNvSpPr txBox="1"/>
      </xdr:nvSpPr>
      <xdr:spPr>
        <a:xfrm>
          <a:off x="6737427" y="63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79701</xdr:rowOff>
    </xdr:from>
    <xdr:ext cx="469744" cy="259045"/>
    <xdr:sp macro="" textlink="">
      <xdr:nvSpPr>
        <xdr:cNvPr id="151" name="n_1mainValue【道路】&#10;一人当たり延長">
          <a:extLst>
            <a:ext uri="{FF2B5EF4-FFF2-40B4-BE49-F238E27FC236}">
              <a16:creationId xmlns:a16="http://schemas.microsoft.com/office/drawing/2014/main" id="{B32C2B84-4F25-41A5-8D16-E700FA068B23}"/>
            </a:ext>
          </a:extLst>
        </xdr:cNvPr>
        <xdr:cNvSpPr txBox="1"/>
      </xdr:nvSpPr>
      <xdr:spPr>
        <a:xfrm>
          <a:off x="9391727" y="67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24075</xdr:rowOff>
    </xdr:from>
    <xdr:ext cx="469744" cy="259045"/>
    <xdr:sp macro="" textlink="">
      <xdr:nvSpPr>
        <xdr:cNvPr id="152" name="n_2mainValue【道路】&#10;一人当たり延長">
          <a:extLst>
            <a:ext uri="{FF2B5EF4-FFF2-40B4-BE49-F238E27FC236}">
              <a16:creationId xmlns:a16="http://schemas.microsoft.com/office/drawing/2014/main" id="{174D3305-AA4D-4B5C-97A4-2A98D68E182C}"/>
            </a:ext>
          </a:extLst>
        </xdr:cNvPr>
        <xdr:cNvSpPr txBox="1"/>
      </xdr:nvSpPr>
      <xdr:spPr>
        <a:xfrm>
          <a:off x="8515427" y="67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85470</xdr:rowOff>
    </xdr:from>
    <xdr:ext cx="469744" cy="259045"/>
    <xdr:sp macro="" textlink="">
      <xdr:nvSpPr>
        <xdr:cNvPr id="153" name="n_3mainValue【道路】&#10;一人当たり延長">
          <a:extLst>
            <a:ext uri="{FF2B5EF4-FFF2-40B4-BE49-F238E27FC236}">
              <a16:creationId xmlns:a16="http://schemas.microsoft.com/office/drawing/2014/main" id="{12635C07-5395-4B5B-847D-D9C9BC34435B}"/>
            </a:ext>
          </a:extLst>
        </xdr:cNvPr>
        <xdr:cNvSpPr txBox="1"/>
      </xdr:nvSpPr>
      <xdr:spPr>
        <a:xfrm>
          <a:off x="7626427" y="677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83184</xdr:rowOff>
    </xdr:from>
    <xdr:ext cx="469744" cy="259045"/>
    <xdr:sp macro="" textlink="">
      <xdr:nvSpPr>
        <xdr:cNvPr id="154" name="n_4mainValue【道路】&#10;一人当たり延長">
          <a:extLst>
            <a:ext uri="{FF2B5EF4-FFF2-40B4-BE49-F238E27FC236}">
              <a16:creationId xmlns:a16="http://schemas.microsoft.com/office/drawing/2014/main" id="{78A675B0-2928-4C69-9F47-599D58A1FD22}"/>
            </a:ext>
          </a:extLst>
        </xdr:cNvPr>
        <xdr:cNvSpPr txBox="1"/>
      </xdr:nvSpPr>
      <xdr:spPr>
        <a:xfrm>
          <a:off x="6737427" y="676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a:extLst>
            <a:ext uri="{FF2B5EF4-FFF2-40B4-BE49-F238E27FC236}">
              <a16:creationId xmlns:a16="http://schemas.microsoft.com/office/drawing/2014/main" id="{D5DE7E43-F041-4A1B-901C-89CCB95CB58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a:extLst>
            <a:ext uri="{FF2B5EF4-FFF2-40B4-BE49-F238E27FC236}">
              <a16:creationId xmlns:a16="http://schemas.microsoft.com/office/drawing/2014/main" id="{27D11EE6-7761-4229-A417-FB6A4603A9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a:extLst>
            <a:ext uri="{FF2B5EF4-FFF2-40B4-BE49-F238E27FC236}">
              <a16:creationId xmlns:a16="http://schemas.microsoft.com/office/drawing/2014/main" id="{A692F163-AC16-437B-972F-E1E44B787D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a:extLst>
            <a:ext uri="{FF2B5EF4-FFF2-40B4-BE49-F238E27FC236}">
              <a16:creationId xmlns:a16="http://schemas.microsoft.com/office/drawing/2014/main" id="{CC05CB4B-36F7-4145-B3C2-89692DFD36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a:extLst>
            <a:ext uri="{FF2B5EF4-FFF2-40B4-BE49-F238E27FC236}">
              <a16:creationId xmlns:a16="http://schemas.microsoft.com/office/drawing/2014/main" id="{9D3C7BCE-FD38-4530-9D7B-795D124ABC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a:extLst>
            <a:ext uri="{FF2B5EF4-FFF2-40B4-BE49-F238E27FC236}">
              <a16:creationId xmlns:a16="http://schemas.microsoft.com/office/drawing/2014/main" id="{C0C68B0B-284A-4B3C-86F0-662F3EEC78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a:extLst>
            <a:ext uri="{FF2B5EF4-FFF2-40B4-BE49-F238E27FC236}">
              <a16:creationId xmlns:a16="http://schemas.microsoft.com/office/drawing/2014/main" id="{8F0C990A-E893-41E7-86B1-5374768E78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a:extLst>
            <a:ext uri="{FF2B5EF4-FFF2-40B4-BE49-F238E27FC236}">
              <a16:creationId xmlns:a16="http://schemas.microsoft.com/office/drawing/2014/main" id="{CDC9FA4C-ADB9-4BE3-928D-0D349C106F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a:extLst>
            <a:ext uri="{FF2B5EF4-FFF2-40B4-BE49-F238E27FC236}">
              <a16:creationId xmlns:a16="http://schemas.microsoft.com/office/drawing/2014/main" id="{5F040DD1-D97B-4838-8B15-E4BDB17C3B5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a:extLst>
            <a:ext uri="{FF2B5EF4-FFF2-40B4-BE49-F238E27FC236}">
              <a16:creationId xmlns:a16="http://schemas.microsoft.com/office/drawing/2014/main" id="{C3A4326C-C293-40E6-8163-E3C32F0F4F8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a:extLst>
            <a:ext uri="{FF2B5EF4-FFF2-40B4-BE49-F238E27FC236}">
              <a16:creationId xmlns:a16="http://schemas.microsoft.com/office/drawing/2014/main" id="{3FFB20DA-EBC7-45E4-8147-D0AAE72AE57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a:extLst>
            <a:ext uri="{FF2B5EF4-FFF2-40B4-BE49-F238E27FC236}">
              <a16:creationId xmlns:a16="http://schemas.microsoft.com/office/drawing/2014/main" id="{57F04D5F-71BA-4D66-A754-26DFA9DF77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a:extLst>
            <a:ext uri="{FF2B5EF4-FFF2-40B4-BE49-F238E27FC236}">
              <a16:creationId xmlns:a16="http://schemas.microsoft.com/office/drawing/2014/main" id="{134D13D8-8D72-442A-8382-1427B4E39224}"/>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a:extLst>
            <a:ext uri="{FF2B5EF4-FFF2-40B4-BE49-F238E27FC236}">
              <a16:creationId xmlns:a16="http://schemas.microsoft.com/office/drawing/2014/main" id="{E42DFF9A-2820-4A2F-B535-F2678F4BA8C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a:extLst>
            <a:ext uri="{FF2B5EF4-FFF2-40B4-BE49-F238E27FC236}">
              <a16:creationId xmlns:a16="http://schemas.microsoft.com/office/drawing/2014/main" id="{6368031E-58CA-4910-96C6-CAA01C3C5B4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a:extLst>
            <a:ext uri="{FF2B5EF4-FFF2-40B4-BE49-F238E27FC236}">
              <a16:creationId xmlns:a16="http://schemas.microsoft.com/office/drawing/2014/main" id="{CD6241E4-1221-458E-93A4-C4BF2596148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a:extLst>
            <a:ext uri="{FF2B5EF4-FFF2-40B4-BE49-F238E27FC236}">
              <a16:creationId xmlns:a16="http://schemas.microsoft.com/office/drawing/2014/main" id="{F735FF33-BD85-4455-AAAB-C15C08A7F25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a:extLst>
            <a:ext uri="{FF2B5EF4-FFF2-40B4-BE49-F238E27FC236}">
              <a16:creationId xmlns:a16="http://schemas.microsoft.com/office/drawing/2014/main" id="{F4889A7F-1901-4C19-B718-F621AA6F143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a:extLst>
            <a:ext uri="{FF2B5EF4-FFF2-40B4-BE49-F238E27FC236}">
              <a16:creationId xmlns:a16="http://schemas.microsoft.com/office/drawing/2014/main" id="{4206EEB1-B6E3-4255-9E43-E381ADD23C0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a:extLst>
            <a:ext uri="{FF2B5EF4-FFF2-40B4-BE49-F238E27FC236}">
              <a16:creationId xmlns:a16="http://schemas.microsoft.com/office/drawing/2014/main" id="{673ACCFA-93E6-43F2-995F-9F864FEC445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a:extLst>
            <a:ext uri="{FF2B5EF4-FFF2-40B4-BE49-F238E27FC236}">
              <a16:creationId xmlns:a16="http://schemas.microsoft.com/office/drawing/2014/main" id="{80574381-1890-412D-84C1-0423C0DD915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a:extLst>
            <a:ext uri="{FF2B5EF4-FFF2-40B4-BE49-F238E27FC236}">
              <a16:creationId xmlns:a16="http://schemas.microsoft.com/office/drawing/2014/main" id="{018C9AF3-C2BE-4055-AA8E-FF7A074D8D2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a:extLst>
            <a:ext uri="{FF2B5EF4-FFF2-40B4-BE49-F238E27FC236}">
              <a16:creationId xmlns:a16="http://schemas.microsoft.com/office/drawing/2014/main" id="{54AEC5DE-E91C-4C20-BC3A-7726CB830263}"/>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a:extLst>
            <a:ext uri="{FF2B5EF4-FFF2-40B4-BE49-F238E27FC236}">
              <a16:creationId xmlns:a16="http://schemas.microsoft.com/office/drawing/2014/main" id="{5276097B-818E-48EA-B365-442F9F1756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a:extLst>
            <a:ext uri="{FF2B5EF4-FFF2-40B4-BE49-F238E27FC236}">
              <a16:creationId xmlns:a16="http://schemas.microsoft.com/office/drawing/2014/main" id="{35068D8A-F6C4-4365-B7C6-6F9BC8181DA9}"/>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a:extLst>
            <a:ext uri="{FF2B5EF4-FFF2-40B4-BE49-F238E27FC236}">
              <a16:creationId xmlns:a16="http://schemas.microsoft.com/office/drawing/2014/main" id="{4F8963AD-ACE3-4624-A931-113BF86783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a:extLst>
            <a:ext uri="{FF2B5EF4-FFF2-40B4-BE49-F238E27FC236}">
              <a16:creationId xmlns:a16="http://schemas.microsoft.com/office/drawing/2014/main" id="{B3367529-BB19-4FF7-AB66-707E69F7D60D}"/>
            </a:ext>
          </a:extLst>
        </xdr:cNvPr>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a:extLst>
            <a:ext uri="{FF2B5EF4-FFF2-40B4-BE49-F238E27FC236}">
              <a16:creationId xmlns:a16="http://schemas.microsoft.com/office/drawing/2014/main" id="{8CE4B3DE-E8E1-4BA7-80BC-C87CA7C2A787}"/>
            </a:ext>
          </a:extLst>
        </xdr:cNvPr>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a:extLst>
            <a:ext uri="{FF2B5EF4-FFF2-40B4-BE49-F238E27FC236}">
              <a16:creationId xmlns:a16="http://schemas.microsoft.com/office/drawing/2014/main" id="{D0F02A1D-9FB8-4F27-8C4A-82A253668B31}"/>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a:extLst>
            <a:ext uri="{FF2B5EF4-FFF2-40B4-BE49-F238E27FC236}">
              <a16:creationId xmlns:a16="http://schemas.microsoft.com/office/drawing/2014/main" id="{82819240-ED82-4AD4-9A12-E60D3C2C233B}"/>
            </a:ext>
          </a:extLst>
        </xdr:cNvPr>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a:extLst>
            <a:ext uri="{FF2B5EF4-FFF2-40B4-BE49-F238E27FC236}">
              <a16:creationId xmlns:a16="http://schemas.microsoft.com/office/drawing/2014/main" id="{9B72BF5E-B30D-4B79-BEEE-D4B436D8AFD1}"/>
            </a:ext>
          </a:extLst>
        </xdr:cNvPr>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6" name="【橋りょう・トンネル】&#10;有形固定資産減価償却率平均値テキスト">
          <a:extLst>
            <a:ext uri="{FF2B5EF4-FFF2-40B4-BE49-F238E27FC236}">
              <a16:creationId xmlns:a16="http://schemas.microsoft.com/office/drawing/2014/main" id="{9565DEE2-1DAE-45E9-84BB-2967D34FB952}"/>
            </a:ext>
          </a:extLst>
        </xdr:cNvPr>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a:extLst>
            <a:ext uri="{FF2B5EF4-FFF2-40B4-BE49-F238E27FC236}">
              <a16:creationId xmlns:a16="http://schemas.microsoft.com/office/drawing/2014/main" id="{1EACD1D5-F33A-4E6E-9A80-101EDEA15B23}"/>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a:extLst>
            <a:ext uri="{FF2B5EF4-FFF2-40B4-BE49-F238E27FC236}">
              <a16:creationId xmlns:a16="http://schemas.microsoft.com/office/drawing/2014/main" id="{54E2E1D5-D113-4590-9F5C-665DD89E0DEC}"/>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a:extLst>
            <a:ext uri="{FF2B5EF4-FFF2-40B4-BE49-F238E27FC236}">
              <a16:creationId xmlns:a16="http://schemas.microsoft.com/office/drawing/2014/main" id="{B00599E3-E3CC-47AD-8BCE-70A728CEC9A2}"/>
            </a:ext>
          </a:extLst>
        </xdr:cNvPr>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a:extLst>
            <a:ext uri="{FF2B5EF4-FFF2-40B4-BE49-F238E27FC236}">
              <a16:creationId xmlns:a16="http://schemas.microsoft.com/office/drawing/2014/main" id="{705BF354-515D-476A-A753-7FF626771A9F}"/>
            </a:ext>
          </a:extLst>
        </xdr:cNvPr>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a:extLst>
            <a:ext uri="{FF2B5EF4-FFF2-40B4-BE49-F238E27FC236}">
              <a16:creationId xmlns:a16="http://schemas.microsoft.com/office/drawing/2014/main" id="{207218CB-0B52-4BDD-8621-EFA56E01FD28}"/>
            </a:ext>
          </a:extLst>
        </xdr:cNvPr>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297CCBC8-5749-4316-8DBA-092B16CE78A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25DFA580-9701-403F-871B-BBD5714EB55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DFF146EF-923D-41D4-8225-FECE2D8A794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FB0411ED-29F4-43CF-B471-B08A25122F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975A54F7-C95D-4204-AD8D-6D26477DE6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97" name="楕円 196">
          <a:extLst>
            <a:ext uri="{FF2B5EF4-FFF2-40B4-BE49-F238E27FC236}">
              <a16:creationId xmlns:a16="http://schemas.microsoft.com/office/drawing/2014/main" id="{C8063D98-5991-434C-9A51-068F34EADB7A}"/>
            </a:ext>
          </a:extLst>
        </xdr:cNvPr>
        <xdr:cNvSpPr/>
      </xdr:nvSpPr>
      <xdr:spPr>
        <a:xfrm>
          <a:off x="4584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78212</xdr:rowOff>
    </xdr:from>
    <xdr:ext cx="405111" cy="259045"/>
    <xdr:sp macro="" textlink="">
      <xdr:nvSpPr>
        <xdr:cNvPr id="198" name="【橋りょう・トンネル】&#10;有形固定資産減価償却率該当値テキスト">
          <a:extLst>
            <a:ext uri="{FF2B5EF4-FFF2-40B4-BE49-F238E27FC236}">
              <a16:creationId xmlns:a16="http://schemas.microsoft.com/office/drawing/2014/main" id="{4CC7C964-2B76-4405-AA80-7157BF42B586}"/>
            </a:ext>
          </a:extLst>
        </xdr:cNvPr>
        <xdr:cNvSpPr txBox="1"/>
      </xdr:nvSpPr>
      <xdr:spPr>
        <a:xfrm>
          <a:off x="4673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9616</xdr:rowOff>
    </xdr:from>
    <xdr:to>
      <xdr:col>20</xdr:col>
      <xdr:colOff>38100</xdr:colOff>
      <xdr:row>59</xdr:row>
      <xdr:rowOff>111216</xdr:rowOff>
    </xdr:to>
    <xdr:sp macro="" textlink="">
      <xdr:nvSpPr>
        <xdr:cNvPr id="199" name="楕円 198">
          <a:extLst>
            <a:ext uri="{FF2B5EF4-FFF2-40B4-BE49-F238E27FC236}">
              <a16:creationId xmlns:a16="http://schemas.microsoft.com/office/drawing/2014/main" id="{442E1A0F-0C59-4C54-9412-6FD05BE4AF57}"/>
            </a:ext>
          </a:extLst>
        </xdr:cNvPr>
        <xdr:cNvSpPr/>
      </xdr:nvSpPr>
      <xdr:spPr>
        <a:xfrm>
          <a:off x="3746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60416</xdr:rowOff>
    </xdr:from>
    <xdr:to>
      <xdr:col>24</xdr:col>
      <xdr:colOff>63500</xdr:colOff>
      <xdr:row>59</xdr:row>
      <xdr:rowOff>106135</xdr:rowOff>
    </xdr:to>
    <xdr:cxnSp macro="">
      <xdr:nvCxnSpPr>
        <xdr:cNvPr id="200" name="直線コネクタ 199">
          <a:extLst>
            <a:ext uri="{FF2B5EF4-FFF2-40B4-BE49-F238E27FC236}">
              <a16:creationId xmlns:a16="http://schemas.microsoft.com/office/drawing/2014/main" id="{C86D0D69-8806-4E40-B1F7-177BF447F5E0}"/>
            </a:ext>
          </a:extLst>
        </xdr:cNvPr>
        <xdr:cNvCxnSpPr/>
      </xdr:nvCxnSpPr>
      <xdr:spPr>
        <a:xfrm>
          <a:off x="3797300" y="1017596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201" name="楕円 200">
          <a:extLst>
            <a:ext uri="{FF2B5EF4-FFF2-40B4-BE49-F238E27FC236}">
              <a16:creationId xmlns:a16="http://schemas.microsoft.com/office/drawing/2014/main" id="{2C60AD35-138E-4A7F-A4FD-64FB06ACAA9B}"/>
            </a:ext>
          </a:extLst>
        </xdr:cNvPr>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60416</xdr:rowOff>
    </xdr:to>
    <xdr:cxnSp macro="">
      <xdr:nvCxnSpPr>
        <xdr:cNvPr id="202" name="直線コネクタ 201">
          <a:extLst>
            <a:ext uri="{FF2B5EF4-FFF2-40B4-BE49-F238E27FC236}">
              <a16:creationId xmlns:a16="http://schemas.microsoft.com/office/drawing/2014/main" id="{51883CD0-CCB8-4C54-9203-E82DFFEE0BBE}"/>
            </a:ext>
          </a:extLst>
        </xdr:cNvPr>
        <xdr:cNvCxnSpPr/>
      </xdr:nvCxnSpPr>
      <xdr:spPr>
        <a:xfrm>
          <a:off x="2908300" y="101269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203" name="楕円 202">
          <a:extLst>
            <a:ext uri="{FF2B5EF4-FFF2-40B4-BE49-F238E27FC236}">
              <a16:creationId xmlns:a16="http://schemas.microsoft.com/office/drawing/2014/main" id="{2A38DEB8-7E5D-4B40-B27E-CC714D42FACF}"/>
            </a:ext>
          </a:extLst>
        </xdr:cNvPr>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59</xdr:row>
      <xdr:rowOff>11430</xdr:rowOff>
    </xdr:to>
    <xdr:cxnSp macro="">
      <xdr:nvCxnSpPr>
        <xdr:cNvPr id="204" name="直線コネクタ 203">
          <a:extLst>
            <a:ext uri="{FF2B5EF4-FFF2-40B4-BE49-F238E27FC236}">
              <a16:creationId xmlns:a16="http://schemas.microsoft.com/office/drawing/2014/main" id="{89DF71D1-9D5B-4E6C-AE53-D699A007AEFE}"/>
            </a:ext>
          </a:extLst>
        </xdr:cNvPr>
        <xdr:cNvCxnSpPr/>
      </xdr:nvCxnSpPr>
      <xdr:spPr>
        <a:xfrm>
          <a:off x="2019300" y="1008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30843</xdr:rowOff>
    </xdr:from>
    <xdr:to>
      <xdr:col>6</xdr:col>
      <xdr:colOff>38100</xdr:colOff>
      <xdr:row>58</xdr:row>
      <xdr:rowOff>132443</xdr:rowOff>
    </xdr:to>
    <xdr:sp macro="" textlink="">
      <xdr:nvSpPr>
        <xdr:cNvPr id="205" name="楕円 204">
          <a:extLst>
            <a:ext uri="{FF2B5EF4-FFF2-40B4-BE49-F238E27FC236}">
              <a16:creationId xmlns:a16="http://schemas.microsoft.com/office/drawing/2014/main" id="{B38041BF-5D61-49A5-B26A-66EDD4E7FE45}"/>
            </a:ext>
          </a:extLst>
        </xdr:cNvPr>
        <xdr:cNvSpPr/>
      </xdr:nvSpPr>
      <xdr:spPr>
        <a:xfrm>
          <a:off x="1079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81643</xdr:rowOff>
    </xdr:from>
    <xdr:to>
      <xdr:col>10</xdr:col>
      <xdr:colOff>114300</xdr:colOff>
      <xdr:row>58</xdr:row>
      <xdr:rowOff>137160</xdr:rowOff>
    </xdr:to>
    <xdr:cxnSp macro="">
      <xdr:nvCxnSpPr>
        <xdr:cNvPr id="206" name="直線コネクタ 205">
          <a:extLst>
            <a:ext uri="{FF2B5EF4-FFF2-40B4-BE49-F238E27FC236}">
              <a16:creationId xmlns:a16="http://schemas.microsoft.com/office/drawing/2014/main" id="{3E80F26D-25E4-4134-9756-92D2791E4523}"/>
            </a:ext>
          </a:extLst>
        </xdr:cNvPr>
        <xdr:cNvCxnSpPr/>
      </xdr:nvCxnSpPr>
      <xdr:spPr>
        <a:xfrm>
          <a:off x="1130300" y="1002574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7" name="n_1aveValue【橋りょう・トンネル】&#10;有形固定資産減価償却率">
          <a:extLst>
            <a:ext uri="{FF2B5EF4-FFF2-40B4-BE49-F238E27FC236}">
              <a16:creationId xmlns:a16="http://schemas.microsoft.com/office/drawing/2014/main" id="{BB0AFB1D-41EE-48E5-854C-87F88BADDF13}"/>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8" name="n_2aveValue【橋りょう・トンネル】&#10;有形固定資産減価償却率">
          <a:extLst>
            <a:ext uri="{FF2B5EF4-FFF2-40B4-BE49-F238E27FC236}">
              <a16:creationId xmlns:a16="http://schemas.microsoft.com/office/drawing/2014/main" id="{5860E7E2-9DBF-4051-AAFA-5AA28BDFE60C}"/>
            </a:ext>
          </a:extLst>
        </xdr:cNvPr>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9" name="n_3aveValue【橋りょう・トンネル】&#10;有形固定資産減価償却率">
          <a:extLst>
            <a:ext uri="{FF2B5EF4-FFF2-40B4-BE49-F238E27FC236}">
              <a16:creationId xmlns:a16="http://schemas.microsoft.com/office/drawing/2014/main" id="{AA8FBCB3-8168-4BE3-A5DD-1C5FB95141E7}"/>
            </a:ext>
          </a:extLst>
        </xdr:cNvPr>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10" name="n_4aveValue【橋りょう・トンネル】&#10;有形固定資産減価償却率">
          <a:extLst>
            <a:ext uri="{FF2B5EF4-FFF2-40B4-BE49-F238E27FC236}">
              <a16:creationId xmlns:a16="http://schemas.microsoft.com/office/drawing/2014/main" id="{3EDE1E4B-E895-4252-A12D-4C933CAEBC10}"/>
            </a:ext>
          </a:extLst>
        </xdr:cNvPr>
        <xdr:cNvSpPr txBox="1"/>
      </xdr:nvSpPr>
      <xdr:spPr>
        <a:xfrm>
          <a:off x="927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127743</xdr:rowOff>
    </xdr:from>
    <xdr:ext cx="405111" cy="259045"/>
    <xdr:sp macro="" textlink="">
      <xdr:nvSpPr>
        <xdr:cNvPr id="211" name="n_1mainValue【橋りょう・トンネル】&#10;有形固定資産減価償却率">
          <a:extLst>
            <a:ext uri="{FF2B5EF4-FFF2-40B4-BE49-F238E27FC236}">
              <a16:creationId xmlns:a16="http://schemas.microsoft.com/office/drawing/2014/main" id="{6ED1C999-E3D0-443F-9285-0B2830E83B37}"/>
            </a:ext>
          </a:extLst>
        </xdr:cNvPr>
        <xdr:cNvSpPr txBox="1"/>
      </xdr:nvSpPr>
      <xdr:spPr>
        <a:xfrm>
          <a:off x="3582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212" name="n_2mainValue【橋りょう・トンネル】&#10;有形固定資産減価償却率">
          <a:extLst>
            <a:ext uri="{FF2B5EF4-FFF2-40B4-BE49-F238E27FC236}">
              <a16:creationId xmlns:a16="http://schemas.microsoft.com/office/drawing/2014/main" id="{C55C367D-4E3B-4973-B443-E6DD49E80ABA}"/>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213" name="n_3mainValue【橋りょう・トンネル】&#10;有形固定資産減価償却率">
          <a:extLst>
            <a:ext uri="{FF2B5EF4-FFF2-40B4-BE49-F238E27FC236}">
              <a16:creationId xmlns:a16="http://schemas.microsoft.com/office/drawing/2014/main" id="{78C24BC8-A3AC-4047-907F-A931BCB8B6EE}"/>
            </a:ext>
          </a:extLst>
        </xdr:cNvPr>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148970</xdr:rowOff>
    </xdr:from>
    <xdr:ext cx="405111" cy="259045"/>
    <xdr:sp macro="" textlink="">
      <xdr:nvSpPr>
        <xdr:cNvPr id="214" name="n_4mainValue【橋りょう・トンネル】&#10;有形固定資産減価償却率">
          <a:extLst>
            <a:ext uri="{FF2B5EF4-FFF2-40B4-BE49-F238E27FC236}">
              <a16:creationId xmlns:a16="http://schemas.microsoft.com/office/drawing/2014/main" id="{813181C6-124A-453F-9D4C-F44B7A119512}"/>
            </a:ext>
          </a:extLst>
        </xdr:cNvPr>
        <xdr:cNvSpPr txBox="1"/>
      </xdr:nvSpPr>
      <xdr:spPr>
        <a:xfrm>
          <a:off x="927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a:extLst>
            <a:ext uri="{FF2B5EF4-FFF2-40B4-BE49-F238E27FC236}">
              <a16:creationId xmlns:a16="http://schemas.microsoft.com/office/drawing/2014/main" id="{1FF77897-4202-454B-89C1-90EDC92CA6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a:extLst>
            <a:ext uri="{FF2B5EF4-FFF2-40B4-BE49-F238E27FC236}">
              <a16:creationId xmlns:a16="http://schemas.microsoft.com/office/drawing/2014/main" id="{7EE430DA-F990-41D5-AED8-B954160F7EF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a:extLst>
            <a:ext uri="{FF2B5EF4-FFF2-40B4-BE49-F238E27FC236}">
              <a16:creationId xmlns:a16="http://schemas.microsoft.com/office/drawing/2014/main" id="{FA8F4E35-70E1-42CF-BB38-CF534DB62C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a:extLst>
            <a:ext uri="{FF2B5EF4-FFF2-40B4-BE49-F238E27FC236}">
              <a16:creationId xmlns:a16="http://schemas.microsoft.com/office/drawing/2014/main" id="{45F98755-A638-4DEF-BF23-F1A8C412627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a:extLst>
            <a:ext uri="{FF2B5EF4-FFF2-40B4-BE49-F238E27FC236}">
              <a16:creationId xmlns:a16="http://schemas.microsoft.com/office/drawing/2014/main" id="{9F69C886-C399-4031-A107-93D59A15CF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a:extLst>
            <a:ext uri="{FF2B5EF4-FFF2-40B4-BE49-F238E27FC236}">
              <a16:creationId xmlns:a16="http://schemas.microsoft.com/office/drawing/2014/main" id="{A2D724DA-616A-407C-BCF7-CE4897791A7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a:extLst>
            <a:ext uri="{FF2B5EF4-FFF2-40B4-BE49-F238E27FC236}">
              <a16:creationId xmlns:a16="http://schemas.microsoft.com/office/drawing/2014/main" id="{DB0ED2BA-CC09-417A-920A-2CE41851C0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a:extLst>
            <a:ext uri="{FF2B5EF4-FFF2-40B4-BE49-F238E27FC236}">
              <a16:creationId xmlns:a16="http://schemas.microsoft.com/office/drawing/2014/main" id="{8DE899D4-9F4B-4955-8461-20B19E7C5C0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a:extLst>
            <a:ext uri="{FF2B5EF4-FFF2-40B4-BE49-F238E27FC236}">
              <a16:creationId xmlns:a16="http://schemas.microsoft.com/office/drawing/2014/main" id="{99CFEB22-DF05-4298-AAA9-40C93ED95D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a:extLst>
            <a:ext uri="{FF2B5EF4-FFF2-40B4-BE49-F238E27FC236}">
              <a16:creationId xmlns:a16="http://schemas.microsoft.com/office/drawing/2014/main" id="{D7B4AA4A-A634-4FE5-873F-63F6B99632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a:extLst>
            <a:ext uri="{FF2B5EF4-FFF2-40B4-BE49-F238E27FC236}">
              <a16:creationId xmlns:a16="http://schemas.microsoft.com/office/drawing/2014/main" id="{CDF143C4-CD41-4E51-A823-0B6EDDE0513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a:extLst>
            <a:ext uri="{FF2B5EF4-FFF2-40B4-BE49-F238E27FC236}">
              <a16:creationId xmlns:a16="http://schemas.microsoft.com/office/drawing/2014/main" id="{3B23F46A-A693-495B-B4FD-C4E2B0A1BA4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a:extLst>
            <a:ext uri="{FF2B5EF4-FFF2-40B4-BE49-F238E27FC236}">
              <a16:creationId xmlns:a16="http://schemas.microsoft.com/office/drawing/2014/main" id="{1E73638C-22F6-4E20-9FC4-DB03E0FF7A0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a:extLst>
            <a:ext uri="{FF2B5EF4-FFF2-40B4-BE49-F238E27FC236}">
              <a16:creationId xmlns:a16="http://schemas.microsoft.com/office/drawing/2014/main" id="{C459CA82-1BE4-41C7-9FEF-173F7B47CF6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a:extLst>
            <a:ext uri="{FF2B5EF4-FFF2-40B4-BE49-F238E27FC236}">
              <a16:creationId xmlns:a16="http://schemas.microsoft.com/office/drawing/2014/main" id="{1C02B6F7-74F0-4379-83DD-56A3B6BC6BF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a:extLst>
            <a:ext uri="{FF2B5EF4-FFF2-40B4-BE49-F238E27FC236}">
              <a16:creationId xmlns:a16="http://schemas.microsoft.com/office/drawing/2014/main" id="{4439ED80-6FB5-484E-A3F7-083231203D2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a:extLst>
            <a:ext uri="{FF2B5EF4-FFF2-40B4-BE49-F238E27FC236}">
              <a16:creationId xmlns:a16="http://schemas.microsoft.com/office/drawing/2014/main" id="{A0EB5CCA-B5C6-4C06-BB2F-EDE18B28095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a:extLst>
            <a:ext uri="{FF2B5EF4-FFF2-40B4-BE49-F238E27FC236}">
              <a16:creationId xmlns:a16="http://schemas.microsoft.com/office/drawing/2014/main" id="{A88F0889-FD1B-4D23-82DC-8AF6E13D7F0F}"/>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a:extLst>
            <a:ext uri="{FF2B5EF4-FFF2-40B4-BE49-F238E27FC236}">
              <a16:creationId xmlns:a16="http://schemas.microsoft.com/office/drawing/2014/main" id="{C56A7042-6BB1-47CF-BEDC-7D921F8F3F1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a:extLst>
            <a:ext uri="{FF2B5EF4-FFF2-40B4-BE49-F238E27FC236}">
              <a16:creationId xmlns:a16="http://schemas.microsoft.com/office/drawing/2014/main" id="{862B1D90-C1B1-4801-8633-6C5787DCD835}"/>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a:extLst>
            <a:ext uri="{FF2B5EF4-FFF2-40B4-BE49-F238E27FC236}">
              <a16:creationId xmlns:a16="http://schemas.microsoft.com/office/drawing/2014/main" id="{ACC10803-6C67-4C24-B1E8-AFE533C362B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a:extLst>
            <a:ext uri="{FF2B5EF4-FFF2-40B4-BE49-F238E27FC236}">
              <a16:creationId xmlns:a16="http://schemas.microsoft.com/office/drawing/2014/main" id="{B121F13A-41F7-49C5-A0CC-1CA3D97FEDBD}"/>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a:extLst>
            <a:ext uri="{FF2B5EF4-FFF2-40B4-BE49-F238E27FC236}">
              <a16:creationId xmlns:a16="http://schemas.microsoft.com/office/drawing/2014/main" id="{B2EA93E5-3A8C-4000-9236-1A1C094B53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a:extLst>
            <a:ext uri="{FF2B5EF4-FFF2-40B4-BE49-F238E27FC236}">
              <a16:creationId xmlns:a16="http://schemas.microsoft.com/office/drawing/2014/main" id="{B78EAA19-7966-48C3-9A54-0FB82116203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a:extLst>
            <a:ext uri="{FF2B5EF4-FFF2-40B4-BE49-F238E27FC236}">
              <a16:creationId xmlns:a16="http://schemas.microsoft.com/office/drawing/2014/main" id="{5E600A04-1F01-4F42-9CE3-507C95A82DC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a:extLst>
            <a:ext uri="{FF2B5EF4-FFF2-40B4-BE49-F238E27FC236}">
              <a16:creationId xmlns:a16="http://schemas.microsoft.com/office/drawing/2014/main" id="{11C33B30-A075-442E-A905-DEA01F8E51CD}"/>
            </a:ext>
          </a:extLst>
        </xdr:cNvPr>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a:extLst>
            <a:ext uri="{FF2B5EF4-FFF2-40B4-BE49-F238E27FC236}">
              <a16:creationId xmlns:a16="http://schemas.microsoft.com/office/drawing/2014/main" id="{7D22FF66-0D1D-4CF5-8267-99147A2814EB}"/>
            </a:ext>
          </a:extLst>
        </xdr:cNvPr>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a:extLst>
            <a:ext uri="{FF2B5EF4-FFF2-40B4-BE49-F238E27FC236}">
              <a16:creationId xmlns:a16="http://schemas.microsoft.com/office/drawing/2014/main" id="{1F96266A-0A72-440E-BCBD-A9B41501359A}"/>
            </a:ext>
          </a:extLst>
        </xdr:cNvPr>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a:extLst>
            <a:ext uri="{FF2B5EF4-FFF2-40B4-BE49-F238E27FC236}">
              <a16:creationId xmlns:a16="http://schemas.microsoft.com/office/drawing/2014/main" id="{27246DEE-6374-43CF-8764-CF15A70473A5}"/>
            </a:ext>
          </a:extLst>
        </xdr:cNvPr>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a:extLst>
            <a:ext uri="{FF2B5EF4-FFF2-40B4-BE49-F238E27FC236}">
              <a16:creationId xmlns:a16="http://schemas.microsoft.com/office/drawing/2014/main" id="{23D8F280-6E59-4DDC-9432-D684FF6296E5}"/>
            </a:ext>
          </a:extLst>
        </xdr:cNvPr>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97320</xdr:rowOff>
    </xdr:from>
    <xdr:ext cx="599010" cy="259045"/>
    <xdr:sp macro="" textlink="">
      <xdr:nvSpPr>
        <xdr:cNvPr id="245" name="【橋りょう・トンネル】&#10;一人当たり有形固定資産（償却資産）額平均値テキスト">
          <a:extLst>
            <a:ext uri="{FF2B5EF4-FFF2-40B4-BE49-F238E27FC236}">
              <a16:creationId xmlns:a16="http://schemas.microsoft.com/office/drawing/2014/main" id="{6EE8BF1A-FCB4-48D0-A6D1-7A4A5321C0B4}"/>
            </a:ext>
          </a:extLst>
        </xdr:cNvPr>
        <xdr:cNvSpPr txBox="1"/>
      </xdr:nvSpPr>
      <xdr:spPr>
        <a:xfrm>
          <a:off x="10515600" y="10555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a:extLst>
            <a:ext uri="{FF2B5EF4-FFF2-40B4-BE49-F238E27FC236}">
              <a16:creationId xmlns:a16="http://schemas.microsoft.com/office/drawing/2014/main" id="{5BC49C5B-66FC-4798-B470-8FA3F2939898}"/>
            </a:ext>
          </a:extLst>
        </xdr:cNvPr>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a:extLst>
            <a:ext uri="{FF2B5EF4-FFF2-40B4-BE49-F238E27FC236}">
              <a16:creationId xmlns:a16="http://schemas.microsoft.com/office/drawing/2014/main" id="{F9CED591-6650-4361-B723-EA3C765BFA74}"/>
            </a:ext>
          </a:extLst>
        </xdr:cNvPr>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a:extLst>
            <a:ext uri="{FF2B5EF4-FFF2-40B4-BE49-F238E27FC236}">
              <a16:creationId xmlns:a16="http://schemas.microsoft.com/office/drawing/2014/main" id="{7B2B01A7-AC94-4BBE-B7A5-F4EBBC9D7245}"/>
            </a:ext>
          </a:extLst>
        </xdr:cNvPr>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a:extLst>
            <a:ext uri="{FF2B5EF4-FFF2-40B4-BE49-F238E27FC236}">
              <a16:creationId xmlns:a16="http://schemas.microsoft.com/office/drawing/2014/main" id="{3BA1D2A0-C128-4691-806E-B1BD64C1F2A4}"/>
            </a:ext>
          </a:extLst>
        </xdr:cNvPr>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a:extLst>
            <a:ext uri="{FF2B5EF4-FFF2-40B4-BE49-F238E27FC236}">
              <a16:creationId xmlns:a16="http://schemas.microsoft.com/office/drawing/2014/main" id="{B8A95BE3-AE2C-4935-A36E-0190F4BBE0B9}"/>
            </a:ext>
          </a:extLst>
        </xdr:cNvPr>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CCEAA9D2-E502-420F-94A8-468765D601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ADB0F7A4-758C-4389-B30E-143D8F0972A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795C60D2-3759-40AC-97C6-D795C3D4E6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DD37CC3E-B251-4648-82BD-FC22F01CC7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D37EE8E3-CFCF-4495-A174-D1C7E497EF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28894</xdr:rowOff>
    </xdr:from>
    <xdr:to>
      <xdr:col>55</xdr:col>
      <xdr:colOff>50800</xdr:colOff>
      <xdr:row>60</xdr:row>
      <xdr:rowOff>130494</xdr:rowOff>
    </xdr:to>
    <xdr:sp macro="" textlink="">
      <xdr:nvSpPr>
        <xdr:cNvPr id="256" name="楕円 255">
          <a:extLst>
            <a:ext uri="{FF2B5EF4-FFF2-40B4-BE49-F238E27FC236}">
              <a16:creationId xmlns:a16="http://schemas.microsoft.com/office/drawing/2014/main" id="{D679B0E7-398C-4553-9C71-4DC7DE325A94}"/>
            </a:ext>
          </a:extLst>
        </xdr:cNvPr>
        <xdr:cNvSpPr/>
      </xdr:nvSpPr>
      <xdr:spPr>
        <a:xfrm>
          <a:off x="10426700" y="103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51771</xdr:rowOff>
    </xdr:from>
    <xdr:ext cx="599010" cy="259045"/>
    <xdr:sp macro="" textlink="">
      <xdr:nvSpPr>
        <xdr:cNvPr id="257" name="【橋りょう・トンネル】&#10;一人当たり有形固定資産（償却資産）額該当値テキスト">
          <a:extLst>
            <a:ext uri="{FF2B5EF4-FFF2-40B4-BE49-F238E27FC236}">
              <a16:creationId xmlns:a16="http://schemas.microsoft.com/office/drawing/2014/main" id="{09AFF4E3-4AA7-4D90-8077-E34733D67E3F}"/>
            </a:ext>
          </a:extLst>
        </xdr:cNvPr>
        <xdr:cNvSpPr txBox="1"/>
      </xdr:nvSpPr>
      <xdr:spPr>
        <a:xfrm>
          <a:off x="10515600" y="1016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31320</xdr:rowOff>
    </xdr:from>
    <xdr:to>
      <xdr:col>50</xdr:col>
      <xdr:colOff>165100</xdr:colOff>
      <xdr:row>60</xdr:row>
      <xdr:rowOff>132920</xdr:rowOff>
    </xdr:to>
    <xdr:sp macro="" textlink="">
      <xdr:nvSpPr>
        <xdr:cNvPr id="258" name="楕円 257">
          <a:extLst>
            <a:ext uri="{FF2B5EF4-FFF2-40B4-BE49-F238E27FC236}">
              <a16:creationId xmlns:a16="http://schemas.microsoft.com/office/drawing/2014/main" id="{B4C8F21A-6940-4AAA-9890-A824E15448AC}"/>
            </a:ext>
          </a:extLst>
        </xdr:cNvPr>
        <xdr:cNvSpPr/>
      </xdr:nvSpPr>
      <xdr:spPr>
        <a:xfrm>
          <a:off x="9588500" y="103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79694</xdr:rowOff>
    </xdr:from>
    <xdr:to>
      <xdr:col>55</xdr:col>
      <xdr:colOff>0</xdr:colOff>
      <xdr:row>60</xdr:row>
      <xdr:rowOff>82120</xdr:rowOff>
    </xdr:to>
    <xdr:cxnSp macro="">
      <xdr:nvCxnSpPr>
        <xdr:cNvPr id="259" name="直線コネクタ 258">
          <a:extLst>
            <a:ext uri="{FF2B5EF4-FFF2-40B4-BE49-F238E27FC236}">
              <a16:creationId xmlns:a16="http://schemas.microsoft.com/office/drawing/2014/main" id="{3392DCCA-9894-4983-B0DF-3D2D8E89ED62}"/>
            </a:ext>
          </a:extLst>
        </xdr:cNvPr>
        <xdr:cNvCxnSpPr/>
      </xdr:nvCxnSpPr>
      <xdr:spPr>
        <a:xfrm flipV="1">
          <a:off x="9639300" y="10366694"/>
          <a:ext cx="8382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34546</xdr:rowOff>
    </xdr:from>
    <xdr:to>
      <xdr:col>46</xdr:col>
      <xdr:colOff>38100</xdr:colOff>
      <xdr:row>60</xdr:row>
      <xdr:rowOff>136146</xdr:rowOff>
    </xdr:to>
    <xdr:sp macro="" textlink="">
      <xdr:nvSpPr>
        <xdr:cNvPr id="260" name="楕円 259">
          <a:extLst>
            <a:ext uri="{FF2B5EF4-FFF2-40B4-BE49-F238E27FC236}">
              <a16:creationId xmlns:a16="http://schemas.microsoft.com/office/drawing/2014/main" id="{DBBF7F26-288E-4DA5-A0B4-0BA2FF39D555}"/>
            </a:ext>
          </a:extLst>
        </xdr:cNvPr>
        <xdr:cNvSpPr/>
      </xdr:nvSpPr>
      <xdr:spPr>
        <a:xfrm>
          <a:off x="8699500" y="103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82120</xdr:rowOff>
    </xdr:from>
    <xdr:to>
      <xdr:col>50</xdr:col>
      <xdr:colOff>114300</xdr:colOff>
      <xdr:row>60</xdr:row>
      <xdr:rowOff>85346</xdr:rowOff>
    </xdr:to>
    <xdr:cxnSp macro="">
      <xdr:nvCxnSpPr>
        <xdr:cNvPr id="261" name="直線コネクタ 260">
          <a:extLst>
            <a:ext uri="{FF2B5EF4-FFF2-40B4-BE49-F238E27FC236}">
              <a16:creationId xmlns:a16="http://schemas.microsoft.com/office/drawing/2014/main" id="{B0C5DE12-4520-4F1D-A138-191B886A7EBE}"/>
            </a:ext>
          </a:extLst>
        </xdr:cNvPr>
        <xdr:cNvCxnSpPr/>
      </xdr:nvCxnSpPr>
      <xdr:spPr>
        <a:xfrm flipV="1">
          <a:off x="8750300" y="10369120"/>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34451</xdr:rowOff>
    </xdr:from>
    <xdr:to>
      <xdr:col>41</xdr:col>
      <xdr:colOff>101600</xdr:colOff>
      <xdr:row>60</xdr:row>
      <xdr:rowOff>136051</xdr:rowOff>
    </xdr:to>
    <xdr:sp macro="" textlink="">
      <xdr:nvSpPr>
        <xdr:cNvPr id="262" name="楕円 261">
          <a:extLst>
            <a:ext uri="{FF2B5EF4-FFF2-40B4-BE49-F238E27FC236}">
              <a16:creationId xmlns:a16="http://schemas.microsoft.com/office/drawing/2014/main" id="{87458D60-3E35-488D-A9FD-14379E27B76A}"/>
            </a:ext>
          </a:extLst>
        </xdr:cNvPr>
        <xdr:cNvSpPr/>
      </xdr:nvSpPr>
      <xdr:spPr>
        <a:xfrm>
          <a:off x="7810500" y="10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85251</xdr:rowOff>
    </xdr:from>
    <xdr:to>
      <xdr:col>45</xdr:col>
      <xdr:colOff>177800</xdr:colOff>
      <xdr:row>60</xdr:row>
      <xdr:rowOff>85346</xdr:rowOff>
    </xdr:to>
    <xdr:cxnSp macro="">
      <xdr:nvCxnSpPr>
        <xdr:cNvPr id="263" name="直線コネクタ 262">
          <a:extLst>
            <a:ext uri="{FF2B5EF4-FFF2-40B4-BE49-F238E27FC236}">
              <a16:creationId xmlns:a16="http://schemas.microsoft.com/office/drawing/2014/main" id="{4B9B6816-3496-4BD9-A934-B99D64A40375}"/>
            </a:ext>
          </a:extLst>
        </xdr:cNvPr>
        <xdr:cNvCxnSpPr/>
      </xdr:nvCxnSpPr>
      <xdr:spPr>
        <a:xfrm>
          <a:off x="7861300" y="10372251"/>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32580</xdr:rowOff>
    </xdr:from>
    <xdr:to>
      <xdr:col>36</xdr:col>
      <xdr:colOff>165100</xdr:colOff>
      <xdr:row>60</xdr:row>
      <xdr:rowOff>134180</xdr:rowOff>
    </xdr:to>
    <xdr:sp macro="" textlink="">
      <xdr:nvSpPr>
        <xdr:cNvPr id="264" name="楕円 263">
          <a:extLst>
            <a:ext uri="{FF2B5EF4-FFF2-40B4-BE49-F238E27FC236}">
              <a16:creationId xmlns:a16="http://schemas.microsoft.com/office/drawing/2014/main" id="{40D8D84F-A318-4919-9E69-4D0AC798D38B}"/>
            </a:ext>
          </a:extLst>
        </xdr:cNvPr>
        <xdr:cNvSpPr/>
      </xdr:nvSpPr>
      <xdr:spPr>
        <a:xfrm>
          <a:off x="6921500" y="103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83380</xdr:rowOff>
    </xdr:from>
    <xdr:to>
      <xdr:col>41</xdr:col>
      <xdr:colOff>50800</xdr:colOff>
      <xdr:row>60</xdr:row>
      <xdr:rowOff>85251</xdr:rowOff>
    </xdr:to>
    <xdr:cxnSp macro="">
      <xdr:nvCxnSpPr>
        <xdr:cNvPr id="265" name="直線コネクタ 264">
          <a:extLst>
            <a:ext uri="{FF2B5EF4-FFF2-40B4-BE49-F238E27FC236}">
              <a16:creationId xmlns:a16="http://schemas.microsoft.com/office/drawing/2014/main" id="{B18EB2EB-41B3-4A0F-AD38-2DBDC3E020F3}"/>
            </a:ext>
          </a:extLst>
        </xdr:cNvPr>
        <xdr:cNvCxnSpPr/>
      </xdr:nvCxnSpPr>
      <xdr:spPr>
        <a:xfrm>
          <a:off x="6972300" y="10370380"/>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70574</xdr:rowOff>
    </xdr:from>
    <xdr:ext cx="599010" cy="259045"/>
    <xdr:sp macro="" textlink="">
      <xdr:nvSpPr>
        <xdr:cNvPr id="266" name="n_1aveValue【橋りょう・トンネル】&#10;一人当たり有形固定資産（償却資産）額">
          <a:extLst>
            <a:ext uri="{FF2B5EF4-FFF2-40B4-BE49-F238E27FC236}">
              <a16:creationId xmlns:a16="http://schemas.microsoft.com/office/drawing/2014/main" id="{03083F8E-934E-456D-B3A7-39774D07FA81}"/>
            </a:ext>
          </a:extLst>
        </xdr:cNvPr>
        <xdr:cNvSpPr txBox="1"/>
      </xdr:nvSpPr>
      <xdr:spPr>
        <a:xfrm>
          <a:off x="9327095" y="1070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63376</xdr:rowOff>
    </xdr:from>
    <xdr:ext cx="599010" cy="259045"/>
    <xdr:sp macro="" textlink="">
      <xdr:nvSpPr>
        <xdr:cNvPr id="267" name="n_2aveValue【橋りょう・トンネル】&#10;一人当たり有形固定資産（償却資産）額">
          <a:extLst>
            <a:ext uri="{FF2B5EF4-FFF2-40B4-BE49-F238E27FC236}">
              <a16:creationId xmlns:a16="http://schemas.microsoft.com/office/drawing/2014/main" id="{FF594EC8-06B6-44FF-A1D5-B3F4259C44A3}"/>
            </a:ext>
          </a:extLst>
        </xdr:cNvPr>
        <xdr:cNvSpPr txBox="1"/>
      </xdr:nvSpPr>
      <xdr:spPr>
        <a:xfrm>
          <a:off x="84507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56113</xdr:rowOff>
    </xdr:from>
    <xdr:ext cx="599010" cy="259045"/>
    <xdr:sp macro="" textlink="">
      <xdr:nvSpPr>
        <xdr:cNvPr id="268" name="n_3aveValue【橋りょう・トンネル】&#10;一人当たり有形固定資産（償却資産）額">
          <a:extLst>
            <a:ext uri="{FF2B5EF4-FFF2-40B4-BE49-F238E27FC236}">
              <a16:creationId xmlns:a16="http://schemas.microsoft.com/office/drawing/2014/main" id="{8CFD8B69-0CD0-4CB9-9849-C3BBD2508B82}"/>
            </a:ext>
          </a:extLst>
        </xdr:cNvPr>
        <xdr:cNvSpPr txBox="1"/>
      </xdr:nvSpPr>
      <xdr:spPr>
        <a:xfrm>
          <a:off x="7561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69232</xdr:rowOff>
    </xdr:from>
    <xdr:ext cx="599010" cy="259045"/>
    <xdr:sp macro="" textlink="">
      <xdr:nvSpPr>
        <xdr:cNvPr id="269" name="n_4aveValue【橋りょう・トンネル】&#10;一人当たり有形固定資産（償却資産）額">
          <a:extLst>
            <a:ext uri="{FF2B5EF4-FFF2-40B4-BE49-F238E27FC236}">
              <a16:creationId xmlns:a16="http://schemas.microsoft.com/office/drawing/2014/main" id="{FDC1E1FB-1A33-4EC5-8BCA-634600395100}"/>
            </a:ext>
          </a:extLst>
        </xdr:cNvPr>
        <xdr:cNvSpPr txBox="1"/>
      </xdr:nvSpPr>
      <xdr:spPr>
        <a:xfrm>
          <a:off x="6672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149447</xdr:rowOff>
    </xdr:from>
    <xdr:ext cx="599010" cy="259045"/>
    <xdr:sp macro="" textlink="">
      <xdr:nvSpPr>
        <xdr:cNvPr id="270" name="n_1mainValue【橋りょう・トンネル】&#10;一人当たり有形固定資産（償却資産）額">
          <a:extLst>
            <a:ext uri="{FF2B5EF4-FFF2-40B4-BE49-F238E27FC236}">
              <a16:creationId xmlns:a16="http://schemas.microsoft.com/office/drawing/2014/main" id="{C5D35CA6-6E1B-4603-93E3-F0ACE5303172}"/>
            </a:ext>
          </a:extLst>
        </xdr:cNvPr>
        <xdr:cNvSpPr txBox="1"/>
      </xdr:nvSpPr>
      <xdr:spPr>
        <a:xfrm>
          <a:off x="9327095" y="100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152673</xdr:rowOff>
    </xdr:from>
    <xdr:ext cx="599010" cy="259045"/>
    <xdr:sp macro="" textlink="">
      <xdr:nvSpPr>
        <xdr:cNvPr id="271" name="n_2mainValue【橋りょう・トンネル】&#10;一人当たり有形固定資産（償却資産）額">
          <a:extLst>
            <a:ext uri="{FF2B5EF4-FFF2-40B4-BE49-F238E27FC236}">
              <a16:creationId xmlns:a16="http://schemas.microsoft.com/office/drawing/2014/main" id="{12812A37-1793-482F-A8A1-A0040C63584C}"/>
            </a:ext>
          </a:extLst>
        </xdr:cNvPr>
        <xdr:cNvSpPr txBox="1"/>
      </xdr:nvSpPr>
      <xdr:spPr>
        <a:xfrm>
          <a:off x="8450795" y="1009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152578</xdr:rowOff>
    </xdr:from>
    <xdr:ext cx="599010" cy="259045"/>
    <xdr:sp macro="" textlink="">
      <xdr:nvSpPr>
        <xdr:cNvPr id="272" name="n_3mainValue【橋りょう・トンネル】&#10;一人当たり有形固定資産（償却資産）額">
          <a:extLst>
            <a:ext uri="{FF2B5EF4-FFF2-40B4-BE49-F238E27FC236}">
              <a16:creationId xmlns:a16="http://schemas.microsoft.com/office/drawing/2014/main" id="{7A6285B9-1E0A-4310-B3B5-9FD946F70AD5}"/>
            </a:ext>
          </a:extLst>
        </xdr:cNvPr>
        <xdr:cNvSpPr txBox="1"/>
      </xdr:nvSpPr>
      <xdr:spPr>
        <a:xfrm>
          <a:off x="7561795" y="1009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150707</xdr:rowOff>
    </xdr:from>
    <xdr:ext cx="599010" cy="259045"/>
    <xdr:sp macro="" textlink="">
      <xdr:nvSpPr>
        <xdr:cNvPr id="273" name="n_4mainValue【橋りょう・トンネル】&#10;一人当たり有形固定資産（償却資産）額">
          <a:extLst>
            <a:ext uri="{FF2B5EF4-FFF2-40B4-BE49-F238E27FC236}">
              <a16:creationId xmlns:a16="http://schemas.microsoft.com/office/drawing/2014/main" id="{52BE2A2E-03B5-4FDA-9A03-895B04614544}"/>
            </a:ext>
          </a:extLst>
        </xdr:cNvPr>
        <xdr:cNvSpPr txBox="1"/>
      </xdr:nvSpPr>
      <xdr:spPr>
        <a:xfrm>
          <a:off x="6672795" y="1009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a:extLst>
            <a:ext uri="{FF2B5EF4-FFF2-40B4-BE49-F238E27FC236}">
              <a16:creationId xmlns:a16="http://schemas.microsoft.com/office/drawing/2014/main" id="{D26947ED-4012-4B81-B4B2-E4C10617DA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a:extLst>
            <a:ext uri="{FF2B5EF4-FFF2-40B4-BE49-F238E27FC236}">
              <a16:creationId xmlns:a16="http://schemas.microsoft.com/office/drawing/2014/main" id="{170AE13E-837D-4F32-AC28-A4A71172B1E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a:extLst>
            <a:ext uri="{FF2B5EF4-FFF2-40B4-BE49-F238E27FC236}">
              <a16:creationId xmlns:a16="http://schemas.microsoft.com/office/drawing/2014/main" id="{5B195478-39F6-4926-B2C9-9B529AB8F5D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a:extLst>
            <a:ext uri="{FF2B5EF4-FFF2-40B4-BE49-F238E27FC236}">
              <a16:creationId xmlns:a16="http://schemas.microsoft.com/office/drawing/2014/main" id="{35A36323-8306-4A2A-BAB4-0F1B76C5572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a:extLst>
            <a:ext uri="{FF2B5EF4-FFF2-40B4-BE49-F238E27FC236}">
              <a16:creationId xmlns:a16="http://schemas.microsoft.com/office/drawing/2014/main" id="{F1E869A2-4832-417B-8CB1-CDB46B3D921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a:extLst>
            <a:ext uri="{FF2B5EF4-FFF2-40B4-BE49-F238E27FC236}">
              <a16:creationId xmlns:a16="http://schemas.microsoft.com/office/drawing/2014/main" id="{29F11E1E-F4D2-40B1-B12B-24E3D430A34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a:extLst>
            <a:ext uri="{FF2B5EF4-FFF2-40B4-BE49-F238E27FC236}">
              <a16:creationId xmlns:a16="http://schemas.microsoft.com/office/drawing/2014/main" id="{7BE86FC2-017F-4C0A-B086-C6363A0FA8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a:extLst>
            <a:ext uri="{FF2B5EF4-FFF2-40B4-BE49-F238E27FC236}">
              <a16:creationId xmlns:a16="http://schemas.microsoft.com/office/drawing/2014/main" id="{E5CB5ACC-1CB6-4781-8D73-6A1686A6CD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a:extLst>
            <a:ext uri="{FF2B5EF4-FFF2-40B4-BE49-F238E27FC236}">
              <a16:creationId xmlns:a16="http://schemas.microsoft.com/office/drawing/2014/main" id="{5E3E8484-2862-47FB-AD33-648522FCF2C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a:extLst>
            <a:ext uri="{FF2B5EF4-FFF2-40B4-BE49-F238E27FC236}">
              <a16:creationId xmlns:a16="http://schemas.microsoft.com/office/drawing/2014/main" id="{F500D60B-2194-402D-97BC-DCF17CDDA8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a:extLst>
            <a:ext uri="{FF2B5EF4-FFF2-40B4-BE49-F238E27FC236}">
              <a16:creationId xmlns:a16="http://schemas.microsoft.com/office/drawing/2014/main" id="{07F3AFE5-989E-40A2-860C-564462BC2C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a:extLst>
            <a:ext uri="{FF2B5EF4-FFF2-40B4-BE49-F238E27FC236}">
              <a16:creationId xmlns:a16="http://schemas.microsoft.com/office/drawing/2014/main" id="{3066932A-4198-4EC6-9DA1-16020DF0DAC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a:extLst>
            <a:ext uri="{FF2B5EF4-FFF2-40B4-BE49-F238E27FC236}">
              <a16:creationId xmlns:a16="http://schemas.microsoft.com/office/drawing/2014/main" id="{F8DB1407-2F2A-4D03-93F2-BD9B4F532AC7}"/>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a:extLst>
            <a:ext uri="{FF2B5EF4-FFF2-40B4-BE49-F238E27FC236}">
              <a16:creationId xmlns:a16="http://schemas.microsoft.com/office/drawing/2014/main" id="{02E75A01-CCA9-41E6-B897-7000DA5FB18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a:extLst>
            <a:ext uri="{FF2B5EF4-FFF2-40B4-BE49-F238E27FC236}">
              <a16:creationId xmlns:a16="http://schemas.microsoft.com/office/drawing/2014/main" id="{E8AFFEFC-086E-4FD7-9B11-B40CD384AD7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a:extLst>
            <a:ext uri="{FF2B5EF4-FFF2-40B4-BE49-F238E27FC236}">
              <a16:creationId xmlns:a16="http://schemas.microsoft.com/office/drawing/2014/main" id="{3AACFBBE-FFEE-462C-958A-B715E3B4888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a:extLst>
            <a:ext uri="{FF2B5EF4-FFF2-40B4-BE49-F238E27FC236}">
              <a16:creationId xmlns:a16="http://schemas.microsoft.com/office/drawing/2014/main" id="{28FFE059-862D-4BFA-A7BC-64618981D3E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a:extLst>
            <a:ext uri="{FF2B5EF4-FFF2-40B4-BE49-F238E27FC236}">
              <a16:creationId xmlns:a16="http://schemas.microsoft.com/office/drawing/2014/main" id="{3CF67D44-5E50-4873-A0C8-DEEC1A83734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a:extLst>
            <a:ext uri="{FF2B5EF4-FFF2-40B4-BE49-F238E27FC236}">
              <a16:creationId xmlns:a16="http://schemas.microsoft.com/office/drawing/2014/main" id="{5701E08F-CA21-452B-B285-9D3B351B1C72}"/>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a:extLst>
            <a:ext uri="{FF2B5EF4-FFF2-40B4-BE49-F238E27FC236}">
              <a16:creationId xmlns:a16="http://schemas.microsoft.com/office/drawing/2014/main" id="{B610F203-4FB4-441B-96C7-DDA3259643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a:extLst>
            <a:ext uri="{FF2B5EF4-FFF2-40B4-BE49-F238E27FC236}">
              <a16:creationId xmlns:a16="http://schemas.microsoft.com/office/drawing/2014/main" id="{3352F1E0-1F86-4EBE-9C5B-ADB9D7E50BF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a:extLst>
            <a:ext uri="{FF2B5EF4-FFF2-40B4-BE49-F238E27FC236}">
              <a16:creationId xmlns:a16="http://schemas.microsoft.com/office/drawing/2014/main" id="{19C2454C-5637-4A4D-9A1D-08BB816230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a:extLst>
            <a:ext uri="{FF2B5EF4-FFF2-40B4-BE49-F238E27FC236}">
              <a16:creationId xmlns:a16="http://schemas.microsoft.com/office/drawing/2014/main" id="{9AD5692A-0952-4547-86F2-B3C6590A0CC0}"/>
            </a:ext>
          </a:extLst>
        </xdr:cNvPr>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a:extLst>
            <a:ext uri="{FF2B5EF4-FFF2-40B4-BE49-F238E27FC236}">
              <a16:creationId xmlns:a16="http://schemas.microsoft.com/office/drawing/2014/main" id="{1C9BE688-704C-450A-AB7A-467A90AF2398}"/>
            </a:ext>
          </a:extLst>
        </xdr:cNvPr>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a:extLst>
            <a:ext uri="{FF2B5EF4-FFF2-40B4-BE49-F238E27FC236}">
              <a16:creationId xmlns:a16="http://schemas.microsoft.com/office/drawing/2014/main" id="{0472AD46-B32C-4E35-A320-7CA976E59FBB}"/>
            </a:ext>
          </a:extLst>
        </xdr:cNvPr>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a:extLst>
            <a:ext uri="{FF2B5EF4-FFF2-40B4-BE49-F238E27FC236}">
              <a16:creationId xmlns:a16="http://schemas.microsoft.com/office/drawing/2014/main" id="{F6A13F7F-7172-48C9-BA91-DE9D56EAE727}"/>
            </a:ext>
          </a:extLst>
        </xdr:cNvPr>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a:extLst>
            <a:ext uri="{FF2B5EF4-FFF2-40B4-BE49-F238E27FC236}">
              <a16:creationId xmlns:a16="http://schemas.microsoft.com/office/drawing/2014/main" id="{8D75DD4E-7057-432B-9ACE-7979CDE00BD3}"/>
            </a:ext>
          </a:extLst>
        </xdr:cNvPr>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a:extLst>
            <a:ext uri="{FF2B5EF4-FFF2-40B4-BE49-F238E27FC236}">
              <a16:creationId xmlns:a16="http://schemas.microsoft.com/office/drawing/2014/main" id="{066EDAA3-D397-4F45-86A4-220158613383}"/>
            </a:ext>
          </a:extLst>
        </xdr:cNvPr>
        <xdr:cNvSpPr txBox="1"/>
      </xdr:nvSpPr>
      <xdr:spPr>
        <a:xfrm>
          <a:off x="4673600" y="145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a:extLst>
            <a:ext uri="{FF2B5EF4-FFF2-40B4-BE49-F238E27FC236}">
              <a16:creationId xmlns:a16="http://schemas.microsoft.com/office/drawing/2014/main" id="{F6E41FC7-CB57-4436-B728-B0A27D1ACA68}"/>
            </a:ext>
          </a:extLst>
        </xdr:cNvPr>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a:extLst>
            <a:ext uri="{FF2B5EF4-FFF2-40B4-BE49-F238E27FC236}">
              <a16:creationId xmlns:a16="http://schemas.microsoft.com/office/drawing/2014/main" id="{BAB723D6-551E-47E9-90EC-A63DD2DACC66}"/>
            </a:ext>
          </a:extLst>
        </xdr:cNvPr>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a:extLst>
            <a:ext uri="{FF2B5EF4-FFF2-40B4-BE49-F238E27FC236}">
              <a16:creationId xmlns:a16="http://schemas.microsoft.com/office/drawing/2014/main" id="{55764417-12DD-4DDC-80E4-6E7EEF02C8FA}"/>
            </a:ext>
          </a:extLst>
        </xdr:cNvPr>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a:extLst>
            <a:ext uri="{FF2B5EF4-FFF2-40B4-BE49-F238E27FC236}">
              <a16:creationId xmlns:a16="http://schemas.microsoft.com/office/drawing/2014/main" id="{F4041A7A-B987-4E07-BF31-CBC0E2044354}"/>
            </a:ext>
          </a:extLst>
        </xdr:cNvPr>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a:extLst>
            <a:ext uri="{FF2B5EF4-FFF2-40B4-BE49-F238E27FC236}">
              <a16:creationId xmlns:a16="http://schemas.microsoft.com/office/drawing/2014/main" id="{93288F89-0682-491F-8FFF-EBC76075C98B}"/>
            </a:ext>
          </a:extLst>
        </xdr:cNvPr>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7CD0DB7-96BF-41A7-BBD3-74068A9D8AA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DF555693-09F0-4676-87B5-79A330B07B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C87E465A-BEDB-4D3C-B9F1-DCF1D94CB99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C82B6B81-26FC-45B1-B8F7-1B62E6F5735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6A3945EE-2E94-43D8-A0D9-130EF2492F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312" name="楕円 311">
          <a:extLst>
            <a:ext uri="{FF2B5EF4-FFF2-40B4-BE49-F238E27FC236}">
              <a16:creationId xmlns:a16="http://schemas.microsoft.com/office/drawing/2014/main" id="{1374E9F4-5A2A-4E05-A5D6-0D5D58C54520}"/>
            </a:ext>
          </a:extLst>
        </xdr:cNvPr>
        <xdr:cNvSpPr/>
      </xdr:nvSpPr>
      <xdr:spPr>
        <a:xfrm>
          <a:off x="45847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140479</xdr:rowOff>
    </xdr:from>
    <xdr:ext cx="405111" cy="259045"/>
    <xdr:sp macro="" textlink="">
      <xdr:nvSpPr>
        <xdr:cNvPr id="313" name="【公営住宅】&#10;有形固定資産減価償却率該当値テキスト">
          <a:extLst>
            <a:ext uri="{FF2B5EF4-FFF2-40B4-BE49-F238E27FC236}">
              <a16:creationId xmlns:a16="http://schemas.microsoft.com/office/drawing/2014/main" id="{8A029AFA-77AA-432C-B8DD-DDB96494DA14}"/>
            </a:ext>
          </a:extLst>
        </xdr:cNvPr>
        <xdr:cNvSpPr txBox="1"/>
      </xdr:nvSpPr>
      <xdr:spPr>
        <a:xfrm>
          <a:off x="4673600" y="1402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81026</xdr:rowOff>
    </xdr:from>
    <xdr:to>
      <xdr:col>20</xdr:col>
      <xdr:colOff>38100</xdr:colOff>
      <xdr:row>83</xdr:row>
      <xdr:rowOff>11176</xdr:rowOff>
    </xdr:to>
    <xdr:sp macro="" textlink="">
      <xdr:nvSpPr>
        <xdr:cNvPr id="314" name="楕円 313">
          <a:extLst>
            <a:ext uri="{FF2B5EF4-FFF2-40B4-BE49-F238E27FC236}">
              <a16:creationId xmlns:a16="http://schemas.microsoft.com/office/drawing/2014/main" id="{34862CC5-57FE-4C7B-BEEF-98D43CAC46ED}"/>
            </a:ext>
          </a:extLst>
        </xdr:cNvPr>
        <xdr:cNvSpPr/>
      </xdr:nvSpPr>
      <xdr:spPr>
        <a:xfrm>
          <a:off x="3746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131826</xdr:rowOff>
    </xdr:from>
    <xdr:to>
      <xdr:col>24</xdr:col>
      <xdr:colOff>63500</xdr:colOff>
      <xdr:row>82</xdr:row>
      <xdr:rowOff>168402</xdr:rowOff>
    </xdr:to>
    <xdr:cxnSp macro="">
      <xdr:nvCxnSpPr>
        <xdr:cNvPr id="315" name="直線コネクタ 314">
          <a:extLst>
            <a:ext uri="{FF2B5EF4-FFF2-40B4-BE49-F238E27FC236}">
              <a16:creationId xmlns:a16="http://schemas.microsoft.com/office/drawing/2014/main" id="{1EB44DFA-D301-495E-87D5-9BF947200AE6}"/>
            </a:ext>
          </a:extLst>
        </xdr:cNvPr>
        <xdr:cNvCxnSpPr/>
      </xdr:nvCxnSpPr>
      <xdr:spPr>
        <a:xfrm>
          <a:off x="3797300" y="1419072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46737</xdr:rowOff>
    </xdr:from>
    <xdr:to>
      <xdr:col>15</xdr:col>
      <xdr:colOff>101600</xdr:colOff>
      <xdr:row>82</xdr:row>
      <xdr:rowOff>148337</xdr:rowOff>
    </xdr:to>
    <xdr:sp macro="" textlink="">
      <xdr:nvSpPr>
        <xdr:cNvPr id="316" name="楕円 315">
          <a:extLst>
            <a:ext uri="{FF2B5EF4-FFF2-40B4-BE49-F238E27FC236}">
              <a16:creationId xmlns:a16="http://schemas.microsoft.com/office/drawing/2014/main" id="{AD522D2F-22E1-498A-A587-218C111D0D66}"/>
            </a:ext>
          </a:extLst>
        </xdr:cNvPr>
        <xdr:cNvSpPr/>
      </xdr:nvSpPr>
      <xdr:spPr>
        <a:xfrm>
          <a:off x="2857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97537</xdr:rowOff>
    </xdr:from>
    <xdr:to>
      <xdr:col>19</xdr:col>
      <xdr:colOff>177800</xdr:colOff>
      <xdr:row>82</xdr:row>
      <xdr:rowOff>131826</xdr:rowOff>
    </xdr:to>
    <xdr:cxnSp macro="">
      <xdr:nvCxnSpPr>
        <xdr:cNvPr id="317" name="直線コネクタ 316">
          <a:extLst>
            <a:ext uri="{FF2B5EF4-FFF2-40B4-BE49-F238E27FC236}">
              <a16:creationId xmlns:a16="http://schemas.microsoft.com/office/drawing/2014/main" id="{72B896B4-612D-467B-89E4-6850047412CB}"/>
            </a:ext>
          </a:extLst>
        </xdr:cNvPr>
        <xdr:cNvCxnSpPr/>
      </xdr:nvCxnSpPr>
      <xdr:spPr>
        <a:xfrm>
          <a:off x="2908300" y="141564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138176</xdr:rowOff>
    </xdr:from>
    <xdr:to>
      <xdr:col>10</xdr:col>
      <xdr:colOff>165100</xdr:colOff>
      <xdr:row>82</xdr:row>
      <xdr:rowOff>68326</xdr:rowOff>
    </xdr:to>
    <xdr:sp macro="" textlink="">
      <xdr:nvSpPr>
        <xdr:cNvPr id="318" name="楕円 317">
          <a:extLst>
            <a:ext uri="{FF2B5EF4-FFF2-40B4-BE49-F238E27FC236}">
              <a16:creationId xmlns:a16="http://schemas.microsoft.com/office/drawing/2014/main" id="{2BA382C5-8848-4D22-AAA6-33B6A189ECFF}"/>
            </a:ext>
          </a:extLst>
        </xdr:cNvPr>
        <xdr:cNvSpPr/>
      </xdr:nvSpPr>
      <xdr:spPr>
        <a:xfrm>
          <a:off x="1968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17526</xdr:rowOff>
    </xdr:from>
    <xdr:to>
      <xdr:col>15</xdr:col>
      <xdr:colOff>50800</xdr:colOff>
      <xdr:row>82</xdr:row>
      <xdr:rowOff>97537</xdr:rowOff>
    </xdr:to>
    <xdr:cxnSp macro="">
      <xdr:nvCxnSpPr>
        <xdr:cNvPr id="319" name="直線コネクタ 318">
          <a:extLst>
            <a:ext uri="{FF2B5EF4-FFF2-40B4-BE49-F238E27FC236}">
              <a16:creationId xmlns:a16="http://schemas.microsoft.com/office/drawing/2014/main" id="{C0875F55-488E-4D34-9965-830F92BC8EE3}"/>
            </a:ext>
          </a:extLst>
        </xdr:cNvPr>
        <xdr:cNvCxnSpPr/>
      </xdr:nvCxnSpPr>
      <xdr:spPr>
        <a:xfrm>
          <a:off x="2019300" y="14076426"/>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133604</xdr:rowOff>
    </xdr:from>
    <xdr:to>
      <xdr:col>6</xdr:col>
      <xdr:colOff>38100</xdr:colOff>
      <xdr:row>82</xdr:row>
      <xdr:rowOff>63754</xdr:rowOff>
    </xdr:to>
    <xdr:sp macro="" textlink="">
      <xdr:nvSpPr>
        <xdr:cNvPr id="320" name="楕円 319">
          <a:extLst>
            <a:ext uri="{FF2B5EF4-FFF2-40B4-BE49-F238E27FC236}">
              <a16:creationId xmlns:a16="http://schemas.microsoft.com/office/drawing/2014/main" id="{6A8E09A7-5B9D-4BAC-99BA-34B8E3DAE8F5}"/>
            </a:ext>
          </a:extLst>
        </xdr:cNvPr>
        <xdr:cNvSpPr/>
      </xdr:nvSpPr>
      <xdr:spPr>
        <a:xfrm>
          <a:off x="1079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12954</xdr:rowOff>
    </xdr:from>
    <xdr:to>
      <xdr:col>10</xdr:col>
      <xdr:colOff>114300</xdr:colOff>
      <xdr:row>82</xdr:row>
      <xdr:rowOff>17526</xdr:rowOff>
    </xdr:to>
    <xdr:cxnSp macro="">
      <xdr:nvCxnSpPr>
        <xdr:cNvPr id="321" name="直線コネクタ 320">
          <a:extLst>
            <a:ext uri="{FF2B5EF4-FFF2-40B4-BE49-F238E27FC236}">
              <a16:creationId xmlns:a16="http://schemas.microsoft.com/office/drawing/2014/main" id="{EF5460D7-0330-45A4-89BE-AD5AA5A15F09}"/>
            </a:ext>
          </a:extLst>
        </xdr:cNvPr>
        <xdr:cNvCxnSpPr/>
      </xdr:nvCxnSpPr>
      <xdr:spPr>
        <a:xfrm>
          <a:off x="1130300" y="140718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a:extLst>
            <a:ext uri="{FF2B5EF4-FFF2-40B4-BE49-F238E27FC236}">
              <a16:creationId xmlns:a16="http://schemas.microsoft.com/office/drawing/2014/main" id="{001E0D59-064D-4A75-93E8-4060B95D35B8}"/>
            </a:ext>
          </a:extLst>
        </xdr:cNvPr>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23" name="n_2aveValue【公営住宅】&#10;有形固定資産減価償却率">
          <a:extLst>
            <a:ext uri="{FF2B5EF4-FFF2-40B4-BE49-F238E27FC236}">
              <a16:creationId xmlns:a16="http://schemas.microsoft.com/office/drawing/2014/main" id="{1F9467FF-5ACB-481B-A0C5-A71CA15D76F7}"/>
            </a:ext>
          </a:extLst>
        </xdr:cNvPr>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4" name="n_3aveValue【公営住宅】&#10;有形固定資産減価償却率">
          <a:extLst>
            <a:ext uri="{FF2B5EF4-FFF2-40B4-BE49-F238E27FC236}">
              <a16:creationId xmlns:a16="http://schemas.microsoft.com/office/drawing/2014/main" id="{CFEF8A33-2AE8-4D81-BE59-42CA09C527CE}"/>
            </a:ext>
          </a:extLst>
        </xdr:cNvPr>
        <xdr:cNvSpPr txBox="1"/>
      </xdr:nvSpPr>
      <xdr:spPr>
        <a:xfrm>
          <a:off x="1816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a:extLst>
            <a:ext uri="{FF2B5EF4-FFF2-40B4-BE49-F238E27FC236}">
              <a16:creationId xmlns:a16="http://schemas.microsoft.com/office/drawing/2014/main" id="{AC5BA8A4-D936-4727-9924-66CC372FC9CF}"/>
            </a:ext>
          </a:extLst>
        </xdr:cNvPr>
        <xdr:cNvSpPr txBox="1"/>
      </xdr:nvSpPr>
      <xdr:spPr>
        <a:xfrm>
          <a:off x="927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27703</xdr:rowOff>
    </xdr:from>
    <xdr:ext cx="405111" cy="259045"/>
    <xdr:sp macro="" textlink="">
      <xdr:nvSpPr>
        <xdr:cNvPr id="326" name="n_1mainValue【公営住宅】&#10;有形固定資産減価償却率">
          <a:extLst>
            <a:ext uri="{FF2B5EF4-FFF2-40B4-BE49-F238E27FC236}">
              <a16:creationId xmlns:a16="http://schemas.microsoft.com/office/drawing/2014/main" id="{1AAAF038-8BB3-4E7E-A399-E6A28C6030C6}"/>
            </a:ext>
          </a:extLst>
        </xdr:cNvPr>
        <xdr:cNvSpPr txBox="1"/>
      </xdr:nvSpPr>
      <xdr:spPr>
        <a:xfrm>
          <a:off x="3582044" y="1391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164864</xdr:rowOff>
    </xdr:from>
    <xdr:ext cx="405111" cy="259045"/>
    <xdr:sp macro="" textlink="">
      <xdr:nvSpPr>
        <xdr:cNvPr id="327" name="n_2mainValue【公営住宅】&#10;有形固定資産減価償却率">
          <a:extLst>
            <a:ext uri="{FF2B5EF4-FFF2-40B4-BE49-F238E27FC236}">
              <a16:creationId xmlns:a16="http://schemas.microsoft.com/office/drawing/2014/main" id="{FC2F9CA7-93E3-4B85-BB7D-C93D632A55E9}"/>
            </a:ext>
          </a:extLst>
        </xdr:cNvPr>
        <xdr:cNvSpPr txBox="1"/>
      </xdr:nvSpPr>
      <xdr:spPr>
        <a:xfrm>
          <a:off x="2705744" y="138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84853</xdr:rowOff>
    </xdr:from>
    <xdr:ext cx="405111" cy="259045"/>
    <xdr:sp macro="" textlink="">
      <xdr:nvSpPr>
        <xdr:cNvPr id="328" name="n_3mainValue【公営住宅】&#10;有形固定資産減価償却率">
          <a:extLst>
            <a:ext uri="{FF2B5EF4-FFF2-40B4-BE49-F238E27FC236}">
              <a16:creationId xmlns:a16="http://schemas.microsoft.com/office/drawing/2014/main" id="{E2A2A5AC-4062-4286-96A5-9A67619125F7}"/>
            </a:ext>
          </a:extLst>
        </xdr:cNvPr>
        <xdr:cNvSpPr txBox="1"/>
      </xdr:nvSpPr>
      <xdr:spPr>
        <a:xfrm>
          <a:off x="1816744" y="1380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80281</xdr:rowOff>
    </xdr:from>
    <xdr:ext cx="405111" cy="259045"/>
    <xdr:sp macro="" textlink="">
      <xdr:nvSpPr>
        <xdr:cNvPr id="329" name="n_4mainValue【公営住宅】&#10;有形固定資産減価償却率">
          <a:extLst>
            <a:ext uri="{FF2B5EF4-FFF2-40B4-BE49-F238E27FC236}">
              <a16:creationId xmlns:a16="http://schemas.microsoft.com/office/drawing/2014/main" id="{484C9632-8FD6-4A70-848D-368EF6FF2C67}"/>
            </a:ext>
          </a:extLst>
        </xdr:cNvPr>
        <xdr:cNvSpPr txBox="1"/>
      </xdr:nvSpPr>
      <xdr:spPr>
        <a:xfrm>
          <a:off x="927744" y="1379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a:extLst>
            <a:ext uri="{FF2B5EF4-FFF2-40B4-BE49-F238E27FC236}">
              <a16:creationId xmlns:a16="http://schemas.microsoft.com/office/drawing/2014/main" id="{3688C26F-6832-42E6-95BC-D63CA82756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a:extLst>
            <a:ext uri="{FF2B5EF4-FFF2-40B4-BE49-F238E27FC236}">
              <a16:creationId xmlns:a16="http://schemas.microsoft.com/office/drawing/2014/main" id="{CF998EBD-AAA1-42F0-B253-2379D328C2A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a:extLst>
            <a:ext uri="{FF2B5EF4-FFF2-40B4-BE49-F238E27FC236}">
              <a16:creationId xmlns:a16="http://schemas.microsoft.com/office/drawing/2014/main" id="{19F07961-FB02-4D2B-9E1A-6E0C388F03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a:extLst>
            <a:ext uri="{FF2B5EF4-FFF2-40B4-BE49-F238E27FC236}">
              <a16:creationId xmlns:a16="http://schemas.microsoft.com/office/drawing/2014/main" id="{4BE9334E-B98D-486B-BE3C-9FD97173A6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a:extLst>
            <a:ext uri="{FF2B5EF4-FFF2-40B4-BE49-F238E27FC236}">
              <a16:creationId xmlns:a16="http://schemas.microsoft.com/office/drawing/2014/main" id="{41FD9CF4-0437-465D-802D-BD9912ABEA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a:extLst>
            <a:ext uri="{FF2B5EF4-FFF2-40B4-BE49-F238E27FC236}">
              <a16:creationId xmlns:a16="http://schemas.microsoft.com/office/drawing/2014/main" id="{CF91DEAC-ABB8-4191-B04D-F2A8DD22EF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a:extLst>
            <a:ext uri="{FF2B5EF4-FFF2-40B4-BE49-F238E27FC236}">
              <a16:creationId xmlns:a16="http://schemas.microsoft.com/office/drawing/2014/main" id="{88E1A44F-2261-4C0B-9446-30D1005A1EA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a:extLst>
            <a:ext uri="{FF2B5EF4-FFF2-40B4-BE49-F238E27FC236}">
              <a16:creationId xmlns:a16="http://schemas.microsoft.com/office/drawing/2014/main" id="{079F90A3-86B5-4539-98FB-AF5A1A193EA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a:extLst>
            <a:ext uri="{FF2B5EF4-FFF2-40B4-BE49-F238E27FC236}">
              <a16:creationId xmlns:a16="http://schemas.microsoft.com/office/drawing/2014/main" id="{7CFC7963-2C06-4051-A609-C687BBB2244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a:extLst>
            <a:ext uri="{FF2B5EF4-FFF2-40B4-BE49-F238E27FC236}">
              <a16:creationId xmlns:a16="http://schemas.microsoft.com/office/drawing/2014/main" id="{18F51A54-C225-4FA1-900A-75D8DD274DB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a:extLst>
            <a:ext uri="{FF2B5EF4-FFF2-40B4-BE49-F238E27FC236}">
              <a16:creationId xmlns:a16="http://schemas.microsoft.com/office/drawing/2014/main" id="{5A8CEF42-36D3-4830-8A1D-824AC75FA71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a:extLst>
            <a:ext uri="{FF2B5EF4-FFF2-40B4-BE49-F238E27FC236}">
              <a16:creationId xmlns:a16="http://schemas.microsoft.com/office/drawing/2014/main" id="{D89CB919-D562-4306-8F86-54A1338D9D5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a:extLst>
            <a:ext uri="{FF2B5EF4-FFF2-40B4-BE49-F238E27FC236}">
              <a16:creationId xmlns:a16="http://schemas.microsoft.com/office/drawing/2014/main" id="{56C46A06-8656-4F24-813B-4F5D04B9764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a:extLst>
            <a:ext uri="{FF2B5EF4-FFF2-40B4-BE49-F238E27FC236}">
              <a16:creationId xmlns:a16="http://schemas.microsoft.com/office/drawing/2014/main" id="{1D93E679-2EBF-47F8-9FCA-8B879060F86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a:extLst>
            <a:ext uri="{FF2B5EF4-FFF2-40B4-BE49-F238E27FC236}">
              <a16:creationId xmlns:a16="http://schemas.microsoft.com/office/drawing/2014/main" id="{365010EF-C5DC-41D1-B2D1-DA152A574BB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a:extLst>
            <a:ext uri="{FF2B5EF4-FFF2-40B4-BE49-F238E27FC236}">
              <a16:creationId xmlns:a16="http://schemas.microsoft.com/office/drawing/2014/main" id="{81766596-9289-4E44-8874-B2D76C20823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a:extLst>
            <a:ext uri="{FF2B5EF4-FFF2-40B4-BE49-F238E27FC236}">
              <a16:creationId xmlns:a16="http://schemas.microsoft.com/office/drawing/2014/main" id="{D205DD37-22AB-4075-AE6C-31848B72417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a:extLst>
            <a:ext uri="{FF2B5EF4-FFF2-40B4-BE49-F238E27FC236}">
              <a16:creationId xmlns:a16="http://schemas.microsoft.com/office/drawing/2014/main" id="{1890E9A7-83D6-480F-AE0D-595F39B0CF5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3C789F13-F3D5-4BDC-A353-0B0718C942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AA2ABBC0-50C1-43B0-932A-3DA5A57E84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a:extLst>
            <a:ext uri="{FF2B5EF4-FFF2-40B4-BE49-F238E27FC236}">
              <a16:creationId xmlns:a16="http://schemas.microsoft.com/office/drawing/2014/main" id="{0DB4D982-B201-4FF6-BED2-57903A227F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a:extLst>
            <a:ext uri="{FF2B5EF4-FFF2-40B4-BE49-F238E27FC236}">
              <a16:creationId xmlns:a16="http://schemas.microsoft.com/office/drawing/2014/main" id="{251630DA-1B97-44ED-BFF1-170567BFFC7F}"/>
            </a:ext>
          </a:extLst>
        </xdr:cNvPr>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a:extLst>
            <a:ext uri="{FF2B5EF4-FFF2-40B4-BE49-F238E27FC236}">
              <a16:creationId xmlns:a16="http://schemas.microsoft.com/office/drawing/2014/main" id="{73FDD9CD-4343-450F-9D41-E4B20C62C773}"/>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a:extLst>
            <a:ext uri="{FF2B5EF4-FFF2-40B4-BE49-F238E27FC236}">
              <a16:creationId xmlns:a16="http://schemas.microsoft.com/office/drawing/2014/main" id="{91E81B04-85B3-43A7-BD7A-14F07CAD79B8}"/>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a:extLst>
            <a:ext uri="{FF2B5EF4-FFF2-40B4-BE49-F238E27FC236}">
              <a16:creationId xmlns:a16="http://schemas.microsoft.com/office/drawing/2014/main" id="{3141A614-EEF8-4A4A-894F-9A9AC2A255B9}"/>
            </a:ext>
          </a:extLst>
        </xdr:cNvPr>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a:extLst>
            <a:ext uri="{FF2B5EF4-FFF2-40B4-BE49-F238E27FC236}">
              <a16:creationId xmlns:a16="http://schemas.microsoft.com/office/drawing/2014/main" id="{7A019DA5-4287-4544-AAEB-9BF7DF44BC74}"/>
            </a:ext>
          </a:extLst>
        </xdr:cNvPr>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6" name="【公営住宅】&#10;一人当たり面積平均値テキスト">
          <a:extLst>
            <a:ext uri="{FF2B5EF4-FFF2-40B4-BE49-F238E27FC236}">
              <a16:creationId xmlns:a16="http://schemas.microsoft.com/office/drawing/2014/main" id="{F690979C-B1B6-4A80-B4D0-7571CC93AB9D}"/>
            </a:ext>
          </a:extLst>
        </xdr:cNvPr>
        <xdr:cNvSpPr txBox="1"/>
      </xdr:nvSpPr>
      <xdr:spPr>
        <a:xfrm>
          <a:off x="10515600" y="1433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a:extLst>
            <a:ext uri="{FF2B5EF4-FFF2-40B4-BE49-F238E27FC236}">
              <a16:creationId xmlns:a16="http://schemas.microsoft.com/office/drawing/2014/main" id="{72F875DD-3FAB-4A9C-8758-1FA42655E1E5}"/>
            </a:ext>
          </a:extLst>
        </xdr:cNvPr>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a:extLst>
            <a:ext uri="{FF2B5EF4-FFF2-40B4-BE49-F238E27FC236}">
              <a16:creationId xmlns:a16="http://schemas.microsoft.com/office/drawing/2014/main" id="{4E7FA98C-DD7D-48B6-9334-81FDAF8C4255}"/>
            </a:ext>
          </a:extLst>
        </xdr:cNvPr>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a:extLst>
            <a:ext uri="{FF2B5EF4-FFF2-40B4-BE49-F238E27FC236}">
              <a16:creationId xmlns:a16="http://schemas.microsoft.com/office/drawing/2014/main" id="{664DA527-9271-4526-A13A-24795139E2B9}"/>
            </a:ext>
          </a:extLst>
        </xdr:cNvPr>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a:extLst>
            <a:ext uri="{FF2B5EF4-FFF2-40B4-BE49-F238E27FC236}">
              <a16:creationId xmlns:a16="http://schemas.microsoft.com/office/drawing/2014/main" id="{C156FE60-3000-44FC-8CE8-01EA5E30CC30}"/>
            </a:ext>
          </a:extLst>
        </xdr:cNvPr>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a:extLst>
            <a:ext uri="{FF2B5EF4-FFF2-40B4-BE49-F238E27FC236}">
              <a16:creationId xmlns:a16="http://schemas.microsoft.com/office/drawing/2014/main" id="{2D0C55C2-3976-4197-A273-EAB28B7DCF3D}"/>
            </a:ext>
          </a:extLst>
        </xdr:cNvPr>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095F03D-BAEE-4E87-AB88-1D752CC618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7AFD18B-7D8F-4C73-B4CA-A105EA6F1B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89DECEA5-5433-4B62-9C3B-7853D361D57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8B13A18-0637-4872-AF67-20B8BAEA4E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37171F2A-73AF-410B-9752-3F03706851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114402</xdr:rowOff>
    </xdr:from>
    <xdr:to>
      <xdr:col>55</xdr:col>
      <xdr:colOff>50800</xdr:colOff>
      <xdr:row>85</xdr:row>
      <xdr:rowOff>44552</xdr:rowOff>
    </xdr:to>
    <xdr:sp macro="" textlink="">
      <xdr:nvSpPr>
        <xdr:cNvPr id="367" name="楕円 366">
          <a:extLst>
            <a:ext uri="{FF2B5EF4-FFF2-40B4-BE49-F238E27FC236}">
              <a16:creationId xmlns:a16="http://schemas.microsoft.com/office/drawing/2014/main" id="{DAE695BE-B879-47CF-842B-248F83F8FA88}"/>
            </a:ext>
          </a:extLst>
        </xdr:cNvPr>
        <xdr:cNvSpPr/>
      </xdr:nvSpPr>
      <xdr:spPr>
        <a:xfrm>
          <a:off x="10426700" y="145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92829</xdr:rowOff>
    </xdr:from>
    <xdr:ext cx="469744" cy="259045"/>
    <xdr:sp macro="" textlink="">
      <xdr:nvSpPr>
        <xdr:cNvPr id="368" name="【公営住宅】&#10;一人当たり面積該当値テキスト">
          <a:extLst>
            <a:ext uri="{FF2B5EF4-FFF2-40B4-BE49-F238E27FC236}">
              <a16:creationId xmlns:a16="http://schemas.microsoft.com/office/drawing/2014/main" id="{906529A9-1DD9-4FA4-AABD-A858CE17DFB6}"/>
            </a:ext>
          </a:extLst>
        </xdr:cNvPr>
        <xdr:cNvSpPr txBox="1"/>
      </xdr:nvSpPr>
      <xdr:spPr>
        <a:xfrm>
          <a:off x="10515600" y="144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113488</xdr:rowOff>
    </xdr:from>
    <xdr:to>
      <xdr:col>50</xdr:col>
      <xdr:colOff>165100</xdr:colOff>
      <xdr:row>85</xdr:row>
      <xdr:rowOff>43638</xdr:rowOff>
    </xdr:to>
    <xdr:sp macro="" textlink="">
      <xdr:nvSpPr>
        <xdr:cNvPr id="369" name="楕円 368">
          <a:extLst>
            <a:ext uri="{FF2B5EF4-FFF2-40B4-BE49-F238E27FC236}">
              <a16:creationId xmlns:a16="http://schemas.microsoft.com/office/drawing/2014/main" id="{D0F70735-FFFF-4460-84A0-775271D672AB}"/>
            </a:ext>
          </a:extLst>
        </xdr:cNvPr>
        <xdr:cNvSpPr/>
      </xdr:nvSpPr>
      <xdr:spPr>
        <a:xfrm>
          <a:off x="9588500" y="14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164288</xdr:rowOff>
    </xdr:from>
    <xdr:to>
      <xdr:col>55</xdr:col>
      <xdr:colOff>0</xdr:colOff>
      <xdr:row>84</xdr:row>
      <xdr:rowOff>165202</xdr:rowOff>
    </xdr:to>
    <xdr:cxnSp macro="">
      <xdr:nvCxnSpPr>
        <xdr:cNvPr id="370" name="直線コネクタ 369">
          <a:extLst>
            <a:ext uri="{FF2B5EF4-FFF2-40B4-BE49-F238E27FC236}">
              <a16:creationId xmlns:a16="http://schemas.microsoft.com/office/drawing/2014/main" id="{1C5227B5-AD35-4FBA-A782-4A3571DEB535}"/>
            </a:ext>
          </a:extLst>
        </xdr:cNvPr>
        <xdr:cNvCxnSpPr/>
      </xdr:nvCxnSpPr>
      <xdr:spPr>
        <a:xfrm>
          <a:off x="9639300" y="1456608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71" name="楕円 370">
          <a:extLst>
            <a:ext uri="{FF2B5EF4-FFF2-40B4-BE49-F238E27FC236}">
              <a16:creationId xmlns:a16="http://schemas.microsoft.com/office/drawing/2014/main" id="{116EAE09-F55D-4FB4-A9F7-9D36D64BAE5B}"/>
            </a:ext>
          </a:extLst>
        </xdr:cNvPr>
        <xdr:cNvSpPr/>
      </xdr:nvSpPr>
      <xdr:spPr>
        <a:xfrm>
          <a:off x="869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164288</xdr:rowOff>
    </xdr:to>
    <xdr:cxnSp macro="">
      <xdr:nvCxnSpPr>
        <xdr:cNvPr id="372" name="直線コネクタ 371">
          <a:extLst>
            <a:ext uri="{FF2B5EF4-FFF2-40B4-BE49-F238E27FC236}">
              <a16:creationId xmlns:a16="http://schemas.microsoft.com/office/drawing/2014/main" id="{A52E2414-68F7-4C4F-AE0D-9FA9BF46EBA0}"/>
            </a:ext>
          </a:extLst>
        </xdr:cNvPr>
        <xdr:cNvCxnSpPr/>
      </xdr:nvCxnSpPr>
      <xdr:spPr>
        <a:xfrm>
          <a:off x="8750300" y="1456563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113030</xdr:rowOff>
    </xdr:from>
    <xdr:to>
      <xdr:col>41</xdr:col>
      <xdr:colOff>101600</xdr:colOff>
      <xdr:row>85</xdr:row>
      <xdr:rowOff>43180</xdr:rowOff>
    </xdr:to>
    <xdr:sp macro="" textlink="">
      <xdr:nvSpPr>
        <xdr:cNvPr id="373" name="楕円 372">
          <a:extLst>
            <a:ext uri="{FF2B5EF4-FFF2-40B4-BE49-F238E27FC236}">
              <a16:creationId xmlns:a16="http://schemas.microsoft.com/office/drawing/2014/main" id="{570E5054-6BF5-45F2-8659-9563AE39D235}"/>
            </a:ext>
          </a:extLst>
        </xdr:cNvPr>
        <xdr:cNvSpPr/>
      </xdr:nvSpPr>
      <xdr:spPr>
        <a:xfrm>
          <a:off x="781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163830</xdr:rowOff>
    </xdr:to>
    <xdr:cxnSp macro="">
      <xdr:nvCxnSpPr>
        <xdr:cNvPr id="374" name="直線コネクタ 373">
          <a:extLst>
            <a:ext uri="{FF2B5EF4-FFF2-40B4-BE49-F238E27FC236}">
              <a16:creationId xmlns:a16="http://schemas.microsoft.com/office/drawing/2014/main" id="{C4E95B35-9ECA-42D5-B9D4-394F7FF7CC5C}"/>
            </a:ext>
          </a:extLst>
        </xdr:cNvPr>
        <xdr:cNvCxnSpPr/>
      </xdr:nvCxnSpPr>
      <xdr:spPr>
        <a:xfrm>
          <a:off x="7861300" y="1456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112573</xdr:rowOff>
    </xdr:from>
    <xdr:to>
      <xdr:col>36</xdr:col>
      <xdr:colOff>165100</xdr:colOff>
      <xdr:row>85</xdr:row>
      <xdr:rowOff>42723</xdr:rowOff>
    </xdr:to>
    <xdr:sp macro="" textlink="">
      <xdr:nvSpPr>
        <xdr:cNvPr id="375" name="楕円 374">
          <a:extLst>
            <a:ext uri="{FF2B5EF4-FFF2-40B4-BE49-F238E27FC236}">
              <a16:creationId xmlns:a16="http://schemas.microsoft.com/office/drawing/2014/main" id="{B6315774-4AD3-42D4-9624-3AD549A47314}"/>
            </a:ext>
          </a:extLst>
        </xdr:cNvPr>
        <xdr:cNvSpPr/>
      </xdr:nvSpPr>
      <xdr:spPr>
        <a:xfrm>
          <a:off x="6921500" y="145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163373</xdr:rowOff>
    </xdr:from>
    <xdr:to>
      <xdr:col>41</xdr:col>
      <xdr:colOff>50800</xdr:colOff>
      <xdr:row>84</xdr:row>
      <xdr:rowOff>163830</xdr:rowOff>
    </xdr:to>
    <xdr:cxnSp macro="">
      <xdr:nvCxnSpPr>
        <xdr:cNvPr id="376" name="直線コネクタ 375">
          <a:extLst>
            <a:ext uri="{FF2B5EF4-FFF2-40B4-BE49-F238E27FC236}">
              <a16:creationId xmlns:a16="http://schemas.microsoft.com/office/drawing/2014/main" id="{6D6DD94F-AEDB-42F9-828A-CE885AFA7C0B}"/>
            </a:ext>
          </a:extLst>
        </xdr:cNvPr>
        <xdr:cNvCxnSpPr/>
      </xdr:nvCxnSpPr>
      <xdr:spPr>
        <a:xfrm>
          <a:off x="6972300" y="145651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7" name="n_1aveValue【公営住宅】&#10;一人当たり面積">
          <a:extLst>
            <a:ext uri="{FF2B5EF4-FFF2-40B4-BE49-F238E27FC236}">
              <a16:creationId xmlns:a16="http://schemas.microsoft.com/office/drawing/2014/main" id="{5044BF7B-ACA2-40CD-A266-FE8CDB8558D4}"/>
            </a:ext>
          </a:extLst>
        </xdr:cNvPr>
        <xdr:cNvSpPr txBox="1"/>
      </xdr:nvSpPr>
      <xdr:spPr>
        <a:xfrm>
          <a:off x="9391727" y="142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8" name="n_2aveValue【公営住宅】&#10;一人当たり面積">
          <a:extLst>
            <a:ext uri="{FF2B5EF4-FFF2-40B4-BE49-F238E27FC236}">
              <a16:creationId xmlns:a16="http://schemas.microsoft.com/office/drawing/2014/main" id="{4091C0F6-2390-46B8-9797-AC24FB77DF81}"/>
            </a:ext>
          </a:extLst>
        </xdr:cNvPr>
        <xdr:cNvSpPr txBox="1"/>
      </xdr:nvSpPr>
      <xdr:spPr>
        <a:xfrm>
          <a:off x="8515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45280</xdr:rowOff>
    </xdr:from>
    <xdr:ext cx="469744" cy="259045"/>
    <xdr:sp macro="" textlink="">
      <xdr:nvSpPr>
        <xdr:cNvPr id="379" name="n_3aveValue【公営住宅】&#10;一人当たり面積">
          <a:extLst>
            <a:ext uri="{FF2B5EF4-FFF2-40B4-BE49-F238E27FC236}">
              <a16:creationId xmlns:a16="http://schemas.microsoft.com/office/drawing/2014/main" id="{1F1EA48B-0A80-4F66-9C3B-770CB090738B}"/>
            </a:ext>
          </a:extLst>
        </xdr:cNvPr>
        <xdr:cNvSpPr txBox="1"/>
      </xdr:nvSpPr>
      <xdr:spPr>
        <a:xfrm>
          <a:off x="7626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80" name="n_4aveValue【公営住宅】&#10;一人当たり面積">
          <a:extLst>
            <a:ext uri="{FF2B5EF4-FFF2-40B4-BE49-F238E27FC236}">
              <a16:creationId xmlns:a16="http://schemas.microsoft.com/office/drawing/2014/main" id="{4EB19F54-BD39-439C-A65F-1AC027125F82}"/>
            </a:ext>
          </a:extLst>
        </xdr:cNvPr>
        <xdr:cNvSpPr txBox="1"/>
      </xdr:nvSpPr>
      <xdr:spPr>
        <a:xfrm>
          <a:off x="6737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34765</xdr:rowOff>
    </xdr:from>
    <xdr:ext cx="469744" cy="259045"/>
    <xdr:sp macro="" textlink="">
      <xdr:nvSpPr>
        <xdr:cNvPr id="381" name="n_1mainValue【公営住宅】&#10;一人当たり面積">
          <a:extLst>
            <a:ext uri="{FF2B5EF4-FFF2-40B4-BE49-F238E27FC236}">
              <a16:creationId xmlns:a16="http://schemas.microsoft.com/office/drawing/2014/main" id="{6C7E16EC-BA84-457F-A2AE-E3025A213758}"/>
            </a:ext>
          </a:extLst>
        </xdr:cNvPr>
        <xdr:cNvSpPr txBox="1"/>
      </xdr:nvSpPr>
      <xdr:spPr>
        <a:xfrm>
          <a:off x="93917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82" name="n_2mainValue【公営住宅】&#10;一人当たり面積">
          <a:extLst>
            <a:ext uri="{FF2B5EF4-FFF2-40B4-BE49-F238E27FC236}">
              <a16:creationId xmlns:a16="http://schemas.microsoft.com/office/drawing/2014/main" id="{F50EA78D-7D87-426C-92CB-5DF0A2D670BD}"/>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59707</xdr:rowOff>
    </xdr:from>
    <xdr:ext cx="469744" cy="259045"/>
    <xdr:sp macro="" textlink="">
      <xdr:nvSpPr>
        <xdr:cNvPr id="383" name="n_3mainValue【公営住宅】&#10;一人当たり面積">
          <a:extLst>
            <a:ext uri="{FF2B5EF4-FFF2-40B4-BE49-F238E27FC236}">
              <a16:creationId xmlns:a16="http://schemas.microsoft.com/office/drawing/2014/main" id="{DECCE01F-C65E-4767-9B86-EC11FB5F851E}"/>
            </a:ext>
          </a:extLst>
        </xdr:cNvPr>
        <xdr:cNvSpPr txBox="1"/>
      </xdr:nvSpPr>
      <xdr:spPr>
        <a:xfrm>
          <a:off x="7626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59250</xdr:rowOff>
    </xdr:from>
    <xdr:ext cx="469744" cy="259045"/>
    <xdr:sp macro="" textlink="">
      <xdr:nvSpPr>
        <xdr:cNvPr id="384" name="n_4mainValue【公営住宅】&#10;一人当たり面積">
          <a:extLst>
            <a:ext uri="{FF2B5EF4-FFF2-40B4-BE49-F238E27FC236}">
              <a16:creationId xmlns:a16="http://schemas.microsoft.com/office/drawing/2014/main" id="{37BE5FA6-B974-4FD7-92A2-2CE92D3C699D}"/>
            </a:ext>
          </a:extLst>
        </xdr:cNvPr>
        <xdr:cNvSpPr txBox="1"/>
      </xdr:nvSpPr>
      <xdr:spPr>
        <a:xfrm>
          <a:off x="6737427" y="1428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C78F4F42-4E94-4300-BA20-5A44935886F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C7DC1BA6-0E14-48E0-A390-619A8BA0F73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8F6248DE-32FF-4839-AD8E-6724A9FED00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8EC4F2B4-131A-4E4A-B816-043FD4BB86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956B36C2-17F9-4954-848B-DC244233655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52607CB8-0885-4483-9B6E-F322FB485E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B073C484-0896-474E-B4C7-C15CF5EE43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E50CBD7C-34FD-42EE-8581-7EBDBB64CB8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9150374F-3888-4B3C-9898-41B33943F49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FC598937-0EDD-4B6D-9CBC-CF86032114B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038B1EE2-C720-4E00-A86B-A2474FE01E7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6" name="直線コネクタ 395">
          <a:extLst>
            <a:ext uri="{FF2B5EF4-FFF2-40B4-BE49-F238E27FC236}">
              <a16:creationId xmlns:a16="http://schemas.microsoft.com/office/drawing/2014/main" id="{7BB543B9-085F-4D9A-8A8E-07581A4D2F4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7" name="テキスト ボックス 396">
          <a:extLst>
            <a:ext uri="{FF2B5EF4-FFF2-40B4-BE49-F238E27FC236}">
              <a16:creationId xmlns:a16="http://schemas.microsoft.com/office/drawing/2014/main" id="{A98212B4-2F6F-4F71-AA9E-51AD0659E23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8" name="直線コネクタ 397">
          <a:extLst>
            <a:ext uri="{FF2B5EF4-FFF2-40B4-BE49-F238E27FC236}">
              <a16:creationId xmlns:a16="http://schemas.microsoft.com/office/drawing/2014/main" id="{E2A3AADA-28E6-4AC0-8B61-5DCD1BB00D8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9" name="テキスト ボックス 398">
          <a:extLst>
            <a:ext uri="{FF2B5EF4-FFF2-40B4-BE49-F238E27FC236}">
              <a16:creationId xmlns:a16="http://schemas.microsoft.com/office/drawing/2014/main" id="{A7CD9521-E42E-479E-86A8-448513A0663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0" name="直線コネクタ 399">
          <a:extLst>
            <a:ext uri="{FF2B5EF4-FFF2-40B4-BE49-F238E27FC236}">
              <a16:creationId xmlns:a16="http://schemas.microsoft.com/office/drawing/2014/main" id="{75B72A49-E06E-431E-B36D-D9A0FB93B27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1" name="テキスト ボックス 400">
          <a:extLst>
            <a:ext uri="{FF2B5EF4-FFF2-40B4-BE49-F238E27FC236}">
              <a16:creationId xmlns:a16="http://schemas.microsoft.com/office/drawing/2014/main" id="{551D8EFF-24D1-480B-B769-54EEE1F3551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2" name="直線コネクタ 401">
          <a:extLst>
            <a:ext uri="{FF2B5EF4-FFF2-40B4-BE49-F238E27FC236}">
              <a16:creationId xmlns:a16="http://schemas.microsoft.com/office/drawing/2014/main" id="{F8F25FB8-DAAA-4DC2-ADFB-789FA66FA9A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3" name="テキスト ボックス 402">
          <a:extLst>
            <a:ext uri="{FF2B5EF4-FFF2-40B4-BE49-F238E27FC236}">
              <a16:creationId xmlns:a16="http://schemas.microsoft.com/office/drawing/2014/main" id="{300707E6-3846-457D-BCF5-423D8317C45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4" name="直線コネクタ 403">
          <a:extLst>
            <a:ext uri="{FF2B5EF4-FFF2-40B4-BE49-F238E27FC236}">
              <a16:creationId xmlns:a16="http://schemas.microsoft.com/office/drawing/2014/main" id="{B326946A-858E-445A-8052-7162A7BECDD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5" name="テキスト ボックス 404">
          <a:extLst>
            <a:ext uri="{FF2B5EF4-FFF2-40B4-BE49-F238E27FC236}">
              <a16:creationId xmlns:a16="http://schemas.microsoft.com/office/drawing/2014/main" id="{744F39DF-E88A-4B22-96D8-1C872497928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A3101C56-6B67-4B15-81F5-862D8F8FB43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7" name="テキスト ボックス 406">
          <a:extLst>
            <a:ext uri="{FF2B5EF4-FFF2-40B4-BE49-F238E27FC236}">
              <a16:creationId xmlns:a16="http://schemas.microsoft.com/office/drawing/2014/main" id="{0AA82A1A-1332-4A5F-A6DA-C9907D12367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港湾・漁港】&#10;有形固定資産減価償却率グラフ枠">
          <a:extLst>
            <a:ext uri="{FF2B5EF4-FFF2-40B4-BE49-F238E27FC236}">
              <a16:creationId xmlns:a16="http://schemas.microsoft.com/office/drawing/2014/main" id="{2B40C08D-37E4-4260-8D9D-175C2C6156C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09" name="直線コネクタ 408">
          <a:extLst>
            <a:ext uri="{FF2B5EF4-FFF2-40B4-BE49-F238E27FC236}">
              <a16:creationId xmlns:a16="http://schemas.microsoft.com/office/drawing/2014/main" id="{43ACAB3B-DF8E-4402-A8B7-21C2FE72C7C3}"/>
            </a:ext>
          </a:extLst>
        </xdr:cNvPr>
        <xdr:cNvCxnSpPr/>
      </xdr:nvCxnSpPr>
      <xdr:spPr>
        <a:xfrm flipV="1">
          <a:off x="4634865" y="172935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10" name="【港湾・漁港】&#10;有形固定資産減価償却率最小値テキスト">
          <a:extLst>
            <a:ext uri="{FF2B5EF4-FFF2-40B4-BE49-F238E27FC236}">
              <a16:creationId xmlns:a16="http://schemas.microsoft.com/office/drawing/2014/main" id="{C0E27D56-A02F-4FB4-B9D3-F8977E4FD211}"/>
            </a:ext>
          </a:extLst>
        </xdr:cNvPr>
        <xdr:cNvSpPr txBox="1"/>
      </xdr:nvSpPr>
      <xdr:spPr>
        <a:xfrm>
          <a:off x="4673600"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11" name="直線コネクタ 410">
          <a:extLst>
            <a:ext uri="{FF2B5EF4-FFF2-40B4-BE49-F238E27FC236}">
              <a16:creationId xmlns:a16="http://schemas.microsoft.com/office/drawing/2014/main" id="{F2E2C9C1-2904-4B35-81C1-94C73632D994}"/>
            </a:ext>
          </a:extLst>
        </xdr:cNvPr>
        <xdr:cNvCxnSpPr/>
      </xdr:nvCxnSpPr>
      <xdr:spPr>
        <a:xfrm>
          <a:off x="4546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12" name="【港湾・漁港】&#10;有形固定資産減価償却率最大値テキスト">
          <a:extLst>
            <a:ext uri="{FF2B5EF4-FFF2-40B4-BE49-F238E27FC236}">
              <a16:creationId xmlns:a16="http://schemas.microsoft.com/office/drawing/2014/main" id="{16F85917-EA11-47F0-ABD3-BC8184E6AF8E}"/>
            </a:ext>
          </a:extLst>
        </xdr:cNvPr>
        <xdr:cNvSpPr txBox="1"/>
      </xdr:nvSpPr>
      <xdr:spPr>
        <a:xfrm>
          <a:off x="4673600"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13" name="直線コネクタ 412">
          <a:extLst>
            <a:ext uri="{FF2B5EF4-FFF2-40B4-BE49-F238E27FC236}">
              <a16:creationId xmlns:a16="http://schemas.microsoft.com/office/drawing/2014/main" id="{D79A1796-7743-4F3A-ADDA-0FF4D82BDB2E}"/>
            </a:ext>
          </a:extLst>
        </xdr:cNvPr>
        <xdr:cNvCxnSpPr/>
      </xdr:nvCxnSpPr>
      <xdr:spPr>
        <a:xfrm>
          <a:off x="4546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33038</xdr:rowOff>
    </xdr:from>
    <xdr:ext cx="405111" cy="259045"/>
    <xdr:sp macro="" textlink="">
      <xdr:nvSpPr>
        <xdr:cNvPr id="414" name="【港湾・漁港】&#10;有形固定資産減価償却率平均値テキスト">
          <a:extLst>
            <a:ext uri="{FF2B5EF4-FFF2-40B4-BE49-F238E27FC236}">
              <a16:creationId xmlns:a16="http://schemas.microsoft.com/office/drawing/2014/main" id="{BD375200-5B0F-4818-B3A3-E90B2CD472C8}"/>
            </a:ext>
          </a:extLst>
        </xdr:cNvPr>
        <xdr:cNvSpPr txBox="1"/>
      </xdr:nvSpPr>
      <xdr:spPr>
        <a:xfrm>
          <a:off x="4673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5" name="フローチャート: 判断 414">
          <a:extLst>
            <a:ext uri="{FF2B5EF4-FFF2-40B4-BE49-F238E27FC236}">
              <a16:creationId xmlns:a16="http://schemas.microsoft.com/office/drawing/2014/main" id="{E5F10B9D-1D25-49F2-9538-86C897CC85F5}"/>
            </a:ext>
          </a:extLst>
        </xdr:cNvPr>
        <xdr:cNvSpPr/>
      </xdr:nvSpPr>
      <xdr:spPr>
        <a:xfrm>
          <a:off x="4584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153036</xdr:rowOff>
    </xdr:from>
    <xdr:to>
      <xdr:col>20</xdr:col>
      <xdr:colOff>38100</xdr:colOff>
      <xdr:row>104</xdr:row>
      <xdr:rowOff>83186</xdr:rowOff>
    </xdr:to>
    <xdr:sp macro="" textlink="">
      <xdr:nvSpPr>
        <xdr:cNvPr id="416" name="フローチャート: 判断 415">
          <a:extLst>
            <a:ext uri="{FF2B5EF4-FFF2-40B4-BE49-F238E27FC236}">
              <a16:creationId xmlns:a16="http://schemas.microsoft.com/office/drawing/2014/main" id="{9F9D667C-196E-4E34-8440-EED3144B157F}"/>
            </a:ext>
          </a:extLst>
        </xdr:cNvPr>
        <xdr:cNvSpPr/>
      </xdr:nvSpPr>
      <xdr:spPr>
        <a:xfrm>
          <a:off x="3746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130175</xdr:rowOff>
    </xdr:from>
    <xdr:to>
      <xdr:col>15</xdr:col>
      <xdr:colOff>101600</xdr:colOff>
      <xdr:row>106</xdr:row>
      <xdr:rowOff>60325</xdr:rowOff>
    </xdr:to>
    <xdr:sp macro="" textlink="">
      <xdr:nvSpPr>
        <xdr:cNvPr id="417" name="フローチャート: 判断 416">
          <a:extLst>
            <a:ext uri="{FF2B5EF4-FFF2-40B4-BE49-F238E27FC236}">
              <a16:creationId xmlns:a16="http://schemas.microsoft.com/office/drawing/2014/main" id="{1BEAB7A8-587D-45F2-8C71-9223662D26FE}"/>
            </a:ext>
          </a:extLst>
        </xdr:cNvPr>
        <xdr:cNvSpPr/>
      </xdr:nvSpPr>
      <xdr:spPr>
        <a:xfrm>
          <a:off x="2857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18" name="フローチャート: 判断 417">
          <a:extLst>
            <a:ext uri="{FF2B5EF4-FFF2-40B4-BE49-F238E27FC236}">
              <a16:creationId xmlns:a16="http://schemas.microsoft.com/office/drawing/2014/main" id="{A011605A-3088-4CDB-9182-C21EBDD8F0A9}"/>
            </a:ext>
          </a:extLst>
        </xdr:cNvPr>
        <xdr:cNvSpPr/>
      </xdr:nvSpPr>
      <xdr:spPr>
        <a:xfrm>
          <a:off x="196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88264</xdr:rowOff>
    </xdr:from>
    <xdr:to>
      <xdr:col>6</xdr:col>
      <xdr:colOff>38100</xdr:colOff>
      <xdr:row>104</xdr:row>
      <xdr:rowOff>18414</xdr:rowOff>
    </xdr:to>
    <xdr:sp macro="" textlink="">
      <xdr:nvSpPr>
        <xdr:cNvPr id="419" name="フローチャート: 判断 418">
          <a:extLst>
            <a:ext uri="{FF2B5EF4-FFF2-40B4-BE49-F238E27FC236}">
              <a16:creationId xmlns:a16="http://schemas.microsoft.com/office/drawing/2014/main" id="{DC7C683B-367B-4D9E-BA81-A3B64767420C}"/>
            </a:ext>
          </a:extLst>
        </xdr:cNvPr>
        <xdr:cNvSpPr/>
      </xdr:nvSpPr>
      <xdr:spPr>
        <a:xfrm>
          <a:off x="1079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5C91A7A-C06D-467C-9E2C-4B71DA51797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4C9B32D-4E1F-4598-8B1A-6642D0AB106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E4B5AFEE-E9CB-414B-B725-2E9B768B24D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E378876F-EB8F-416A-A93D-E0B774EB27D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ECF6935D-BA05-458E-9BA7-4E98C939574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15875</xdr:rowOff>
    </xdr:from>
    <xdr:to>
      <xdr:col>24</xdr:col>
      <xdr:colOff>114300</xdr:colOff>
      <xdr:row>107</xdr:row>
      <xdr:rowOff>117475</xdr:rowOff>
    </xdr:to>
    <xdr:sp macro="" textlink="">
      <xdr:nvSpPr>
        <xdr:cNvPr id="425" name="楕円 424">
          <a:extLst>
            <a:ext uri="{FF2B5EF4-FFF2-40B4-BE49-F238E27FC236}">
              <a16:creationId xmlns:a16="http://schemas.microsoft.com/office/drawing/2014/main" id="{64236DBA-B753-45C2-AFBD-DBC672CA14FD}"/>
            </a:ext>
          </a:extLst>
        </xdr:cNvPr>
        <xdr:cNvSpPr/>
      </xdr:nvSpPr>
      <xdr:spPr>
        <a:xfrm>
          <a:off x="45847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165752</xdr:rowOff>
    </xdr:from>
    <xdr:ext cx="405111" cy="259045"/>
    <xdr:sp macro="" textlink="">
      <xdr:nvSpPr>
        <xdr:cNvPr id="426" name="【港湾・漁港】&#10;有形固定資産減価償却率該当値テキスト">
          <a:extLst>
            <a:ext uri="{FF2B5EF4-FFF2-40B4-BE49-F238E27FC236}">
              <a16:creationId xmlns:a16="http://schemas.microsoft.com/office/drawing/2014/main" id="{A063E30E-0A0B-4C35-9844-3099C25B7DB2}"/>
            </a:ext>
          </a:extLst>
        </xdr:cNvPr>
        <xdr:cNvSpPr txBox="1"/>
      </xdr:nvSpPr>
      <xdr:spPr>
        <a:xfrm>
          <a:off x="4673600"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168275</xdr:rowOff>
    </xdr:from>
    <xdr:to>
      <xdr:col>20</xdr:col>
      <xdr:colOff>38100</xdr:colOff>
      <xdr:row>107</xdr:row>
      <xdr:rowOff>98425</xdr:rowOff>
    </xdr:to>
    <xdr:sp macro="" textlink="">
      <xdr:nvSpPr>
        <xdr:cNvPr id="427" name="楕円 426">
          <a:extLst>
            <a:ext uri="{FF2B5EF4-FFF2-40B4-BE49-F238E27FC236}">
              <a16:creationId xmlns:a16="http://schemas.microsoft.com/office/drawing/2014/main" id="{F3953792-F3B3-4E66-9F7B-ECE17E39F9D9}"/>
            </a:ext>
          </a:extLst>
        </xdr:cNvPr>
        <xdr:cNvSpPr/>
      </xdr:nvSpPr>
      <xdr:spPr>
        <a:xfrm>
          <a:off x="3746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47625</xdr:rowOff>
    </xdr:from>
    <xdr:to>
      <xdr:col>24</xdr:col>
      <xdr:colOff>63500</xdr:colOff>
      <xdr:row>107</xdr:row>
      <xdr:rowOff>66675</xdr:rowOff>
    </xdr:to>
    <xdr:cxnSp macro="">
      <xdr:nvCxnSpPr>
        <xdr:cNvPr id="428" name="直線コネクタ 427">
          <a:extLst>
            <a:ext uri="{FF2B5EF4-FFF2-40B4-BE49-F238E27FC236}">
              <a16:creationId xmlns:a16="http://schemas.microsoft.com/office/drawing/2014/main" id="{5656145E-393D-4438-BD37-0F7A0CE0D0DD}"/>
            </a:ext>
          </a:extLst>
        </xdr:cNvPr>
        <xdr:cNvCxnSpPr/>
      </xdr:nvCxnSpPr>
      <xdr:spPr>
        <a:xfrm>
          <a:off x="3797300" y="183927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151130</xdr:rowOff>
    </xdr:from>
    <xdr:to>
      <xdr:col>15</xdr:col>
      <xdr:colOff>101600</xdr:colOff>
      <xdr:row>107</xdr:row>
      <xdr:rowOff>81280</xdr:rowOff>
    </xdr:to>
    <xdr:sp macro="" textlink="">
      <xdr:nvSpPr>
        <xdr:cNvPr id="429" name="楕円 428">
          <a:extLst>
            <a:ext uri="{FF2B5EF4-FFF2-40B4-BE49-F238E27FC236}">
              <a16:creationId xmlns:a16="http://schemas.microsoft.com/office/drawing/2014/main" id="{9F54BDBA-E12D-4C3E-B4EB-6F880123AAA8}"/>
            </a:ext>
          </a:extLst>
        </xdr:cNvPr>
        <xdr:cNvSpPr/>
      </xdr:nvSpPr>
      <xdr:spPr>
        <a:xfrm>
          <a:off x="2857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30480</xdr:rowOff>
    </xdr:from>
    <xdr:to>
      <xdr:col>19</xdr:col>
      <xdr:colOff>177800</xdr:colOff>
      <xdr:row>107</xdr:row>
      <xdr:rowOff>47625</xdr:rowOff>
    </xdr:to>
    <xdr:cxnSp macro="">
      <xdr:nvCxnSpPr>
        <xdr:cNvPr id="430" name="直線コネクタ 429">
          <a:extLst>
            <a:ext uri="{FF2B5EF4-FFF2-40B4-BE49-F238E27FC236}">
              <a16:creationId xmlns:a16="http://schemas.microsoft.com/office/drawing/2014/main" id="{0A828768-DCBB-44FB-B1C9-5E6B9A925CFE}"/>
            </a:ext>
          </a:extLst>
        </xdr:cNvPr>
        <xdr:cNvCxnSpPr/>
      </xdr:nvCxnSpPr>
      <xdr:spPr>
        <a:xfrm>
          <a:off x="2908300" y="18375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132080</xdr:rowOff>
    </xdr:from>
    <xdr:to>
      <xdr:col>10</xdr:col>
      <xdr:colOff>165100</xdr:colOff>
      <xdr:row>107</xdr:row>
      <xdr:rowOff>62230</xdr:rowOff>
    </xdr:to>
    <xdr:sp macro="" textlink="">
      <xdr:nvSpPr>
        <xdr:cNvPr id="431" name="楕円 430">
          <a:extLst>
            <a:ext uri="{FF2B5EF4-FFF2-40B4-BE49-F238E27FC236}">
              <a16:creationId xmlns:a16="http://schemas.microsoft.com/office/drawing/2014/main" id="{CB7AE7FD-DAD7-45E0-9E55-1CA35904F437}"/>
            </a:ext>
          </a:extLst>
        </xdr:cNvPr>
        <xdr:cNvSpPr/>
      </xdr:nvSpPr>
      <xdr:spPr>
        <a:xfrm>
          <a:off x="196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11430</xdr:rowOff>
    </xdr:from>
    <xdr:to>
      <xdr:col>15</xdr:col>
      <xdr:colOff>50800</xdr:colOff>
      <xdr:row>107</xdr:row>
      <xdr:rowOff>30480</xdr:rowOff>
    </xdr:to>
    <xdr:cxnSp macro="">
      <xdr:nvCxnSpPr>
        <xdr:cNvPr id="432" name="直線コネクタ 431">
          <a:extLst>
            <a:ext uri="{FF2B5EF4-FFF2-40B4-BE49-F238E27FC236}">
              <a16:creationId xmlns:a16="http://schemas.microsoft.com/office/drawing/2014/main" id="{D5F4EFA1-55D5-4428-AC36-1FF5585D6734}"/>
            </a:ext>
          </a:extLst>
        </xdr:cNvPr>
        <xdr:cNvCxnSpPr/>
      </xdr:nvCxnSpPr>
      <xdr:spPr>
        <a:xfrm>
          <a:off x="2019300" y="18356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113030</xdr:rowOff>
    </xdr:from>
    <xdr:to>
      <xdr:col>6</xdr:col>
      <xdr:colOff>38100</xdr:colOff>
      <xdr:row>107</xdr:row>
      <xdr:rowOff>43180</xdr:rowOff>
    </xdr:to>
    <xdr:sp macro="" textlink="">
      <xdr:nvSpPr>
        <xdr:cNvPr id="433" name="楕円 432">
          <a:extLst>
            <a:ext uri="{FF2B5EF4-FFF2-40B4-BE49-F238E27FC236}">
              <a16:creationId xmlns:a16="http://schemas.microsoft.com/office/drawing/2014/main" id="{E08E1F17-7F11-4BF5-AD12-59D5495D13E7}"/>
            </a:ext>
          </a:extLst>
        </xdr:cNvPr>
        <xdr:cNvSpPr/>
      </xdr:nvSpPr>
      <xdr:spPr>
        <a:xfrm>
          <a:off x="1079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163830</xdr:rowOff>
    </xdr:from>
    <xdr:to>
      <xdr:col>10</xdr:col>
      <xdr:colOff>114300</xdr:colOff>
      <xdr:row>107</xdr:row>
      <xdr:rowOff>11430</xdr:rowOff>
    </xdr:to>
    <xdr:cxnSp macro="">
      <xdr:nvCxnSpPr>
        <xdr:cNvPr id="434" name="直線コネクタ 433">
          <a:extLst>
            <a:ext uri="{FF2B5EF4-FFF2-40B4-BE49-F238E27FC236}">
              <a16:creationId xmlns:a16="http://schemas.microsoft.com/office/drawing/2014/main" id="{D2A12B00-2185-4578-9421-872068EABA16}"/>
            </a:ext>
          </a:extLst>
        </xdr:cNvPr>
        <xdr:cNvCxnSpPr/>
      </xdr:nvCxnSpPr>
      <xdr:spPr>
        <a:xfrm>
          <a:off x="1130300" y="18337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99713</xdr:rowOff>
    </xdr:from>
    <xdr:ext cx="405111" cy="259045"/>
    <xdr:sp macro="" textlink="">
      <xdr:nvSpPr>
        <xdr:cNvPr id="435" name="n_1aveValue【港湾・漁港】&#10;有形固定資産減価償却率">
          <a:extLst>
            <a:ext uri="{FF2B5EF4-FFF2-40B4-BE49-F238E27FC236}">
              <a16:creationId xmlns:a16="http://schemas.microsoft.com/office/drawing/2014/main" id="{DE51526D-D4AB-4458-86B4-74FA433867FB}"/>
            </a:ext>
          </a:extLst>
        </xdr:cNvPr>
        <xdr:cNvSpPr txBox="1"/>
      </xdr:nvSpPr>
      <xdr:spPr>
        <a:xfrm>
          <a:off x="3582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76852</xdr:rowOff>
    </xdr:from>
    <xdr:ext cx="405111" cy="259045"/>
    <xdr:sp macro="" textlink="">
      <xdr:nvSpPr>
        <xdr:cNvPr id="436" name="n_2aveValue【港湾・漁港】&#10;有形固定資産減価償却率">
          <a:extLst>
            <a:ext uri="{FF2B5EF4-FFF2-40B4-BE49-F238E27FC236}">
              <a16:creationId xmlns:a16="http://schemas.microsoft.com/office/drawing/2014/main" id="{6D2D2F02-0ED0-45BA-8CDF-364148EE2237}"/>
            </a:ext>
          </a:extLst>
        </xdr:cNvPr>
        <xdr:cNvSpPr txBox="1"/>
      </xdr:nvSpPr>
      <xdr:spPr>
        <a:xfrm>
          <a:off x="2705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67327</xdr:rowOff>
    </xdr:from>
    <xdr:ext cx="405111" cy="259045"/>
    <xdr:sp macro="" textlink="">
      <xdr:nvSpPr>
        <xdr:cNvPr id="437" name="n_3aveValue【港湾・漁港】&#10;有形固定資産減価償却率">
          <a:extLst>
            <a:ext uri="{FF2B5EF4-FFF2-40B4-BE49-F238E27FC236}">
              <a16:creationId xmlns:a16="http://schemas.microsoft.com/office/drawing/2014/main" id="{0D730B84-ACF9-4820-9DB8-B87A0D11522C}"/>
            </a:ext>
          </a:extLst>
        </xdr:cNvPr>
        <xdr:cNvSpPr txBox="1"/>
      </xdr:nvSpPr>
      <xdr:spPr>
        <a:xfrm>
          <a:off x="1816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34941</xdr:rowOff>
    </xdr:from>
    <xdr:ext cx="405111" cy="259045"/>
    <xdr:sp macro="" textlink="">
      <xdr:nvSpPr>
        <xdr:cNvPr id="438" name="n_4aveValue【港湾・漁港】&#10;有形固定資産減価償却率">
          <a:extLst>
            <a:ext uri="{FF2B5EF4-FFF2-40B4-BE49-F238E27FC236}">
              <a16:creationId xmlns:a16="http://schemas.microsoft.com/office/drawing/2014/main" id="{73FF90C8-B555-4A9A-B00D-27298F68416B}"/>
            </a:ext>
          </a:extLst>
        </xdr:cNvPr>
        <xdr:cNvSpPr txBox="1"/>
      </xdr:nvSpPr>
      <xdr:spPr>
        <a:xfrm>
          <a:off x="927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89552</xdr:rowOff>
    </xdr:from>
    <xdr:ext cx="405111" cy="259045"/>
    <xdr:sp macro="" textlink="">
      <xdr:nvSpPr>
        <xdr:cNvPr id="439" name="n_1mainValue【港湾・漁港】&#10;有形固定資産減価償却率">
          <a:extLst>
            <a:ext uri="{FF2B5EF4-FFF2-40B4-BE49-F238E27FC236}">
              <a16:creationId xmlns:a16="http://schemas.microsoft.com/office/drawing/2014/main" id="{5B98F9DB-0A30-4F5E-851C-DB27415C1F1F}"/>
            </a:ext>
          </a:extLst>
        </xdr:cNvPr>
        <xdr:cNvSpPr txBox="1"/>
      </xdr:nvSpPr>
      <xdr:spPr>
        <a:xfrm>
          <a:off x="35820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72407</xdr:rowOff>
    </xdr:from>
    <xdr:ext cx="405111" cy="259045"/>
    <xdr:sp macro="" textlink="">
      <xdr:nvSpPr>
        <xdr:cNvPr id="440" name="n_2mainValue【港湾・漁港】&#10;有形固定資産減価償却率">
          <a:extLst>
            <a:ext uri="{FF2B5EF4-FFF2-40B4-BE49-F238E27FC236}">
              <a16:creationId xmlns:a16="http://schemas.microsoft.com/office/drawing/2014/main" id="{3D7A6F25-F24C-47BA-806F-A5B366FE69B6}"/>
            </a:ext>
          </a:extLst>
        </xdr:cNvPr>
        <xdr:cNvSpPr txBox="1"/>
      </xdr:nvSpPr>
      <xdr:spPr>
        <a:xfrm>
          <a:off x="2705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53357</xdr:rowOff>
    </xdr:from>
    <xdr:ext cx="405111" cy="259045"/>
    <xdr:sp macro="" textlink="">
      <xdr:nvSpPr>
        <xdr:cNvPr id="441" name="n_3mainValue【港湾・漁港】&#10;有形固定資産減価償却率">
          <a:extLst>
            <a:ext uri="{FF2B5EF4-FFF2-40B4-BE49-F238E27FC236}">
              <a16:creationId xmlns:a16="http://schemas.microsoft.com/office/drawing/2014/main" id="{2E81B755-627B-458B-86A8-3A081839F718}"/>
            </a:ext>
          </a:extLst>
        </xdr:cNvPr>
        <xdr:cNvSpPr txBox="1"/>
      </xdr:nvSpPr>
      <xdr:spPr>
        <a:xfrm>
          <a:off x="18167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34307</xdr:rowOff>
    </xdr:from>
    <xdr:ext cx="405111" cy="259045"/>
    <xdr:sp macro="" textlink="">
      <xdr:nvSpPr>
        <xdr:cNvPr id="442" name="n_4mainValue【港湾・漁港】&#10;有形固定資産減価償却率">
          <a:extLst>
            <a:ext uri="{FF2B5EF4-FFF2-40B4-BE49-F238E27FC236}">
              <a16:creationId xmlns:a16="http://schemas.microsoft.com/office/drawing/2014/main" id="{34C54B32-3CB1-424B-A888-A165AA39A77E}"/>
            </a:ext>
          </a:extLst>
        </xdr:cNvPr>
        <xdr:cNvSpPr txBox="1"/>
      </xdr:nvSpPr>
      <xdr:spPr>
        <a:xfrm>
          <a:off x="927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EAF8751-F9FF-4142-99C3-823E201A5EC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F37065DC-B09E-4EBB-8F3E-9F46D01CE0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16ACF6AC-20C8-40F8-8B78-E1914FFB9C6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B8F6C37D-ADD2-4C75-940F-04C6CC2E00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BE17E734-2753-4A48-9E2F-87F0B773E7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B172AADC-E0AB-4BE1-990D-DD62E893BD2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AC0AABD9-588B-4648-9913-9F092C8706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2168FAD0-3C7E-4042-BAE7-144F3776EE7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CBC3BF7E-6533-4F76-83F5-152CF0D544A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19FEB64B-8C61-4F15-8B27-CE8B806E89E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0CDFF03F-6C5A-471C-9AFF-4886F45CDA8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4" name="テキスト ボックス 453">
          <a:extLst>
            <a:ext uri="{FF2B5EF4-FFF2-40B4-BE49-F238E27FC236}">
              <a16:creationId xmlns:a16="http://schemas.microsoft.com/office/drawing/2014/main" id="{69C4A0F9-69F3-400B-A0D9-23D42CE1214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9867F747-847B-4C00-8A66-F9C8655670E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6" name="テキスト ボックス 455">
          <a:extLst>
            <a:ext uri="{FF2B5EF4-FFF2-40B4-BE49-F238E27FC236}">
              <a16:creationId xmlns:a16="http://schemas.microsoft.com/office/drawing/2014/main" id="{2C588404-4D21-450E-BB2E-0DB5786D2CE7}"/>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E8912582-427F-46AB-8E66-B384FB7EA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8" name="テキスト ボックス 457">
          <a:extLst>
            <a:ext uri="{FF2B5EF4-FFF2-40B4-BE49-F238E27FC236}">
              <a16:creationId xmlns:a16="http://schemas.microsoft.com/office/drawing/2014/main" id="{26A617BF-9C7A-4C03-AEA1-FAFBC00CD73D}"/>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FD03B643-2A70-4EFC-990A-0D6BE871EC4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60" name="テキスト ボックス 459">
          <a:extLst>
            <a:ext uri="{FF2B5EF4-FFF2-40B4-BE49-F238E27FC236}">
              <a16:creationId xmlns:a16="http://schemas.microsoft.com/office/drawing/2014/main" id="{FB71F674-6E7F-40B3-A36C-80C88F179617}"/>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2B633395-E7A6-4A9C-A7A6-10029941EF2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2" name="テキスト ボックス 461">
          <a:extLst>
            <a:ext uri="{FF2B5EF4-FFF2-40B4-BE49-F238E27FC236}">
              <a16:creationId xmlns:a16="http://schemas.microsoft.com/office/drawing/2014/main" id="{EDE49100-461A-4544-A97D-7E0E2221711E}"/>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a:extLst>
            <a:ext uri="{FF2B5EF4-FFF2-40B4-BE49-F238E27FC236}">
              <a16:creationId xmlns:a16="http://schemas.microsoft.com/office/drawing/2014/main" id="{7D965324-216D-4756-AB5C-67DFE2050C6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64" name="直線コネクタ 463">
          <a:extLst>
            <a:ext uri="{FF2B5EF4-FFF2-40B4-BE49-F238E27FC236}">
              <a16:creationId xmlns:a16="http://schemas.microsoft.com/office/drawing/2014/main" id="{5EDA557E-D495-45BC-8DF9-5E5926BB3088}"/>
            </a:ext>
          </a:extLst>
        </xdr:cNvPr>
        <xdr:cNvCxnSpPr/>
      </xdr:nvCxnSpPr>
      <xdr:spPr>
        <a:xfrm flipV="1">
          <a:off x="10476865" y="17303195"/>
          <a:ext cx="0" cy="128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65" name="【港湾・漁港】&#10;一人当たり有形固定資産（償却資産）額最小値テキスト">
          <a:extLst>
            <a:ext uri="{FF2B5EF4-FFF2-40B4-BE49-F238E27FC236}">
              <a16:creationId xmlns:a16="http://schemas.microsoft.com/office/drawing/2014/main" id="{8CD871D5-F5D8-413D-838A-F66F87B1A461}"/>
            </a:ext>
          </a:extLst>
        </xdr:cNvPr>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6" name="直線コネクタ 465">
          <a:extLst>
            <a:ext uri="{FF2B5EF4-FFF2-40B4-BE49-F238E27FC236}">
              <a16:creationId xmlns:a16="http://schemas.microsoft.com/office/drawing/2014/main" id="{13F88932-8637-4292-A1A6-D0CE362F31BE}"/>
            </a:ext>
          </a:extLst>
        </xdr:cNvPr>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7" name="【港湾・漁港】&#10;一人当たり有形固定資産（償却資産）額最大値テキスト">
          <a:extLst>
            <a:ext uri="{FF2B5EF4-FFF2-40B4-BE49-F238E27FC236}">
              <a16:creationId xmlns:a16="http://schemas.microsoft.com/office/drawing/2014/main" id="{270A44FB-E663-4E15-BF4A-9BCD618E5969}"/>
            </a:ext>
          </a:extLst>
        </xdr:cNvPr>
        <xdr:cNvSpPr txBox="1"/>
      </xdr:nvSpPr>
      <xdr:spPr>
        <a:xfrm>
          <a:off x="10515600" y="17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68" name="直線コネクタ 467">
          <a:extLst>
            <a:ext uri="{FF2B5EF4-FFF2-40B4-BE49-F238E27FC236}">
              <a16:creationId xmlns:a16="http://schemas.microsoft.com/office/drawing/2014/main" id="{59BDD615-1763-4B04-A88E-16F050B5C8C8}"/>
            </a:ext>
          </a:extLst>
        </xdr:cNvPr>
        <xdr:cNvCxnSpPr/>
      </xdr:nvCxnSpPr>
      <xdr:spPr>
        <a:xfrm>
          <a:off x="10388600" y="173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116612</xdr:rowOff>
    </xdr:from>
    <xdr:ext cx="534377" cy="259045"/>
    <xdr:sp macro="" textlink="">
      <xdr:nvSpPr>
        <xdr:cNvPr id="469" name="【港湾・漁港】&#10;一人当たり有形固定資産（償却資産）額平均値テキスト">
          <a:extLst>
            <a:ext uri="{FF2B5EF4-FFF2-40B4-BE49-F238E27FC236}">
              <a16:creationId xmlns:a16="http://schemas.microsoft.com/office/drawing/2014/main" id="{A761E588-2850-4042-B930-0F185D594C95}"/>
            </a:ext>
          </a:extLst>
        </xdr:cNvPr>
        <xdr:cNvSpPr txBox="1"/>
      </xdr:nvSpPr>
      <xdr:spPr>
        <a:xfrm>
          <a:off x="10515600" y="18290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70" name="フローチャート: 判断 469">
          <a:extLst>
            <a:ext uri="{FF2B5EF4-FFF2-40B4-BE49-F238E27FC236}">
              <a16:creationId xmlns:a16="http://schemas.microsoft.com/office/drawing/2014/main" id="{0104561E-6C08-4662-8A95-DFA315CF130D}"/>
            </a:ext>
          </a:extLst>
        </xdr:cNvPr>
        <xdr:cNvSpPr/>
      </xdr:nvSpPr>
      <xdr:spPr>
        <a:xfrm>
          <a:off x="10426700" y="184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99279</xdr:rowOff>
    </xdr:from>
    <xdr:to>
      <xdr:col>50</xdr:col>
      <xdr:colOff>165100</xdr:colOff>
      <xdr:row>108</xdr:row>
      <xdr:rowOff>29429</xdr:rowOff>
    </xdr:to>
    <xdr:sp macro="" textlink="">
      <xdr:nvSpPr>
        <xdr:cNvPr id="471" name="フローチャート: 判断 470">
          <a:extLst>
            <a:ext uri="{FF2B5EF4-FFF2-40B4-BE49-F238E27FC236}">
              <a16:creationId xmlns:a16="http://schemas.microsoft.com/office/drawing/2014/main" id="{6EE7EC96-1404-4C01-B797-4DF97DC88AA8}"/>
            </a:ext>
          </a:extLst>
        </xdr:cNvPr>
        <xdr:cNvSpPr/>
      </xdr:nvSpPr>
      <xdr:spPr>
        <a:xfrm>
          <a:off x="9588500" y="184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163644</xdr:rowOff>
    </xdr:from>
    <xdr:to>
      <xdr:col>46</xdr:col>
      <xdr:colOff>38100</xdr:colOff>
      <xdr:row>107</xdr:row>
      <xdr:rowOff>93794</xdr:rowOff>
    </xdr:to>
    <xdr:sp macro="" textlink="">
      <xdr:nvSpPr>
        <xdr:cNvPr id="472" name="フローチャート: 判断 471">
          <a:extLst>
            <a:ext uri="{FF2B5EF4-FFF2-40B4-BE49-F238E27FC236}">
              <a16:creationId xmlns:a16="http://schemas.microsoft.com/office/drawing/2014/main" id="{283F5235-7B9D-4EB0-B910-0045EDB84122}"/>
            </a:ext>
          </a:extLst>
        </xdr:cNvPr>
        <xdr:cNvSpPr/>
      </xdr:nvSpPr>
      <xdr:spPr>
        <a:xfrm>
          <a:off x="8699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100474</xdr:rowOff>
    </xdr:from>
    <xdr:to>
      <xdr:col>41</xdr:col>
      <xdr:colOff>101600</xdr:colOff>
      <xdr:row>108</xdr:row>
      <xdr:rowOff>30624</xdr:rowOff>
    </xdr:to>
    <xdr:sp macro="" textlink="">
      <xdr:nvSpPr>
        <xdr:cNvPr id="473" name="フローチャート: 判断 472">
          <a:extLst>
            <a:ext uri="{FF2B5EF4-FFF2-40B4-BE49-F238E27FC236}">
              <a16:creationId xmlns:a16="http://schemas.microsoft.com/office/drawing/2014/main" id="{571D0622-BB94-4F42-A3DD-FA4F1B3BEBF8}"/>
            </a:ext>
          </a:extLst>
        </xdr:cNvPr>
        <xdr:cNvSpPr/>
      </xdr:nvSpPr>
      <xdr:spPr>
        <a:xfrm>
          <a:off x="7810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103192</xdr:rowOff>
    </xdr:from>
    <xdr:to>
      <xdr:col>36</xdr:col>
      <xdr:colOff>165100</xdr:colOff>
      <xdr:row>108</xdr:row>
      <xdr:rowOff>33342</xdr:rowOff>
    </xdr:to>
    <xdr:sp macro="" textlink="">
      <xdr:nvSpPr>
        <xdr:cNvPr id="474" name="フローチャート: 判断 473">
          <a:extLst>
            <a:ext uri="{FF2B5EF4-FFF2-40B4-BE49-F238E27FC236}">
              <a16:creationId xmlns:a16="http://schemas.microsoft.com/office/drawing/2014/main" id="{77F2885D-E693-4662-B532-6F0354A2FD1D}"/>
            </a:ext>
          </a:extLst>
        </xdr:cNvPr>
        <xdr:cNvSpPr/>
      </xdr:nvSpPr>
      <xdr:spPr>
        <a:xfrm>
          <a:off x="6921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FCC5334-8920-4FC0-9DCF-D40EE260F21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07B330B-8556-4740-9A65-A1DA29A7AAC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6772B57-AD89-4E22-9AD6-7722258163E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F25C367-0E69-4687-A844-FE68375C1D6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3BBD3777-E914-4E0D-9399-F1040EA84BD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22943</xdr:rowOff>
    </xdr:from>
    <xdr:to>
      <xdr:col>55</xdr:col>
      <xdr:colOff>50800</xdr:colOff>
      <xdr:row>108</xdr:row>
      <xdr:rowOff>124543</xdr:rowOff>
    </xdr:to>
    <xdr:sp macro="" textlink="">
      <xdr:nvSpPr>
        <xdr:cNvPr id="480" name="楕円 479">
          <a:extLst>
            <a:ext uri="{FF2B5EF4-FFF2-40B4-BE49-F238E27FC236}">
              <a16:creationId xmlns:a16="http://schemas.microsoft.com/office/drawing/2014/main" id="{6F384A25-36F6-45AE-AA39-A281DFC34D3A}"/>
            </a:ext>
          </a:extLst>
        </xdr:cNvPr>
        <xdr:cNvSpPr/>
      </xdr:nvSpPr>
      <xdr:spPr>
        <a:xfrm>
          <a:off x="10426700" y="1853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109320</xdr:rowOff>
    </xdr:from>
    <xdr:ext cx="469744" cy="259045"/>
    <xdr:sp macro="" textlink="">
      <xdr:nvSpPr>
        <xdr:cNvPr id="481" name="【港湾・漁港】&#10;一人当たり有形固定資産（償却資産）額該当値テキスト">
          <a:extLst>
            <a:ext uri="{FF2B5EF4-FFF2-40B4-BE49-F238E27FC236}">
              <a16:creationId xmlns:a16="http://schemas.microsoft.com/office/drawing/2014/main" id="{5ACA8E81-452E-4D47-9052-942136741000}"/>
            </a:ext>
          </a:extLst>
        </xdr:cNvPr>
        <xdr:cNvSpPr txBox="1"/>
      </xdr:nvSpPr>
      <xdr:spPr>
        <a:xfrm>
          <a:off x="10515600" y="184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22952</xdr:rowOff>
    </xdr:from>
    <xdr:to>
      <xdr:col>50</xdr:col>
      <xdr:colOff>165100</xdr:colOff>
      <xdr:row>108</xdr:row>
      <xdr:rowOff>124552</xdr:rowOff>
    </xdr:to>
    <xdr:sp macro="" textlink="">
      <xdr:nvSpPr>
        <xdr:cNvPr id="482" name="楕円 481">
          <a:extLst>
            <a:ext uri="{FF2B5EF4-FFF2-40B4-BE49-F238E27FC236}">
              <a16:creationId xmlns:a16="http://schemas.microsoft.com/office/drawing/2014/main" id="{4B319EAC-7EE1-44AA-8B56-630842DDAAFE}"/>
            </a:ext>
          </a:extLst>
        </xdr:cNvPr>
        <xdr:cNvSpPr/>
      </xdr:nvSpPr>
      <xdr:spPr>
        <a:xfrm>
          <a:off x="9588500" y="185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73743</xdr:rowOff>
    </xdr:from>
    <xdr:to>
      <xdr:col>55</xdr:col>
      <xdr:colOff>0</xdr:colOff>
      <xdr:row>108</xdr:row>
      <xdr:rowOff>73752</xdr:rowOff>
    </xdr:to>
    <xdr:cxnSp macro="">
      <xdr:nvCxnSpPr>
        <xdr:cNvPr id="483" name="直線コネクタ 482">
          <a:extLst>
            <a:ext uri="{FF2B5EF4-FFF2-40B4-BE49-F238E27FC236}">
              <a16:creationId xmlns:a16="http://schemas.microsoft.com/office/drawing/2014/main" id="{78ABFA1B-8B27-485F-999D-C40FFB1B8DDF}"/>
            </a:ext>
          </a:extLst>
        </xdr:cNvPr>
        <xdr:cNvCxnSpPr/>
      </xdr:nvCxnSpPr>
      <xdr:spPr>
        <a:xfrm flipV="1">
          <a:off x="9639300" y="18590343"/>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22957</xdr:rowOff>
    </xdr:from>
    <xdr:to>
      <xdr:col>46</xdr:col>
      <xdr:colOff>38100</xdr:colOff>
      <xdr:row>108</xdr:row>
      <xdr:rowOff>124557</xdr:rowOff>
    </xdr:to>
    <xdr:sp macro="" textlink="">
      <xdr:nvSpPr>
        <xdr:cNvPr id="484" name="楕円 483">
          <a:extLst>
            <a:ext uri="{FF2B5EF4-FFF2-40B4-BE49-F238E27FC236}">
              <a16:creationId xmlns:a16="http://schemas.microsoft.com/office/drawing/2014/main" id="{9602167F-BDB9-42E0-9544-6701C68D0CDF}"/>
            </a:ext>
          </a:extLst>
        </xdr:cNvPr>
        <xdr:cNvSpPr/>
      </xdr:nvSpPr>
      <xdr:spPr>
        <a:xfrm>
          <a:off x="8699500" y="185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73752</xdr:rowOff>
    </xdr:from>
    <xdr:to>
      <xdr:col>50</xdr:col>
      <xdr:colOff>114300</xdr:colOff>
      <xdr:row>108</xdr:row>
      <xdr:rowOff>73757</xdr:rowOff>
    </xdr:to>
    <xdr:cxnSp macro="">
      <xdr:nvCxnSpPr>
        <xdr:cNvPr id="485" name="直線コネクタ 484">
          <a:extLst>
            <a:ext uri="{FF2B5EF4-FFF2-40B4-BE49-F238E27FC236}">
              <a16:creationId xmlns:a16="http://schemas.microsoft.com/office/drawing/2014/main" id="{0C683796-17E6-4571-821E-36B9BF8C2541}"/>
            </a:ext>
          </a:extLst>
        </xdr:cNvPr>
        <xdr:cNvCxnSpPr/>
      </xdr:nvCxnSpPr>
      <xdr:spPr>
        <a:xfrm flipV="1">
          <a:off x="8750300" y="1859035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22957</xdr:rowOff>
    </xdr:from>
    <xdr:to>
      <xdr:col>41</xdr:col>
      <xdr:colOff>101600</xdr:colOff>
      <xdr:row>108</xdr:row>
      <xdr:rowOff>124557</xdr:rowOff>
    </xdr:to>
    <xdr:sp macro="" textlink="">
      <xdr:nvSpPr>
        <xdr:cNvPr id="486" name="楕円 485">
          <a:extLst>
            <a:ext uri="{FF2B5EF4-FFF2-40B4-BE49-F238E27FC236}">
              <a16:creationId xmlns:a16="http://schemas.microsoft.com/office/drawing/2014/main" id="{4801D54E-17AD-499F-AC32-53D970B3F1AA}"/>
            </a:ext>
          </a:extLst>
        </xdr:cNvPr>
        <xdr:cNvSpPr/>
      </xdr:nvSpPr>
      <xdr:spPr>
        <a:xfrm>
          <a:off x="7810500" y="185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73757</xdr:rowOff>
    </xdr:from>
    <xdr:to>
      <xdr:col>45</xdr:col>
      <xdr:colOff>177800</xdr:colOff>
      <xdr:row>108</xdr:row>
      <xdr:rowOff>73757</xdr:rowOff>
    </xdr:to>
    <xdr:cxnSp macro="">
      <xdr:nvCxnSpPr>
        <xdr:cNvPr id="487" name="直線コネクタ 486">
          <a:extLst>
            <a:ext uri="{FF2B5EF4-FFF2-40B4-BE49-F238E27FC236}">
              <a16:creationId xmlns:a16="http://schemas.microsoft.com/office/drawing/2014/main" id="{700FC6B5-195D-4E21-AA4B-15D069BBEFE7}"/>
            </a:ext>
          </a:extLst>
        </xdr:cNvPr>
        <xdr:cNvCxnSpPr/>
      </xdr:nvCxnSpPr>
      <xdr:spPr>
        <a:xfrm>
          <a:off x="7861300" y="1859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22949</xdr:rowOff>
    </xdr:from>
    <xdr:to>
      <xdr:col>36</xdr:col>
      <xdr:colOff>165100</xdr:colOff>
      <xdr:row>108</xdr:row>
      <xdr:rowOff>124549</xdr:rowOff>
    </xdr:to>
    <xdr:sp macro="" textlink="">
      <xdr:nvSpPr>
        <xdr:cNvPr id="488" name="楕円 487">
          <a:extLst>
            <a:ext uri="{FF2B5EF4-FFF2-40B4-BE49-F238E27FC236}">
              <a16:creationId xmlns:a16="http://schemas.microsoft.com/office/drawing/2014/main" id="{9644EB81-5484-46D2-B32B-402A0FA51ACD}"/>
            </a:ext>
          </a:extLst>
        </xdr:cNvPr>
        <xdr:cNvSpPr/>
      </xdr:nvSpPr>
      <xdr:spPr>
        <a:xfrm>
          <a:off x="6921500" y="185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73749</xdr:rowOff>
    </xdr:from>
    <xdr:to>
      <xdr:col>41</xdr:col>
      <xdr:colOff>50800</xdr:colOff>
      <xdr:row>108</xdr:row>
      <xdr:rowOff>73757</xdr:rowOff>
    </xdr:to>
    <xdr:cxnSp macro="">
      <xdr:nvCxnSpPr>
        <xdr:cNvPr id="489" name="直線コネクタ 488">
          <a:extLst>
            <a:ext uri="{FF2B5EF4-FFF2-40B4-BE49-F238E27FC236}">
              <a16:creationId xmlns:a16="http://schemas.microsoft.com/office/drawing/2014/main" id="{1E7C5072-E491-4B6C-9F15-5E9B747BD2FD}"/>
            </a:ext>
          </a:extLst>
        </xdr:cNvPr>
        <xdr:cNvCxnSpPr/>
      </xdr:nvCxnSpPr>
      <xdr:spPr>
        <a:xfrm>
          <a:off x="6972300" y="1859034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45956</xdr:rowOff>
    </xdr:from>
    <xdr:ext cx="534377" cy="259045"/>
    <xdr:sp macro="" textlink="">
      <xdr:nvSpPr>
        <xdr:cNvPr id="490" name="n_1aveValue【港湾・漁港】&#10;一人当たり有形固定資産（償却資産）額">
          <a:extLst>
            <a:ext uri="{FF2B5EF4-FFF2-40B4-BE49-F238E27FC236}">
              <a16:creationId xmlns:a16="http://schemas.microsoft.com/office/drawing/2014/main" id="{0C407CF7-DC17-4578-ACA1-846FE90F7622}"/>
            </a:ext>
          </a:extLst>
        </xdr:cNvPr>
        <xdr:cNvSpPr txBox="1"/>
      </xdr:nvSpPr>
      <xdr:spPr>
        <a:xfrm>
          <a:off x="9359411" y="182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110321</xdr:rowOff>
    </xdr:from>
    <xdr:ext cx="534377" cy="259045"/>
    <xdr:sp macro="" textlink="">
      <xdr:nvSpPr>
        <xdr:cNvPr id="491" name="n_2aveValue【港湾・漁港】&#10;一人当たり有形固定資産（償却資産）額">
          <a:extLst>
            <a:ext uri="{FF2B5EF4-FFF2-40B4-BE49-F238E27FC236}">
              <a16:creationId xmlns:a16="http://schemas.microsoft.com/office/drawing/2014/main" id="{E3BFD37B-871A-441F-95E5-30166BEA9624}"/>
            </a:ext>
          </a:extLst>
        </xdr:cNvPr>
        <xdr:cNvSpPr txBox="1"/>
      </xdr:nvSpPr>
      <xdr:spPr>
        <a:xfrm>
          <a:off x="84831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47151</xdr:rowOff>
    </xdr:from>
    <xdr:ext cx="534377" cy="259045"/>
    <xdr:sp macro="" textlink="">
      <xdr:nvSpPr>
        <xdr:cNvPr id="492" name="n_3aveValue【港湾・漁港】&#10;一人当たり有形固定資産（償却資産）額">
          <a:extLst>
            <a:ext uri="{FF2B5EF4-FFF2-40B4-BE49-F238E27FC236}">
              <a16:creationId xmlns:a16="http://schemas.microsoft.com/office/drawing/2014/main" id="{196F4646-9492-42C5-B412-55D27D4BA4CA}"/>
            </a:ext>
          </a:extLst>
        </xdr:cNvPr>
        <xdr:cNvSpPr txBox="1"/>
      </xdr:nvSpPr>
      <xdr:spPr>
        <a:xfrm>
          <a:off x="7594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49869</xdr:rowOff>
    </xdr:from>
    <xdr:ext cx="534377" cy="259045"/>
    <xdr:sp macro="" textlink="">
      <xdr:nvSpPr>
        <xdr:cNvPr id="493" name="n_4aveValue【港湾・漁港】&#10;一人当たり有形固定資産（償却資産）額">
          <a:extLst>
            <a:ext uri="{FF2B5EF4-FFF2-40B4-BE49-F238E27FC236}">
              <a16:creationId xmlns:a16="http://schemas.microsoft.com/office/drawing/2014/main" id="{C6D65BD1-0AC8-4126-9019-EF7E25C7472D}"/>
            </a:ext>
          </a:extLst>
        </xdr:cNvPr>
        <xdr:cNvSpPr txBox="1"/>
      </xdr:nvSpPr>
      <xdr:spPr>
        <a:xfrm>
          <a:off x="6705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115679</xdr:rowOff>
    </xdr:from>
    <xdr:ext cx="469744" cy="259045"/>
    <xdr:sp macro="" textlink="">
      <xdr:nvSpPr>
        <xdr:cNvPr id="494" name="n_1mainValue【港湾・漁港】&#10;一人当たり有形固定資産（償却資産）額">
          <a:extLst>
            <a:ext uri="{FF2B5EF4-FFF2-40B4-BE49-F238E27FC236}">
              <a16:creationId xmlns:a16="http://schemas.microsoft.com/office/drawing/2014/main" id="{891D018E-EB8C-48B6-B65A-872C29FE2480}"/>
            </a:ext>
          </a:extLst>
        </xdr:cNvPr>
        <xdr:cNvSpPr txBox="1"/>
      </xdr:nvSpPr>
      <xdr:spPr>
        <a:xfrm>
          <a:off x="9391728" y="1863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115684</xdr:rowOff>
    </xdr:from>
    <xdr:ext cx="469744" cy="259045"/>
    <xdr:sp macro="" textlink="">
      <xdr:nvSpPr>
        <xdr:cNvPr id="495" name="n_2mainValue【港湾・漁港】&#10;一人当たり有形固定資産（償却資産）額">
          <a:extLst>
            <a:ext uri="{FF2B5EF4-FFF2-40B4-BE49-F238E27FC236}">
              <a16:creationId xmlns:a16="http://schemas.microsoft.com/office/drawing/2014/main" id="{CCCDF504-36D1-42A7-8CD9-F959E64089BA}"/>
            </a:ext>
          </a:extLst>
        </xdr:cNvPr>
        <xdr:cNvSpPr txBox="1"/>
      </xdr:nvSpPr>
      <xdr:spPr>
        <a:xfrm>
          <a:off x="8515428" y="1863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115684</xdr:rowOff>
    </xdr:from>
    <xdr:ext cx="469744" cy="259045"/>
    <xdr:sp macro="" textlink="">
      <xdr:nvSpPr>
        <xdr:cNvPr id="496" name="n_3mainValue【港湾・漁港】&#10;一人当たり有形固定資産（償却資産）額">
          <a:extLst>
            <a:ext uri="{FF2B5EF4-FFF2-40B4-BE49-F238E27FC236}">
              <a16:creationId xmlns:a16="http://schemas.microsoft.com/office/drawing/2014/main" id="{4E8C144F-6016-46FA-9012-6B9C9E44F25C}"/>
            </a:ext>
          </a:extLst>
        </xdr:cNvPr>
        <xdr:cNvSpPr txBox="1"/>
      </xdr:nvSpPr>
      <xdr:spPr>
        <a:xfrm>
          <a:off x="7626428" y="1863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115676</xdr:rowOff>
    </xdr:from>
    <xdr:ext cx="469744" cy="259045"/>
    <xdr:sp macro="" textlink="">
      <xdr:nvSpPr>
        <xdr:cNvPr id="497" name="n_4mainValue【港湾・漁港】&#10;一人当たり有形固定資産（償却資産）額">
          <a:extLst>
            <a:ext uri="{FF2B5EF4-FFF2-40B4-BE49-F238E27FC236}">
              <a16:creationId xmlns:a16="http://schemas.microsoft.com/office/drawing/2014/main" id="{090EA4DE-C9BF-44BC-B80E-09C274083FBA}"/>
            </a:ext>
          </a:extLst>
        </xdr:cNvPr>
        <xdr:cNvSpPr txBox="1"/>
      </xdr:nvSpPr>
      <xdr:spPr>
        <a:xfrm>
          <a:off x="6737428" y="1863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B7F9405A-2EEB-4CCE-AA81-8555A06F083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76ABB903-7F75-48D0-996A-0B831FBB362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EEA7EFA5-FA72-4B46-A141-F06CC51475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F96E5E44-73E6-4EB4-A6B6-B59F100634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CC32A363-676F-4470-BBE7-47724A00D4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2E01EFBD-EBC4-4AF8-8393-EDA4296B58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A1EB3DEE-E92D-40C0-B54B-ACFD38D34E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4F1C2CC8-2276-4A86-8FDF-A03915E2F87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AAEA3B30-F84C-4E1E-B7A7-C01E86B39A9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430E3B56-CD9F-436F-9341-E33113734F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6D1D114C-7324-428F-A7CC-C5DE9C9E482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9" name="直線コネクタ 508">
          <a:extLst>
            <a:ext uri="{FF2B5EF4-FFF2-40B4-BE49-F238E27FC236}">
              <a16:creationId xmlns:a16="http://schemas.microsoft.com/office/drawing/2014/main" id="{A3EBEB0A-6CF4-43BA-8EB0-636F6A1BA1FC}"/>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0" name="テキスト ボックス 509">
          <a:extLst>
            <a:ext uri="{FF2B5EF4-FFF2-40B4-BE49-F238E27FC236}">
              <a16:creationId xmlns:a16="http://schemas.microsoft.com/office/drawing/2014/main" id="{FC053771-3E20-4606-9737-37EF32860403}"/>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1" name="直線コネクタ 510">
          <a:extLst>
            <a:ext uri="{FF2B5EF4-FFF2-40B4-BE49-F238E27FC236}">
              <a16:creationId xmlns:a16="http://schemas.microsoft.com/office/drawing/2014/main" id="{75BD20E0-D103-4932-925C-C60D7A163A3C}"/>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2" name="テキスト ボックス 511">
          <a:extLst>
            <a:ext uri="{FF2B5EF4-FFF2-40B4-BE49-F238E27FC236}">
              <a16:creationId xmlns:a16="http://schemas.microsoft.com/office/drawing/2014/main" id="{F19654F0-75D3-4CEE-B9DD-9350DDF993DC}"/>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3" name="直線コネクタ 512">
          <a:extLst>
            <a:ext uri="{FF2B5EF4-FFF2-40B4-BE49-F238E27FC236}">
              <a16:creationId xmlns:a16="http://schemas.microsoft.com/office/drawing/2014/main" id="{B9EBE182-2D69-4176-AB8B-9710AE1B3BAC}"/>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4" name="テキスト ボックス 513">
          <a:extLst>
            <a:ext uri="{FF2B5EF4-FFF2-40B4-BE49-F238E27FC236}">
              <a16:creationId xmlns:a16="http://schemas.microsoft.com/office/drawing/2014/main" id="{DA05F1D7-5754-45C3-ABCC-67631875D16A}"/>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5" name="直線コネクタ 514">
          <a:extLst>
            <a:ext uri="{FF2B5EF4-FFF2-40B4-BE49-F238E27FC236}">
              <a16:creationId xmlns:a16="http://schemas.microsoft.com/office/drawing/2014/main" id="{D83D0736-3BA6-4390-BA26-03EBEFDAF15B}"/>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6" name="テキスト ボックス 515">
          <a:extLst>
            <a:ext uri="{FF2B5EF4-FFF2-40B4-BE49-F238E27FC236}">
              <a16:creationId xmlns:a16="http://schemas.microsoft.com/office/drawing/2014/main" id="{ABC8CFC6-80AF-4628-B9E3-C712941C5AA4}"/>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1C01652B-0D13-4614-9068-3D9B05A2B61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8" name="テキスト ボックス 517">
          <a:extLst>
            <a:ext uri="{FF2B5EF4-FFF2-40B4-BE49-F238E27FC236}">
              <a16:creationId xmlns:a16="http://schemas.microsoft.com/office/drawing/2014/main" id="{330B8379-70D6-43B2-BA22-F6A565E20FAD}"/>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4FE16078-36DA-4A94-91BF-006F5E8A97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20" name="直線コネクタ 519">
          <a:extLst>
            <a:ext uri="{FF2B5EF4-FFF2-40B4-BE49-F238E27FC236}">
              <a16:creationId xmlns:a16="http://schemas.microsoft.com/office/drawing/2014/main" id="{5AD82632-3E19-4FA0-85A1-A68DC7F6088A}"/>
            </a:ext>
          </a:extLst>
        </xdr:cNvPr>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D9B0BCF5-083C-4A30-9BB6-C05F4EACED39}"/>
            </a:ext>
          </a:extLst>
        </xdr:cNvPr>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22" name="直線コネクタ 521">
          <a:extLst>
            <a:ext uri="{FF2B5EF4-FFF2-40B4-BE49-F238E27FC236}">
              <a16:creationId xmlns:a16="http://schemas.microsoft.com/office/drawing/2014/main" id="{B0F0FD1B-D71B-40B5-9AEF-D49DD716B1EE}"/>
            </a:ext>
          </a:extLst>
        </xdr:cNvPr>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507AB17F-E8AE-41CF-9B0C-8130EEF9FEBE}"/>
            </a:ext>
          </a:extLst>
        </xdr:cNvPr>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24" name="直線コネクタ 523">
          <a:extLst>
            <a:ext uri="{FF2B5EF4-FFF2-40B4-BE49-F238E27FC236}">
              <a16:creationId xmlns:a16="http://schemas.microsoft.com/office/drawing/2014/main" id="{7F525440-72B7-4405-86E4-17C5670D61EF}"/>
            </a:ext>
          </a:extLst>
        </xdr:cNvPr>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24401</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407F6CCD-BBB6-4C68-B1C7-743FD9D6D561}"/>
            </a:ext>
          </a:extLst>
        </xdr:cNvPr>
        <xdr:cNvSpPr txBox="1"/>
      </xdr:nvSpPr>
      <xdr:spPr>
        <a:xfrm>
          <a:off x="16357600" y="6196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6" name="フローチャート: 判断 525">
          <a:extLst>
            <a:ext uri="{FF2B5EF4-FFF2-40B4-BE49-F238E27FC236}">
              <a16:creationId xmlns:a16="http://schemas.microsoft.com/office/drawing/2014/main" id="{7CC130D0-88E3-400D-9964-0CBDF7E2ECCB}"/>
            </a:ext>
          </a:extLst>
        </xdr:cNvPr>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527" name="フローチャート: 判断 526">
          <a:extLst>
            <a:ext uri="{FF2B5EF4-FFF2-40B4-BE49-F238E27FC236}">
              <a16:creationId xmlns:a16="http://schemas.microsoft.com/office/drawing/2014/main" id="{FAB7710F-25F8-4F95-A023-6958AB14FCF8}"/>
            </a:ext>
          </a:extLst>
        </xdr:cNvPr>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528" name="フローチャート: 判断 527">
          <a:extLst>
            <a:ext uri="{FF2B5EF4-FFF2-40B4-BE49-F238E27FC236}">
              <a16:creationId xmlns:a16="http://schemas.microsoft.com/office/drawing/2014/main" id="{7A5C01C4-D2DD-4B6C-9785-803A06F79324}"/>
            </a:ext>
          </a:extLst>
        </xdr:cNvPr>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529" name="フローチャート: 判断 528">
          <a:extLst>
            <a:ext uri="{FF2B5EF4-FFF2-40B4-BE49-F238E27FC236}">
              <a16:creationId xmlns:a16="http://schemas.microsoft.com/office/drawing/2014/main" id="{557D1C5F-2432-4A4C-9BE7-9E29DE482E3C}"/>
            </a:ext>
          </a:extLst>
        </xdr:cNvPr>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530" name="フローチャート: 判断 529">
          <a:extLst>
            <a:ext uri="{FF2B5EF4-FFF2-40B4-BE49-F238E27FC236}">
              <a16:creationId xmlns:a16="http://schemas.microsoft.com/office/drawing/2014/main" id="{8F87C473-BC5D-4417-BE68-490FCC688732}"/>
            </a:ext>
          </a:extLst>
        </xdr:cNvPr>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1CA90E5-F232-4A1F-ACCA-F3A2574749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B768357-BBF2-4224-B260-38DC95F9E3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7AB7CC8-0DED-41BD-B126-2F1443DB96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C781DC8-01EE-4219-AE30-E9049DBF55F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33F7732-64E3-4B32-93CE-6441A82B535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29972</xdr:rowOff>
    </xdr:from>
    <xdr:to>
      <xdr:col>85</xdr:col>
      <xdr:colOff>177800</xdr:colOff>
      <xdr:row>34</xdr:row>
      <xdr:rowOff>131572</xdr:rowOff>
    </xdr:to>
    <xdr:sp macro="" textlink="">
      <xdr:nvSpPr>
        <xdr:cNvPr id="536" name="楕円 535">
          <a:extLst>
            <a:ext uri="{FF2B5EF4-FFF2-40B4-BE49-F238E27FC236}">
              <a16:creationId xmlns:a16="http://schemas.microsoft.com/office/drawing/2014/main" id="{0AB46AF4-B908-4938-9178-340BA72D9D85}"/>
            </a:ext>
          </a:extLst>
        </xdr:cNvPr>
        <xdr:cNvSpPr/>
      </xdr:nvSpPr>
      <xdr:spPr>
        <a:xfrm>
          <a:off x="16268700" y="58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116349</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B83CB69D-57E5-43EB-A1C0-AC5BEB89ED38}"/>
            </a:ext>
          </a:extLst>
        </xdr:cNvPr>
        <xdr:cNvSpPr txBox="1"/>
      </xdr:nvSpPr>
      <xdr:spPr>
        <a:xfrm>
          <a:off x="16357600"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125984</xdr:rowOff>
    </xdr:from>
    <xdr:to>
      <xdr:col>81</xdr:col>
      <xdr:colOff>101600</xdr:colOff>
      <xdr:row>34</xdr:row>
      <xdr:rowOff>56134</xdr:rowOff>
    </xdr:to>
    <xdr:sp macro="" textlink="">
      <xdr:nvSpPr>
        <xdr:cNvPr id="538" name="楕円 537">
          <a:extLst>
            <a:ext uri="{FF2B5EF4-FFF2-40B4-BE49-F238E27FC236}">
              <a16:creationId xmlns:a16="http://schemas.microsoft.com/office/drawing/2014/main" id="{295E368B-317A-4700-A949-B94DEE44B4C5}"/>
            </a:ext>
          </a:extLst>
        </xdr:cNvPr>
        <xdr:cNvSpPr/>
      </xdr:nvSpPr>
      <xdr:spPr>
        <a:xfrm>
          <a:off x="15430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5334</xdr:rowOff>
    </xdr:from>
    <xdr:to>
      <xdr:col>85</xdr:col>
      <xdr:colOff>127000</xdr:colOff>
      <xdr:row>34</xdr:row>
      <xdr:rowOff>80772</xdr:rowOff>
    </xdr:to>
    <xdr:cxnSp macro="">
      <xdr:nvCxnSpPr>
        <xdr:cNvPr id="539" name="直線コネクタ 538">
          <a:extLst>
            <a:ext uri="{FF2B5EF4-FFF2-40B4-BE49-F238E27FC236}">
              <a16:creationId xmlns:a16="http://schemas.microsoft.com/office/drawing/2014/main" id="{76A840AD-F527-4C37-9B16-FF0B2C9C09F9}"/>
            </a:ext>
          </a:extLst>
        </xdr:cNvPr>
        <xdr:cNvCxnSpPr/>
      </xdr:nvCxnSpPr>
      <xdr:spPr>
        <a:xfrm>
          <a:off x="15481300" y="5834634"/>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89408</xdr:rowOff>
    </xdr:from>
    <xdr:to>
      <xdr:col>76</xdr:col>
      <xdr:colOff>165100</xdr:colOff>
      <xdr:row>35</xdr:row>
      <xdr:rowOff>19558</xdr:rowOff>
    </xdr:to>
    <xdr:sp macro="" textlink="">
      <xdr:nvSpPr>
        <xdr:cNvPr id="540" name="楕円 539">
          <a:extLst>
            <a:ext uri="{FF2B5EF4-FFF2-40B4-BE49-F238E27FC236}">
              <a16:creationId xmlns:a16="http://schemas.microsoft.com/office/drawing/2014/main" id="{B9B1E687-B9E7-456B-A9C5-92B7AB3C7C7B}"/>
            </a:ext>
          </a:extLst>
        </xdr:cNvPr>
        <xdr:cNvSpPr/>
      </xdr:nvSpPr>
      <xdr:spPr>
        <a:xfrm>
          <a:off x="14541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5334</xdr:rowOff>
    </xdr:from>
    <xdr:to>
      <xdr:col>81</xdr:col>
      <xdr:colOff>50800</xdr:colOff>
      <xdr:row>34</xdr:row>
      <xdr:rowOff>140208</xdr:rowOff>
    </xdr:to>
    <xdr:cxnSp macro="">
      <xdr:nvCxnSpPr>
        <xdr:cNvPr id="541" name="直線コネクタ 540">
          <a:extLst>
            <a:ext uri="{FF2B5EF4-FFF2-40B4-BE49-F238E27FC236}">
              <a16:creationId xmlns:a16="http://schemas.microsoft.com/office/drawing/2014/main" id="{F6C8DCB7-D01F-4066-A5CF-6010592EA038}"/>
            </a:ext>
          </a:extLst>
        </xdr:cNvPr>
        <xdr:cNvCxnSpPr/>
      </xdr:nvCxnSpPr>
      <xdr:spPr>
        <a:xfrm flipV="1">
          <a:off x="14592300" y="583463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542" name="楕円 541">
          <a:extLst>
            <a:ext uri="{FF2B5EF4-FFF2-40B4-BE49-F238E27FC236}">
              <a16:creationId xmlns:a16="http://schemas.microsoft.com/office/drawing/2014/main" id="{ADF13604-0A70-4B05-84D0-57FD5A8085D1}"/>
            </a:ext>
          </a:extLst>
        </xdr:cNvPr>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140208</xdr:rowOff>
    </xdr:from>
    <xdr:to>
      <xdr:col>76</xdr:col>
      <xdr:colOff>114300</xdr:colOff>
      <xdr:row>36</xdr:row>
      <xdr:rowOff>76200</xdr:rowOff>
    </xdr:to>
    <xdr:cxnSp macro="">
      <xdr:nvCxnSpPr>
        <xdr:cNvPr id="543" name="直線コネクタ 542">
          <a:extLst>
            <a:ext uri="{FF2B5EF4-FFF2-40B4-BE49-F238E27FC236}">
              <a16:creationId xmlns:a16="http://schemas.microsoft.com/office/drawing/2014/main" id="{0B3E05E5-81F7-421E-9B62-28F267ADD2EB}"/>
            </a:ext>
          </a:extLst>
        </xdr:cNvPr>
        <xdr:cNvCxnSpPr/>
      </xdr:nvCxnSpPr>
      <xdr:spPr>
        <a:xfrm flipV="1">
          <a:off x="13703300" y="596950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169418</xdr:rowOff>
    </xdr:from>
    <xdr:to>
      <xdr:col>67</xdr:col>
      <xdr:colOff>101600</xdr:colOff>
      <xdr:row>36</xdr:row>
      <xdr:rowOff>99568</xdr:rowOff>
    </xdr:to>
    <xdr:sp macro="" textlink="">
      <xdr:nvSpPr>
        <xdr:cNvPr id="544" name="楕円 543">
          <a:extLst>
            <a:ext uri="{FF2B5EF4-FFF2-40B4-BE49-F238E27FC236}">
              <a16:creationId xmlns:a16="http://schemas.microsoft.com/office/drawing/2014/main" id="{186694AF-7C02-448F-8311-CBD9C418AB6A}"/>
            </a:ext>
          </a:extLst>
        </xdr:cNvPr>
        <xdr:cNvSpPr/>
      </xdr:nvSpPr>
      <xdr:spPr>
        <a:xfrm>
          <a:off x="12763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48768</xdr:rowOff>
    </xdr:from>
    <xdr:to>
      <xdr:col>71</xdr:col>
      <xdr:colOff>177800</xdr:colOff>
      <xdr:row>36</xdr:row>
      <xdr:rowOff>76200</xdr:rowOff>
    </xdr:to>
    <xdr:cxnSp macro="">
      <xdr:nvCxnSpPr>
        <xdr:cNvPr id="545" name="直線コネクタ 544">
          <a:extLst>
            <a:ext uri="{FF2B5EF4-FFF2-40B4-BE49-F238E27FC236}">
              <a16:creationId xmlns:a16="http://schemas.microsoft.com/office/drawing/2014/main" id="{8C5825CA-95C1-46CC-9543-18377B865460}"/>
            </a:ext>
          </a:extLst>
        </xdr:cNvPr>
        <xdr:cNvCxnSpPr/>
      </xdr:nvCxnSpPr>
      <xdr:spPr>
        <a:xfrm>
          <a:off x="12814300" y="62209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26687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E341A79D-D74F-4E13-BD7A-1A200A6AEE73}"/>
            </a:ext>
          </a:extLst>
        </xdr:cNvPr>
        <xdr:cNvSpPr txBox="1"/>
      </xdr:nvSpPr>
      <xdr:spPr>
        <a:xfrm>
          <a:off x="152660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108983</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E7FCDD30-E132-43E2-9594-99B81F7F6512}"/>
            </a:ext>
          </a:extLst>
        </xdr:cNvPr>
        <xdr:cNvSpPr txBox="1"/>
      </xdr:nvSpPr>
      <xdr:spPr>
        <a:xfrm>
          <a:off x="143897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1D5C1B3A-3B9E-49ED-9338-3A8540C2EBD7}"/>
            </a:ext>
          </a:extLst>
        </xdr:cNvPr>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E0A6009-E22E-409B-8D7B-269E80BCEC98}"/>
            </a:ext>
          </a:extLst>
        </xdr:cNvPr>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72661</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63802849-E980-453B-97C7-21162F00E5E7}"/>
            </a:ext>
          </a:extLst>
        </xdr:cNvPr>
        <xdr:cNvSpPr txBox="1"/>
      </xdr:nvSpPr>
      <xdr:spPr>
        <a:xfrm>
          <a:off x="15266044" y="55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36085</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4BC7EC8C-EB0F-43ED-BB00-DEE699F033CE}"/>
            </a:ext>
          </a:extLst>
        </xdr:cNvPr>
        <xdr:cNvSpPr txBox="1"/>
      </xdr:nvSpPr>
      <xdr:spPr>
        <a:xfrm>
          <a:off x="143897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118127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B5211BFA-4EAB-427C-9F0D-BEA68ACAF39F}"/>
            </a:ext>
          </a:extLst>
        </xdr:cNvPr>
        <xdr:cNvSpPr txBox="1"/>
      </xdr:nvSpPr>
      <xdr:spPr>
        <a:xfrm>
          <a:off x="13500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90695</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2876F2FB-0566-4ECC-B8E8-91BF5E459D49}"/>
            </a:ext>
          </a:extLst>
        </xdr:cNvPr>
        <xdr:cNvSpPr txBox="1"/>
      </xdr:nvSpPr>
      <xdr:spPr>
        <a:xfrm>
          <a:off x="12611744" y="626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3138FC88-40AD-4439-AFC1-F8102FDBF3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850F8484-300C-4789-B7B2-467CF63B08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9B5BED27-186B-48FA-869E-5DD148A4B1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FB0C89B7-6137-4D4A-9441-196399DB87A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15B9ECB4-212E-4AFE-986E-089123449D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402BBA17-BFC8-42C2-83D9-4719D86977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C38E2B70-9747-427B-AF10-3CC8B886B0E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CF902A5E-DBFA-4F38-AED1-F16115386C7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1DE03DA7-F7D1-402C-B535-6017957957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CBD45B5A-C67D-405C-A888-E2EF5AB359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705C848C-CD22-4BC4-AF85-9A999105CB8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D45C9CE4-666F-4795-80AC-7D41330EA34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AC9FAC35-6E34-4845-9C35-DF644217D59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3AF205F6-5040-4689-9B9D-FE795F224DA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CB738E87-A355-46B8-B716-E7D6AB43B28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371E39AC-27DC-4A01-84E9-6E29DFB2F6E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B37AFDEB-F4DA-4659-9C0C-B64F85EDA7E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23BB2BFC-77AC-405B-AC5D-00C8626C6EF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584BA601-C297-4E5C-8705-43AA87141B0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8C429499-375E-40F1-B2C8-242FEDAAF13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71B0ABE3-D87A-4B17-9338-7B8CD980FEC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434121EC-CD8A-46AC-92B6-F77FF445BD0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EBF587BD-18D1-4774-A70D-13FB742B724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7" name="直線コネクタ 576">
          <a:extLst>
            <a:ext uri="{FF2B5EF4-FFF2-40B4-BE49-F238E27FC236}">
              <a16:creationId xmlns:a16="http://schemas.microsoft.com/office/drawing/2014/main" id="{EDBF87A6-50CF-413E-9F0D-885C64C6D7F1}"/>
            </a:ext>
          </a:extLst>
        </xdr:cNvPr>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EBDF7CA8-CCFC-49B8-9C40-26747A28FA5B}"/>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9" name="直線コネクタ 578">
          <a:extLst>
            <a:ext uri="{FF2B5EF4-FFF2-40B4-BE49-F238E27FC236}">
              <a16:creationId xmlns:a16="http://schemas.microsoft.com/office/drawing/2014/main" id="{241776AD-C12E-4B00-ACA3-18B5567ED8C1}"/>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F5751A47-473D-439C-BFDA-D71153DA35D0}"/>
            </a:ext>
          </a:extLst>
        </xdr:cNvPr>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81" name="直線コネクタ 580">
          <a:extLst>
            <a:ext uri="{FF2B5EF4-FFF2-40B4-BE49-F238E27FC236}">
              <a16:creationId xmlns:a16="http://schemas.microsoft.com/office/drawing/2014/main" id="{EE8EDBAE-1BBC-4909-86A8-526D329D8096}"/>
            </a:ext>
          </a:extLst>
        </xdr:cNvPr>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36DDBD94-8B8A-4B26-929D-558E687179DA}"/>
            </a:ext>
          </a:extLst>
        </xdr:cNvPr>
        <xdr:cNvSpPr txBox="1"/>
      </xdr:nvSpPr>
      <xdr:spPr>
        <a:xfrm>
          <a:off x="221996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83" name="フローチャート: 判断 582">
          <a:extLst>
            <a:ext uri="{FF2B5EF4-FFF2-40B4-BE49-F238E27FC236}">
              <a16:creationId xmlns:a16="http://schemas.microsoft.com/office/drawing/2014/main" id="{D62490E3-957E-4B44-B355-1DE95F5DA3D2}"/>
            </a:ext>
          </a:extLst>
        </xdr:cNvPr>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584" name="フローチャート: 判断 583">
          <a:extLst>
            <a:ext uri="{FF2B5EF4-FFF2-40B4-BE49-F238E27FC236}">
              <a16:creationId xmlns:a16="http://schemas.microsoft.com/office/drawing/2014/main" id="{BD27D731-0540-4E44-A3FF-CA496B130B9A}"/>
            </a:ext>
          </a:extLst>
        </xdr:cNvPr>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85" name="フローチャート: 判断 584">
          <a:extLst>
            <a:ext uri="{FF2B5EF4-FFF2-40B4-BE49-F238E27FC236}">
              <a16:creationId xmlns:a16="http://schemas.microsoft.com/office/drawing/2014/main" id="{761126FB-2C7A-4CE4-85F6-A20786FB3591}"/>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6" name="フローチャート: 判断 585">
          <a:extLst>
            <a:ext uri="{FF2B5EF4-FFF2-40B4-BE49-F238E27FC236}">
              <a16:creationId xmlns:a16="http://schemas.microsoft.com/office/drawing/2014/main" id="{77D823D0-7D01-423C-958F-08E8469023A2}"/>
            </a:ext>
          </a:extLst>
        </xdr:cNvPr>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587" name="フローチャート: 判断 586">
          <a:extLst>
            <a:ext uri="{FF2B5EF4-FFF2-40B4-BE49-F238E27FC236}">
              <a16:creationId xmlns:a16="http://schemas.microsoft.com/office/drawing/2014/main" id="{03EA53A3-A46B-4A70-934D-09998C193517}"/>
            </a:ext>
          </a:extLst>
        </xdr:cNvPr>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078BD16-A331-42F7-9E69-032A737908C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4F49F6A-790B-4D2E-A5A2-6B4E7C5677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95A4A5A-DE0C-49EA-B757-5F00D414E2A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19E93CC2-7614-448D-8F8F-F7AF03C5E79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8F4A399-BE06-42A2-8280-6E1EBCB276B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52070</xdr:rowOff>
    </xdr:from>
    <xdr:to>
      <xdr:col>116</xdr:col>
      <xdr:colOff>114300</xdr:colOff>
      <xdr:row>40</xdr:row>
      <xdr:rowOff>153670</xdr:rowOff>
    </xdr:to>
    <xdr:sp macro="" textlink="">
      <xdr:nvSpPr>
        <xdr:cNvPr id="593" name="楕円 592">
          <a:extLst>
            <a:ext uri="{FF2B5EF4-FFF2-40B4-BE49-F238E27FC236}">
              <a16:creationId xmlns:a16="http://schemas.microsoft.com/office/drawing/2014/main" id="{BD4C4D6D-666F-4ACA-A1C5-C6040FC110F9}"/>
            </a:ext>
          </a:extLst>
        </xdr:cNvPr>
        <xdr:cNvSpPr/>
      </xdr:nvSpPr>
      <xdr:spPr>
        <a:xfrm>
          <a:off x="22110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30497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BF585CC7-BCDC-4B71-9877-AC089427E5F5}"/>
            </a:ext>
          </a:extLst>
        </xdr:cNvPr>
        <xdr:cNvSpPr txBox="1"/>
      </xdr:nvSpPr>
      <xdr:spPr>
        <a:xfrm>
          <a:off x="22199600"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52070</xdr:rowOff>
    </xdr:from>
    <xdr:to>
      <xdr:col>112</xdr:col>
      <xdr:colOff>38100</xdr:colOff>
      <xdr:row>40</xdr:row>
      <xdr:rowOff>153670</xdr:rowOff>
    </xdr:to>
    <xdr:sp macro="" textlink="">
      <xdr:nvSpPr>
        <xdr:cNvPr id="595" name="楕円 594">
          <a:extLst>
            <a:ext uri="{FF2B5EF4-FFF2-40B4-BE49-F238E27FC236}">
              <a16:creationId xmlns:a16="http://schemas.microsoft.com/office/drawing/2014/main" id="{4871FFA6-F041-4FE6-BA4C-70C636842621}"/>
            </a:ext>
          </a:extLst>
        </xdr:cNvPr>
        <xdr:cNvSpPr/>
      </xdr:nvSpPr>
      <xdr:spPr>
        <a:xfrm>
          <a:off x="21272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102870</xdr:rowOff>
    </xdr:from>
    <xdr:to>
      <xdr:col>116</xdr:col>
      <xdr:colOff>63500</xdr:colOff>
      <xdr:row>40</xdr:row>
      <xdr:rowOff>102870</xdr:rowOff>
    </xdr:to>
    <xdr:cxnSp macro="">
      <xdr:nvCxnSpPr>
        <xdr:cNvPr id="596" name="直線コネクタ 595">
          <a:extLst>
            <a:ext uri="{FF2B5EF4-FFF2-40B4-BE49-F238E27FC236}">
              <a16:creationId xmlns:a16="http://schemas.microsoft.com/office/drawing/2014/main" id="{30E11CFC-5147-471E-AC98-591053F0AE4A}"/>
            </a:ext>
          </a:extLst>
        </xdr:cNvPr>
        <xdr:cNvCxnSpPr/>
      </xdr:nvCxnSpPr>
      <xdr:spPr>
        <a:xfrm>
          <a:off x="21323300" y="696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90170</xdr:rowOff>
    </xdr:from>
    <xdr:to>
      <xdr:col>107</xdr:col>
      <xdr:colOff>101600</xdr:colOff>
      <xdr:row>41</xdr:row>
      <xdr:rowOff>20320</xdr:rowOff>
    </xdr:to>
    <xdr:sp macro="" textlink="">
      <xdr:nvSpPr>
        <xdr:cNvPr id="597" name="楕円 596">
          <a:extLst>
            <a:ext uri="{FF2B5EF4-FFF2-40B4-BE49-F238E27FC236}">
              <a16:creationId xmlns:a16="http://schemas.microsoft.com/office/drawing/2014/main" id="{FB9F2DD0-9DBE-4DD8-A6A3-75F1299D1AA8}"/>
            </a:ext>
          </a:extLst>
        </xdr:cNvPr>
        <xdr:cNvSpPr/>
      </xdr:nvSpPr>
      <xdr:spPr>
        <a:xfrm>
          <a:off x="20383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102870</xdr:rowOff>
    </xdr:from>
    <xdr:to>
      <xdr:col>111</xdr:col>
      <xdr:colOff>177800</xdr:colOff>
      <xdr:row>40</xdr:row>
      <xdr:rowOff>140970</xdr:rowOff>
    </xdr:to>
    <xdr:cxnSp macro="">
      <xdr:nvCxnSpPr>
        <xdr:cNvPr id="598" name="直線コネクタ 597">
          <a:extLst>
            <a:ext uri="{FF2B5EF4-FFF2-40B4-BE49-F238E27FC236}">
              <a16:creationId xmlns:a16="http://schemas.microsoft.com/office/drawing/2014/main" id="{9F668198-B68E-4EC2-9D56-99A6A07F8AAA}"/>
            </a:ext>
          </a:extLst>
        </xdr:cNvPr>
        <xdr:cNvCxnSpPr/>
      </xdr:nvCxnSpPr>
      <xdr:spPr>
        <a:xfrm flipV="1">
          <a:off x="20434300" y="6960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599" name="楕円 598">
          <a:extLst>
            <a:ext uri="{FF2B5EF4-FFF2-40B4-BE49-F238E27FC236}">
              <a16:creationId xmlns:a16="http://schemas.microsoft.com/office/drawing/2014/main" id="{2A8C83FA-BA94-4CC7-8488-FC7FE8B7DE3E}"/>
            </a:ext>
          </a:extLst>
        </xdr:cNvPr>
        <xdr:cNvSpPr/>
      </xdr:nvSpPr>
      <xdr:spPr>
        <a:xfrm>
          <a:off x="19494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140970</xdr:rowOff>
    </xdr:from>
    <xdr:to>
      <xdr:col>107</xdr:col>
      <xdr:colOff>50800</xdr:colOff>
      <xdr:row>40</xdr:row>
      <xdr:rowOff>152400</xdr:rowOff>
    </xdr:to>
    <xdr:cxnSp macro="">
      <xdr:nvCxnSpPr>
        <xdr:cNvPr id="600" name="直線コネクタ 599">
          <a:extLst>
            <a:ext uri="{FF2B5EF4-FFF2-40B4-BE49-F238E27FC236}">
              <a16:creationId xmlns:a16="http://schemas.microsoft.com/office/drawing/2014/main" id="{2510A083-53D1-41B5-A2AD-CE00838E94FE}"/>
            </a:ext>
          </a:extLst>
        </xdr:cNvPr>
        <xdr:cNvCxnSpPr/>
      </xdr:nvCxnSpPr>
      <xdr:spPr>
        <a:xfrm flipV="1">
          <a:off x="19545300" y="6998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601" name="楕円 600">
          <a:extLst>
            <a:ext uri="{FF2B5EF4-FFF2-40B4-BE49-F238E27FC236}">
              <a16:creationId xmlns:a16="http://schemas.microsoft.com/office/drawing/2014/main" id="{AF8FFB01-4A41-4951-A095-8C7C72A53FF9}"/>
            </a:ext>
          </a:extLst>
        </xdr:cNvPr>
        <xdr:cNvSpPr/>
      </xdr:nvSpPr>
      <xdr:spPr>
        <a:xfrm>
          <a:off x="18605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40</xdr:row>
      <xdr:rowOff>152400</xdr:rowOff>
    </xdr:to>
    <xdr:cxnSp macro="">
      <xdr:nvCxnSpPr>
        <xdr:cNvPr id="602" name="直線コネクタ 601">
          <a:extLst>
            <a:ext uri="{FF2B5EF4-FFF2-40B4-BE49-F238E27FC236}">
              <a16:creationId xmlns:a16="http://schemas.microsoft.com/office/drawing/2014/main" id="{FCE14C9C-E6A1-49D7-BD78-CDF666536A20}"/>
            </a:ext>
          </a:extLst>
        </xdr:cNvPr>
        <xdr:cNvCxnSpPr/>
      </xdr:nvCxnSpPr>
      <xdr:spPr>
        <a:xfrm>
          <a:off x="18656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568ED5B5-077C-4A8D-8428-80D26238C5E2}"/>
            </a:ext>
          </a:extLst>
        </xdr:cNvPr>
        <xdr:cNvSpPr txBox="1"/>
      </xdr:nvSpPr>
      <xdr:spPr>
        <a:xfrm>
          <a:off x="210757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3092F8DE-F581-4233-839D-EF227432D163}"/>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86412571-BD27-45FB-A862-1719E0504987}"/>
            </a:ext>
          </a:extLst>
        </xdr:cNvPr>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12404FA5-8B14-4DB6-BA30-05CBF3B51921}"/>
            </a:ext>
          </a:extLst>
        </xdr:cNvPr>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144797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8C33D0E9-D841-4964-8980-6B45F0DE8C64}"/>
            </a:ext>
          </a:extLst>
        </xdr:cNvPr>
        <xdr:cNvSpPr txBox="1"/>
      </xdr:nvSpPr>
      <xdr:spPr>
        <a:xfrm>
          <a:off x="210757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11447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746BF385-A280-442E-8C45-9E14C145F554}"/>
            </a:ext>
          </a:extLst>
        </xdr:cNvPr>
        <xdr:cNvSpPr txBox="1"/>
      </xdr:nvSpPr>
      <xdr:spPr>
        <a:xfrm>
          <a:off x="20199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3DC39A44-1257-4CF1-9F3F-B644A23803D0}"/>
            </a:ext>
          </a:extLst>
        </xdr:cNvPr>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EF7E7793-E19D-4D7A-810B-AFF6962D4DCC}"/>
            </a:ext>
          </a:extLst>
        </xdr:cNvPr>
        <xdr:cNvSpPr txBox="1"/>
      </xdr:nvSpPr>
      <xdr:spPr>
        <a:xfrm>
          <a:off x="18421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31DBB690-B0F4-471C-A9D0-2BC0FDC38C3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9A006157-AA03-48CB-B2AD-70B18017E4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85137551-6B4F-436B-9791-064A2C665F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471D3B55-F201-4C56-9C20-72FA861BE0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EB2C4E93-00E8-428F-98E8-10263D6FC4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E2C7371-EDB2-4BBB-A19A-C91AA5AE99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558D2A48-4313-4A98-AF8E-20C45AAAC89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DF9CCFF4-E387-49D8-910B-F8ECA06E806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51A9740F-0DB5-4C1E-89EB-D984B21ABC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5D9DF2DC-14B9-4B3B-A646-2BFC56ED8BC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D07A2C47-0730-48D9-9674-BD6B8F73BD9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22" name="直線コネクタ 621">
          <a:extLst>
            <a:ext uri="{FF2B5EF4-FFF2-40B4-BE49-F238E27FC236}">
              <a16:creationId xmlns:a16="http://schemas.microsoft.com/office/drawing/2014/main" id="{415E9016-ADEC-4559-82F3-551B4907D4B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23" name="テキスト ボックス 622">
          <a:extLst>
            <a:ext uri="{FF2B5EF4-FFF2-40B4-BE49-F238E27FC236}">
              <a16:creationId xmlns:a16="http://schemas.microsoft.com/office/drawing/2014/main" id="{ED9E0B09-D224-4E1D-98BD-4117CE389D46}"/>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4" name="直線コネクタ 623">
          <a:extLst>
            <a:ext uri="{FF2B5EF4-FFF2-40B4-BE49-F238E27FC236}">
              <a16:creationId xmlns:a16="http://schemas.microsoft.com/office/drawing/2014/main" id="{5B4B934C-C0BD-438A-90E5-66ADDE8CD94D}"/>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5" name="テキスト ボックス 624">
          <a:extLst>
            <a:ext uri="{FF2B5EF4-FFF2-40B4-BE49-F238E27FC236}">
              <a16:creationId xmlns:a16="http://schemas.microsoft.com/office/drawing/2014/main" id="{7ED84B81-91C2-4C43-9396-3990136305B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26" name="直線コネクタ 625">
          <a:extLst>
            <a:ext uri="{FF2B5EF4-FFF2-40B4-BE49-F238E27FC236}">
              <a16:creationId xmlns:a16="http://schemas.microsoft.com/office/drawing/2014/main" id="{A3351E73-4ADC-4B2F-86B2-C9A4082C1728}"/>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7" name="テキスト ボックス 626">
          <a:extLst>
            <a:ext uri="{FF2B5EF4-FFF2-40B4-BE49-F238E27FC236}">
              <a16:creationId xmlns:a16="http://schemas.microsoft.com/office/drawing/2014/main" id="{5E3EA630-7B07-4815-AD18-107CAC27076C}"/>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093B23F0-98F4-4B9A-B16E-58BF463C1A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547D79F7-88FE-4AB7-A778-0C0F6C6EEFF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30" name="直線コネクタ 629">
          <a:extLst>
            <a:ext uri="{FF2B5EF4-FFF2-40B4-BE49-F238E27FC236}">
              <a16:creationId xmlns:a16="http://schemas.microsoft.com/office/drawing/2014/main" id="{E049F52B-8883-4646-90D0-D20F212F76F5}"/>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31" name="テキスト ボックス 630">
          <a:extLst>
            <a:ext uri="{FF2B5EF4-FFF2-40B4-BE49-F238E27FC236}">
              <a16:creationId xmlns:a16="http://schemas.microsoft.com/office/drawing/2014/main" id="{CF6BDA65-B79B-4D5F-A3EB-C9DCC16D9EBC}"/>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32" name="直線コネクタ 631">
          <a:extLst>
            <a:ext uri="{FF2B5EF4-FFF2-40B4-BE49-F238E27FC236}">
              <a16:creationId xmlns:a16="http://schemas.microsoft.com/office/drawing/2014/main" id="{3BF370EE-DBAB-42A7-9415-954B4D8E2572}"/>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33" name="テキスト ボックス 632">
          <a:extLst>
            <a:ext uri="{FF2B5EF4-FFF2-40B4-BE49-F238E27FC236}">
              <a16:creationId xmlns:a16="http://schemas.microsoft.com/office/drawing/2014/main" id="{C74741C5-7951-497C-A449-E19C886C7091}"/>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34" name="直線コネクタ 633">
          <a:extLst>
            <a:ext uri="{FF2B5EF4-FFF2-40B4-BE49-F238E27FC236}">
              <a16:creationId xmlns:a16="http://schemas.microsoft.com/office/drawing/2014/main" id="{BDECEFB0-1EF9-4097-BB65-D082B6539339}"/>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35" name="テキスト ボックス 634">
          <a:extLst>
            <a:ext uri="{FF2B5EF4-FFF2-40B4-BE49-F238E27FC236}">
              <a16:creationId xmlns:a16="http://schemas.microsoft.com/office/drawing/2014/main" id="{FEC1E2EE-CEDA-4934-9739-4548ABCD488D}"/>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CA36A39D-6002-4EE7-8AAE-F97D650841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7962DEC2-5C3B-4AC2-8020-2B341FAAD4F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a:extLst>
            <a:ext uri="{FF2B5EF4-FFF2-40B4-BE49-F238E27FC236}">
              <a16:creationId xmlns:a16="http://schemas.microsoft.com/office/drawing/2014/main" id="{FEB22930-7D50-4292-9F46-FB2AEF3ACEA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2857</xdr:rowOff>
    </xdr:from>
    <xdr:to>
      <xdr:col>85</xdr:col>
      <xdr:colOff>126364</xdr:colOff>
      <xdr:row>64</xdr:row>
      <xdr:rowOff>14288</xdr:rowOff>
    </xdr:to>
    <xdr:cxnSp macro="">
      <xdr:nvCxnSpPr>
        <xdr:cNvPr id="639" name="直線コネクタ 638">
          <a:extLst>
            <a:ext uri="{FF2B5EF4-FFF2-40B4-BE49-F238E27FC236}">
              <a16:creationId xmlns:a16="http://schemas.microsoft.com/office/drawing/2014/main" id="{2F92CFFE-013E-4275-92BD-7505E6A1C3EE}"/>
            </a:ext>
          </a:extLst>
        </xdr:cNvPr>
        <xdr:cNvCxnSpPr/>
      </xdr:nvCxnSpPr>
      <xdr:spPr>
        <a:xfrm flipV="1">
          <a:off x="16318864" y="9775507"/>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18115</xdr:rowOff>
    </xdr:from>
    <xdr:ext cx="405111" cy="259045"/>
    <xdr:sp macro="" textlink="">
      <xdr:nvSpPr>
        <xdr:cNvPr id="640" name="【学校施設】&#10;有形固定資産減価償却率最小値テキスト">
          <a:extLst>
            <a:ext uri="{FF2B5EF4-FFF2-40B4-BE49-F238E27FC236}">
              <a16:creationId xmlns:a16="http://schemas.microsoft.com/office/drawing/2014/main" id="{D600B05F-E0D2-4D2E-AAC6-E66D97BA9CDE}"/>
            </a:ext>
          </a:extLst>
        </xdr:cNvPr>
        <xdr:cNvSpPr txBox="1"/>
      </xdr:nvSpPr>
      <xdr:spPr>
        <a:xfrm>
          <a:off x="16357600" y="1099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14288</xdr:rowOff>
    </xdr:from>
    <xdr:to>
      <xdr:col>86</xdr:col>
      <xdr:colOff>25400</xdr:colOff>
      <xdr:row>64</xdr:row>
      <xdr:rowOff>14288</xdr:rowOff>
    </xdr:to>
    <xdr:cxnSp macro="">
      <xdr:nvCxnSpPr>
        <xdr:cNvPr id="641" name="直線コネクタ 640">
          <a:extLst>
            <a:ext uri="{FF2B5EF4-FFF2-40B4-BE49-F238E27FC236}">
              <a16:creationId xmlns:a16="http://schemas.microsoft.com/office/drawing/2014/main" id="{E4290828-2239-4375-BEFF-D4AD0C0F6327}"/>
            </a:ext>
          </a:extLst>
        </xdr:cNvPr>
        <xdr:cNvCxnSpPr/>
      </xdr:nvCxnSpPr>
      <xdr:spPr>
        <a:xfrm>
          <a:off x="16230600" y="1098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120984</xdr:rowOff>
    </xdr:from>
    <xdr:ext cx="405111" cy="259045"/>
    <xdr:sp macro="" textlink="">
      <xdr:nvSpPr>
        <xdr:cNvPr id="642" name="【学校施設】&#10;有形固定資産減価償却率最大値テキスト">
          <a:extLst>
            <a:ext uri="{FF2B5EF4-FFF2-40B4-BE49-F238E27FC236}">
              <a16:creationId xmlns:a16="http://schemas.microsoft.com/office/drawing/2014/main" id="{52333E82-32DB-4040-99EC-22C6F9D1DC72}"/>
            </a:ext>
          </a:extLst>
        </xdr:cNvPr>
        <xdr:cNvSpPr txBox="1"/>
      </xdr:nvSpPr>
      <xdr:spPr>
        <a:xfrm>
          <a:off x="16357600" y="955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2857</xdr:rowOff>
    </xdr:from>
    <xdr:to>
      <xdr:col>86</xdr:col>
      <xdr:colOff>25400</xdr:colOff>
      <xdr:row>57</xdr:row>
      <xdr:rowOff>2857</xdr:rowOff>
    </xdr:to>
    <xdr:cxnSp macro="">
      <xdr:nvCxnSpPr>
        <xdr:cNvPr id="643" name="直線コネクタ 642">
          <a:extLst>
            <a:ext uri="{FF2B5EF4-FFF2-40B4-BE49-F238E27FC236}">
              <a16:creationId xmlns:a16="http://schemas.microsoft.com/office/drawing/2014/main" id="{98F99BB6-F3F7-4C0D-AAE3-9CC8611323DA}"/>
            </a:ext>
          </a:extLst>
        </xdr:cNvPr>
        <xdr:cNvCxnSpPr/>
      </xdr:nvCxnSpPr>
      <xdr:spPr>
        <a:xfrm>
          <a:off x="16230600" y="97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150512</xdr:rowOff>
    </xdr:from>
    <xdr:ext cx="405111" cy="259045"/>
    <xdr:sp macro="" textlink="">
      <xdr:nvSpPr>
        <xdr:cNvPr id="644" name="【学校施設】&#10;有形固定資産減価償却率平均値テキスト">
          <a:extLst>
            <a:ext uri="{FF2B5EF4-FFF2-40B4-BE49-F238E27FC236}">
              <a16:creationId xmlns:a16="http://schemas.microsoft.com/office/drawing/2014/main" id="{84E07AAF-B722-4D1A-8D11-E9E7BF2F43D6}"/>
            </a:ext>
          </a:extLst>
        </xdr:cNvPr>
        <xdr:cNvSpPr txBox="1"/>
      </xdr:nvSpPr>
      <xdr:spPr>
        <a:xfrm>
          <a:off x="16357600" y="1043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645" name="フローチャート: 判断 644">
          <a:extLst>
            <a:ext uri="{FF2B5EF4-FFF2-40B4-BE49-F238E27FC236}">
              <a16:creationId xmlns:a16="http://schemas.microsoft.com/office/drawing/2014/main" id="{18CA9BEA-CE4B-4A08-8F90-590E4F767911}"/>
            </a:ext>
          </a:extLst>
        </xdr:cNvPr>
        <xdr:cNvSpPr/>
      </xdr:nvSpPr>
      <xdr:spPr>
        <a:xfrm>
          <a:off x="162687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137795</xdr:rowOff>
    </xdr:from>
    <xdr:to>
      <xdr:col>81</xdr:col>
      <xdr:colOff>101600</xdr:colOff>
      <xdr:row>61</xdr:row>
      <xdr:rowOff>67945</xdr:rowOff>
    </xdr:to>
    <xdr:sp macro="" textlink="">
      <xdr:nvSpPr>
        <xdr:cNvPr id="646" name="フローチャート: 判断 645">
          <a:extLst>
            <a:ext uri="{FF2B5EF4-FFF2-40B4-BE49-F238E27FC236}">
              <a16:creationId xmlns:a16="http://schemas.microsoft.com/office/drawing/2014/main" id="{098ACC52-4E42-4CDA-8882-395AA5C3F10D}"/>
            </a:ext>
          </a:extLst>
        </xdr:cNvPr>
        <xdr:cNvSpPr/>
      </xdr:nvSpPr>
      <xdr:spPr>
        <a:xfrm>
          <a:off x="15430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100647</xdr:rowOff>
    </xdr:from>
    <xdr:to>
      <xdr:col>76</xdr:col>
      <xdr:colOff>165100</xdr:colOff>
      <xdr:row>61</xdr:row>
      <xdr:rowOff>30797</xdr:rowOff>
    </xdr:to>
    <xdr:sp macro="" textlink="">
      <xdr:nvSpPr>
        <xdr:cNvPr id="647" name="フローチャート: 判断 646">
          <a:extLst>
            <a:ext uri="{FF2B5EF4-FFF2-40B4-BE49-F238E27FC236}">
              <a16:creationId xmlns:a16="http://schemas.microsoft.com/office/drawing/2014/main" id="{3A1A3548-903E-4B07-8CCA-2D76FB8256BA}"/>
            </a:ext>
          </a:extLst>
        </xdr:cNvPr>
        <xdr:cNvSpPr/>
      </xdr:nvSpPr>
      <xdr:spPr>
        <a:xfrm>
          <a:off x="14541500" y="1038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97790</xdr:rowOff>
    </xdr:from>
    <xdr:to>
      <xdr:col>72</xdr:col>
      <xdr:colOff>38100</xdr:colOff>
      <xdr:row>61</xdr:row>
      <xdr:rowOff>27940</xdr:rowOff>
    </xdr:to>
    <xdr:sp macro="" textlink="">
      <xdr:nvSpPr>
        <xdr:cNvPr id="648" name="フローチャート: 判断 647">
          <a:extLst>
            <a:ext uri="{FF2B5EF4-FFF2-40B4-BE49-F238E27FC236}">
              <a16:creationId xmlns:a16="http://schemas.microsoft.com/office/drawing/2014/main" id="{02E5BF2C-528C-48CA-B9F1-1B8AD4EB3D39}"/>
            </a:ext>
          </a:extLst>
        </xdr:cNvPr>
        <xdr:cNvSpPr/>
      </xdr:nvSpPr>
      <xdr:spPr>
        <a:xfrm>
          <a:off x="13652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60643</xdr:rowOff>
    </xdr:from>
    <xdr:to>
      <xdr:col>67</xdr:col>
      <xdr:colOff>101600</xdr:colOff>
      <xdr:row>60</xdr:row>
      <xdr:rowOff>162243</xdr:rowOff>
    </xdr:to>
    <xdr:sp macro="" textlink="">
      <xdr:nvSpPr>
        <xdr:cNvPr id="649" name="フローチャート: 判断 648">
          <a:extLst>
            <a:ext uri="{FF2B5EF4-FFF2-40B4-BE49-F238E27FC236}">
              <a16:creationId xmlns:a16="http://schemas.microsoft.com/office/drawing/2014/main" id="{23BA9D9F-2DA5-44C5-BD1C-32E1B3076F7F}"/>
            </a:ext>
          </a:extLst>
        </xdr:cNvPr>
        <xdr:cNvSpPr/>
      </xdr:nvSpPr>
      <xdr:spPr>
        <a:xfrm>
          <a:off x="12763500" y="1034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C83444C-F970-4DD1-82E3-87B9429FD5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88F45EB0-789E-4AD7-AB8D-54196A26EC2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974CBEB8-4F65-4B3F-948E-0DAB7586B0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E6791895-2198-43A8-9D83-3AE78FEB60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FAED7E9E-A22E-4301-B01E-189C3AE3948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123507</xdr:rowOff>
    </xdr:from>
    <xdr:to>
      <xdr:col>85</xdr:col>
      <xdr:colOff>177800</xdr:colOff>
      <xdr:row>57</xdr:row>
      <xdr:rowOff>53657</xdr:rowOff>
    </xdr:to>
    <xdr:sp macro="" textlink="">
      <xdr:nvSpPr>
        <xdr:cNvPr id="655" name="楕円 654">
          <a:extLst>
            <a:ext uri="{FF2B5EF4-FFF2-40B4-BE49-F238E27FC236}">
              <a16:creationId xmlns:a16="http://schemas.microsoft.com/office/drawing/2014/main" id="{8732DB68-8909-4DE8-AF1E-BFE13261C954}"/>
            </a:ext>
          </a:extLst>
        </xdr:cNvPr>
        <xdr:cNvSpPr/>
      </xdr:nvSpPr>
      <xdr:spPr>
        <a:xfrm>
          <a:off x="16268700" y="97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76534</xdr:rowOff>
    </xdr:from>
    <xdr:ext cx="405111" cy="259045"/>
    <xdr:sp macro="" textlink="">
      <xdr:nvSpPr>
        <xdr:cNvPr id="656" name="【学校施設】&#10;有形固定資産減価償却率該当値テキスト">
          <a:extLst>
            <a:ext uri="{FF2B5EF4-FFF2-40B4-BE49-F238E27FC236}">
              <a16:creationId xmlns:a16="http://schemas.microsoft.com/office/drawing/2014/main" id="{53664924-DA6D-4F5E-8605-CE02B148CF3D}"/>
            </a:ext>
          </a:extLst>
        </xdr:cNvPr>
        <xdr:cNvSpPr txBox="1"/>
      </xdr:nvSpPr>
      <xdr:spPr>
        <a:xfrm>
          <a:off x="16357600" y="9677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74930</xdr:rowOff>
    </xdr:from>
    <xdr:to>
      <xdr:col>81</xdr:col>
      <xdr:colOff>101600</xdr:colOff>
      <xdr:row>57</xdr:row>
      <xdr:rowOff>5080</xdr:rowOff>
    </xdr:to>
    <xdr:sp macro="" textlink="">
      <xdr:nvSpPr>
        <xdr:cNvPr id="657" name="楕円 656">
          <a:extLst>
            <a:ext uri="{FF2B5EF4-FFF2-40B4-BE49-F238E27FC236}">
              <a16:creationId xmlns:a16="http://schemas.microsoft.com/office/drawing/2014/main" id="{1AB72609-FE60-4857-85BA-BB3CA235B861}"/>
            </a:ext>
          </a:extLst>
        </xdr:cNvPr>
        <xdr:cNvSpPr/>
      </xdr:nvSpPr>
      <xdr:spPr>
        <a:xfrm>
          <a:off x="15430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125730</xdr:rowOff>
    </xdr:from>
    <xdr:to>
      <xdr:col>85</xdr:col>
      <xdr:colOff>127000</xdr:colOff>
      <xdr:row>57</xdr:row>
      <xdr:rowOff>2857</xdr:rowOff>
    </xdr:to>
    <xdr:cxnSp macro="">
      <xdr:nvCxnSpPr>
        <xdr:cNvPr id="658" name="直線コネクタ 657">
          <a:extLst>
            <a:ext uri="{FF2B5EF4-FFF2-40B4-BE49-F238E27FC236}">
              <a16:creationId xmlns:a16="http://schemas.microsoft.com/office/drawing/2014/main" id="{6B40FE68-F9A9-459E-8781-BF3525855DBA}"/>
            </a:ext>
          </a:extLst>
        </xdr:cNvPr>
        <xdr:cNvCxnSpPr/>
      </xdr:nvCxnSpPr>
      <xdr:spPr>
        <a:xfrm>
          <a:off x="15481300" y="9726930"/>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46355</xdr:rowOff>
    </xdr:from>
    <xdr:to>
      <xdr:col>76</xdr:col>
      <xdr:colOff>165100</xdr:colOff>
      <xdr:row>56</xdr:row>
      <xdr:rowOff>147955</xdr:rowOff>
    </xdr:to>
    <xdr:sp macro="" textlink="">
      <xdr:nvSpPr>
        <xdr:cNvPr id="659" name="楕円 658">
          <a:extLst>
            <a:ext uri="{FF2B5EF4-FFF2-40B4-BE49-F238E27FC236}">
              <a16:creationId xmlns:a16="http://schemas.microsoft.com/office/drawing/2014/main" id="{313338E5-FAE0-468D-A012-AD8BBA22121F}"/>
            </a:ext>
          </a:extLst>
        </xdr:cNvPr>
        <xdr:cNvSpPr/>
      </xdr:nvSpPr>
      <xdr:spPr>
        <a:xfrm>
          <a:off x="14541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97155</xdr:rowOff>
    </xdr:from>
    <xdr:to>
      <xdr:col>81</xdr:col>
      <xdr:colOff>50800</xdr:colOff>
      <xdr:row>56</xdr:row>
      <xdr:rowOff>125730</xdr:rowOff>
    </xdr:to>
    <xdr:cxnSp macro="">
      <xdr:nvCxnSpPr>
        <xdr:cNvPr id="660" name="直線コネクタ 659">
          <a:extLst>
            <a:ext uri="{FF2B5EF4-FFF2-40B4-BE49-F238E27FC236}">
              <a16:creationId xmlns:a16="http://schemas.microsoft.com/office/drawing/2014/main" id="{6DE8FAF0-DAA5-45D8-9F75-DFDD17BF50AE}"/>
            </a:ext>
          </a:extLst>
        </xdr:cNvPr>
        <xdr:cNvCxnSpPr/>
      </xdr:nvCxnSpPr>
      <xdr:spPr>
        <a:xfrm>
          <a:off x="14592300" y="9698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169228</xdr:rowOff>
    </xdr:from>
    <xdr:to>
      <xdr:col>72</xdr:col>
      <xdr:colOff>38100</xdr:colOff>
      <xdr:row>56</xdr:row>
      <xdr:rowOff>99378</xdr:rowOff>
    </xdr:to>
    <xdr:sp macro="" textlink="">
      <xdr:nvSpPr>
        <xdr:cNvPr id="661" name="楕円 660">
          <a:extLst>
            <a:ext uri="{FF2B5EF4-FFF2-40B4-BE49-F238E27FC236}">
              <a16:creationId xmlns:a16="http://schemas.microsoft.com/office/drawing/2014/main" id="{75F20646-A270-4209-B503-94DB79606AE9}"/>
            </a:ext>
          </a:extLst>
        </xdr:cNvPr>
        <xdr:cNvSpPr/>
      </xdr:nvSpPr>
      <xdr:spPr>
        <a:xfrm>
          <a:off x="13652500" y="95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48578</xdr:rowOff>
    </xdr:from>
    <xdr:to>
      <xdr:col>76</xdr:col>
      <xdr:colOff>114300</xdr:colOff>
      <xdr:row>56</xdr:row>
      <xdr:rowOff>97155</xdr:rowOff>
    </xdr:to>
    <xdr:cxnSp macro="">
      <xdr:nvCxnSpPr>
        <xdr:cNvPr id="662" name="直線コネクタ 661">
          <a:extLst>
            <a:ext uri="{FF2B5EF4-FFF2-40B4-BE49-F238E27FC236}">
              <a16:creationId xmlns:a16="http://schemas.microsoft.com/office/drawing/2014/main" id="{7833D93E-46DC-4A9E-9FF0-3F6846C2ABEB}"/>
            </a:ext>
          </a:extLst>
        </xdr:cNvPr>
        <xdr:cNvCxnSpPr/>
      </xdr:nvCxnSpPr>
      <xdr:spPr>
        <a:xfrm>
          <a:off x="13703300" y="9649778"/>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143510</xdr:rowOff>
    </xdr:from>
    <xdr:to>
      <xdr:col>67</xdr:col>
      <xdr:colOff>101600</xdr:colOff>
      <xdr:row>56</xdr:row>
      <xdr:rowOff>73660</xdr:rowOff>
    </xdr:to>
    <xdr:sp macro="" textlink="">
      <xdr:nvSpPr>
        <xdr:cNvPr id="663" name="楕円 662">
          <a:extLst>
            <a:ext uri="{FF2B5EF4-FFF2-40B4-BE49-F238E27FC236}">
              <a16:creationId xmlns:a16="http://schemas.microsoft.com/office/drawing/2014/main" id="{81532D57-B5F2-4E4A-9301-9ACF3F39B503}"/>
            </a:ext>
          </a:extLst>
        </xdr:cNvPr>
        <xdr:cNvSpPr/>
      </xdr:nvSpPr>
      <xdr:spPr>
        <a:xfrm>
          <a:off x="12763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22860</xdr:rowOff>
    </xdr:from>
    <xdr:to>
      <xdr:col>71</xdr:col>
      <xdr:colOff>177800</xdr:colOff>
      <xdr:row>56</xdr:row>
      <xdr:rowOff>48578</xdr:rowOff>
    </xdr:to>
    <xdr:cxnSp macro="">
      <xdr:nvCxnSpPr>
        <xdr:cNvPr id="664" name="直線コネクタ 663">
          <a:extLst>
            <a:ext uri="{FF2B5EF4-FFF2-40B4-BE49-F238E27FC236}">
              <a16:creationId xmlns:a16="http://schemas.microsoft.com/office/drawing/2014/main" id="{253D05B7-FCD4-400F-A109-53545341F531}"/>
            </a:ext>
          </a:extLst>
        </xdr:cNvPr>
        <xdr:cNvCxnSpPr/>
      </xdr:nvCxnSpPr>
      <xdr:spPr>
        <a:xfrm>
          <a:off x="12814300" y="962406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59072</xdr:rowOff>
    </xdr:from>
    <xdr:ext cx="405111" cy="259045"/>
    <xdr:sp macro="" textlink="">
      <xdr:nvSpPr>
        <xdr:cNvPr id="665" name="n_1aveValue【学校施設】&#10;有形固定資産減価償却率">
          <a:extLst>
            <a:ext uri="{FF2B5EF4-FFF2-40B4-BE49-F238E27FC236}">
              <a16:creationId xmlns:a16="http://schemas.microsoft.com/office/drawing/2014/main" id="{454E3A49-13D1-4FD2-8883-2ADB0814E1F6}"/>
            </a:ext>
          </a:extLst>
        </xdr:cNvPr>
        <xdr:cNvSpPr txBox="1"/>
      </xdr:nvSpPr>
      <xdr:spPr>
        <a:xfrm>
          <a:off x="15266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21924</xdr:rowOff>
    </xdr:from>
    <xdr:ext cx="405111" cy="259045"/>
    <xdr:sp macro="" textlink="">
      <xdr:nvSpPr>
        <xdr:cNvPr id="666" name="n_2aveValue【学校施設】&#10;有形固定資産減価償却率">
          <a:extLst>
            <a:ext uri="{FF2B5EF4-FFF2-40B4-BE49-F238E27FC236}">
              <a16:creationId xmlns:a16="http://schemas.microsoft.com/office/drawing/2014/main" id="{8B63CDC5-3781-4EB3-9AF3-2BA55B606171}"/>
            </a:ext>
          </a:extLst>
        </xdr:cNvPr>
        <xdr:cNvSpPr txBox="1"/>
      </xdr:nvSpPr>
      <xdr:spPr>
        <a:xfrm>
          <a:off x="14389744" y="1048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667" name="n_3aveValue【学校施設】&#10;有形固定資産減価償却率">
          <a:extLst>
            <a:ext uri="{FF2B5EF4-FFF2-40B4-BE49-F238E27FC236}">
              <a16:creationId xmlns:a16="http://schemas.microsoft.com/office/drawing/2014/main" id="{BF3F2DF1-94C1-4F12-8959-EFFCC8E8D79E}"/>
            </a:ext>
          </a:extLst>
        </xdr:cNvPr>
        <xdr:cNvSpPr txBox="1"/>
      </xdr:nvSpPr>
      <xdr:spPr>
        <a:xfrm>
          <a:off x="13500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153370</xdr:rowOff>
    </xdr:from>
    <xdr:ext cx="405111" cy="259045"/>
    <xdr:sp macro="" textlink="">
      <xdr:nvSpPr>
        <xdr:cNvPr id="668" name="n_4aveValue【学校施設】&#10;有形固定資産減価償却率">
          <a:extLst>
            <a:ext uri="{FF2B5EF4-FFF2-40B4-BE49-F238E27FC236}">
              <a16:creationId xmlns:a16="http://schemas.microsoft.com/office/drawing/2014/main" id="{95A87721-7022-4B55-B3C7-7F8B5F5F3698}"/>
            </a:ext>
          </a:extLst>
        </xdr:cNvPr>
        <xdr:cNvSpPr txBox="1"/>
      </xdr:nvSpPr>
      <xdr:spPr>
        <a:xfrm>
          <a:off x="12611744" y="1044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21607</xdr:rowOff>
    </xdr:from>
    <xdr:ext cx="405111" cy="259045"/>
    <xdr:sp macro="" textlink="">
      <xdr:nvSpPr>
        <xdr:cNvPr id="669" name="n_1mainValue【学校施設】&#10;有形固定資産減価償却率">
          <a:extLst>
            <a:ext uri="{FF2B5EF4-FFF2-40B4-BE49-F238E27FC236}">
              <a16:creationId xmlns:a16="http://schemas.microsoft.com/office/drawing/2014/main" id="{C524EE17-920C-4381-B9F1-552E56E8CDE6}"/>
            </a:ext>
          </a:extLst>
        </xdr:cNvPr>
        <xdr:cNvSpPr txBox="1"/>
      </xdr:nvSpPr>
      <xdr:spPr>
        <a:xfrm>
          <a:off x="15266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164482</xdr:rowOff>
    </xdr:from>
    <xdr:ext cx="405111" cy="259045"/>
    <xdr:sp macro="" textlink="">
      <xdr:nvSpPr>
        <xdr:cNvPr id="670" name="n_2mainValue【学校施設】&#10;有形固定資産減価償却率">
          <a:extLst>
            <a:ext uri="{FF2B5EF4-FFF2-40B4-BE49-F238E27FC236}">
              <a16:creationId xmlns:a16="http://schemas.microsoft.com/office/drawing/2014/main" id="{70B705E3-0113-4043-AED4-ACE4E6C2F1BC}"/>
            </a:ext>
          </a:extLst>
        </xdr:cNvPr>
        <xdr:cNvSpPr txBox="1"/>
      </xdr:nvSpPr>
      <xdr:spPr>
        <a:xfrm>
          <a:off x="14389744" y="942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115905</xdr:rowOff>
    </xdr:from>
    <xdr:ext cx="405111" cy="259045"/>
    <xdr:sp macro="" textlink="">
      <xdr:nvSpPr>
        <xdr:cNvPr id="671" name="n_3mainValue【学校施設】&#10;有形固定資産減価償却率">
          <a:extLst>
            <a:ext uri="{FF2B5EF4-FFF2-40B4-BE49-F238E27FC236}">
              <a16:creationId xmlns:a16="http://schemas.microsoft.com/office/drawing/2014/main" id="{43011E11-0E47-4F3C-B115-622F9C016AC4}"/>
            </a:ext>
          </a:extLst>
        </xdr:cNvPr>
        <xdr:cNvSpPr txBox="1"/>
      </xdr:nvSpPr>
      <xdr:spPr>
        <a:xfrm>
          <a:off x="13500744" y="937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90187</xdr:rowOff>
    </xdr:from>
    <xdr:ext cx="405111" cy="259045"/>
    <xdr:sp macro="" textlink="">
      <xdr:nvSpPr>
        <xdr:cNvPr id="672" name="n_4mainValue【学校施設】&#10;有形固定資産減価償却率">
          <a:extLst>
            <a:ext uri="{FF2B5EF4-FFF2-40B4-BE49-F238E27FC236}">
              <a16:creationId xmlns:a16="http://schemas.microsoft.com/office/drawing/2014/main" id="{77EC4884-8EBD-4A96-9754-A70D04B92706}"/>
            </a:ext>
          </a:extLst>
        </xdr:cNvPr>
        <xdr:cNvSpPr txBox="1"/>
      </xdr:nvSpPr>
      <xdr:spPr>
        <a:xfrm>
          <a:off x="12611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2582F826-26CD-4634-8E3B-3207D46E8BD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063640B5-7616-405F-955D-71FF5AA8CC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24C7F67B-9E48-47CC-88ED-AF138523BE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81E89D3D-22E6-4AE3-A1CF-A9EC080B7AB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ED278819-E795-4852-8458-452A1E5D2C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0ECBEDE4-47E2-45EB-9974-4DBDE43671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6812BC47-355F-4032-A921-5C5A3CBEE5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C3790195-0F17-4DEC-B55F-8B479B3953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87CA445D-B6FD-42E8-8E6F-F7EAE8C3999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8414B162-8CD2-4207-9D9B-144B31D427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3" name="直線コネクタ 682">
          <a:extLst>
            <a:ext uri="{FF2B5EF4-FFF2-40B4-BE49-F238E27FC236}">
              <a16:creationId xmlns:a16="http://schemas.microsoft.com/office/drawing/2014/main" id="{C21F69D9-2CE5-400A-8584-316DF9463BC3}"/>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4" name="テキスト ボックス 683">
          <a:extLst>
            <a:ext uri="{FF2B5EF4-FFF2-40B4-BE49-F238E27FC236}">
              <a16:creationId xmlns:a16="http://schemas.microsoft.com/office/drawing/2014/main" id="{D189E09B-1749-49ED-8D1C-F4DE58CDCBE2}"/>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698F1808-6EF2-4DDE-8F95-0AFC5714652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B8054047-F666-42EC-B72A-626189B8E6C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7" name="直線コネクタ 686">
          <a:extLst>
            <a:ext uri="{FF2B5EF4-FFF2-40B4-BE49-F238E27FC236}">
              <a16:creationId xmlns:a16="http://schemas.microsoft.com/office/drawing/2014/main" id="{C82C7586-F61C-4DBF-B0AA-FBCF97609E8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8" name="テキスト ボックス 687">
          <a:extLst>
            <a:ext uri="{FF2B5EF4-FFF2-40B4-BE49-F238E27FC236}">
              <a16:creationId xmlns:a16="http://schemas.microsoft.com/office/drawing/2014/main" id="{7B6FF9FA-3A19-44E8-9EC1-7B5E6AE1E41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DC051BA3-5E97-4675-87D9-DFB8C74A28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4619662F-0647-4889-A78E-37177C8B200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DD4EDD7A-1360-4A47-AC17-DA6BC4D707C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92" name="直線コネクタ 691">
          <a:extLst>
            <a:ext uri="{FF2B5EF4-FFF2-40B4-BE49-F238E27FC236}">
              <a16:creationId xmlns:a16="http://schemas.microsoft.com/office/drawing/2014/main" id="{18546B63-D062-4CA5-85E1-FCF36D7B1176}"/>
            </a:ext>
          </a:extLst>
        </xdr:cNvPr>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93" name="【学校施設】&#10;一人当たり面積最小値テキスト">
          <a:extLst>
            <a:ext uri="{FF2B5EF4-FFF2-40B4-BE49-F238E27FC236}">
              <a16:creationId xmlns:a16="http://schemas.microsoft.com/office/drawing/2014/main" id="{C6894ADB-13AE-4EC9-8BC2-81D2ADD8F832}"/>
            </a:ext>
          </a:extLst>
        </xdr:cNvPr>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94" name="直線コネクタ 693">
          <a:extLst>
            <a:ext uri="{FF2B5EF4-FFF2-40B4-BE49-F238E27FC236}">
              <a16:creationId xmlns:a16="http://schemas.microsoft.com/office/drawing/2014/main" id="{CBAF1CBC-BC29-4379-B385-AE7A4A24B906}"/>
            </a:ext>
          </a:extLst>
        </xdr:cNvPr>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95" name="【学校施設】&#10;一人当たり面積最大値テキスト">
          <a:extLst>
            <a:ext uri="{FF2B5EF4-FFF2-40B4-BE49-F238E27FC236}">
              <a16:creationId xmlns:a16="http://schemas.microsoft.com/office/drawing/2014/main" id="{5DA119AC-9CE3-4044-875F-1B1D56C85659}"/>
            </a:ext>
          </a:extLst>
        </xdr:cNvPr>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96" name="直線コネクタ 695">
          <a:extLst>
            <a:ext uri="{FF2B5EF4-FFF2-40B4-BE49-F238E27FC236}">
              <a16:creationId xmlns:a16="http://schemas.microsoft.com/office/drawing/2014/main" id="{3078A8FF-0F6D-4BE8-8068-47DAC064EED5}"/>
            </a:ext>
          </a:extLst>
        </xdr:cNvPr>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697" name="【学校施設】&#10;一人当たり面積平均値テキスト">
          <a:extLst>
            <a:ext uri="{FF2B5EF4-FFF2-40B4-BE49-F238E27FC236}">
              <a16:creationId xmlns:a16="http://schemas.microsoft.com/office/drawing/2014/main" id="{3EBDBE68-9A11-43C6-904E-BD4124AA0CD7}"/>
            </a:ext>
          </a:extLst>
        </xdr:cNvPr>
        <xdr:cNvSpPr txBox="1"/>
      </xdr:nvSpPr>
      <xdr:spPr>
        <a:xfrm>
          <a:off x="22199600" y="995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8" name="フローチャート: 判断 697">
          <a:extLst>
            <a:ext uri="{FF2B5EF4-FFF2-40B4-BE49-F238E27FC236}">
              <a16:creationId xmlns:a16="http://schemas.microsoft.com/office/drawing/2014/main" id="{570684AB-1263-4AC8-B569-D5C6CCA5307E}"/>
            </a:ext>
          </a:extLst>
        </xdr:cNvPr>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99" name="フローチャート: 判断 698">
          <a:extLst>
            <a:ext uri="{FF2B5EF4-FFF2-40B4-BE49-F238E27FC236}">
              <a16:creationId xmlns:a16="http://schemas.microsoft.com/office/drawing/2014/main" id="{49F1E676-117C-4CDA-839F-70145E046BA3}"/>
            </a:ext>
          </a:extLst>
        </xdr:cNvPr>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700" name="フローチャート: 判断 699">
          <a:extLst>
            <a:ext uri="{FF2B5EF4-FFF2-40B4-BE49-F238E27FC236}">
              <a16:creationId xmlns:a16="http://schemas.microsoft.com/office/drawing/2014/main" id="{3A30F96D-1099-485E-9EA6-25E62C14A207}"/>
            </a:ext>
          </a:extLst>
        </xdr:cNvPr>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701" name="フローチャート: 判断 700">
          <a:extLst>
            <a:ext uri="{FF2B5EF4-FFF2-40B4-BE49-F238E27FC236}">
              <a16:creationId xmlns:a16="http://schemas.microsoft.com/office/drawing/2014/main" id="{0C0D9AF6-C355-4FF3-82B5-BD7DA5CF6947}"/>
            </a:ext>
          </a:extLst>
        </xdr:cNvPr>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702" name="フローチャート: 判断 701">
          <a:extLst>
            <a:ext uri="{FF2B5EF4-FFF2-40B4-BE49-F238E27FC236}">
              <a16:creationId xmlns:a16="http://schemas.microsoft.com/office/drawing/2014/main" id="{C2A88835-8F0F-44AF-ADF2-F00D94B40796}"/>
            </a:ext>
          </a:extLst>
        </xdr:cNvPr>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2928275-4D42-4BE6-8B03-D3469AB5C1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D33677F-530D-45CC-82CD-AD7E1B996C2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92CF085-E9D1-40E7-93D2-68736CDB55E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242A642-C284-4C29-84DE-050EA7F16A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3732AADC-9EB7-4B0D-8558-E669922460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21781</xdr:rowOff>
    </xdr:from>
    <xdr:to>
      <xdr:col>116</xdr:col>
      <xdr:colOff>114300</xdr:colOff>
      <xdr:row>57</xdr:row>
      <xdr:rowOff>123381</xdr:rowOff>
    </xdr:to>
    <xdr:sp macro="" textlink="">
      <xdr:nvSpPr>
        <xdr:cNvPr id="708" name="楕円 707">
          <a:extLst>
            <a:ext uri="{FF2B5EF4-FFF2-40B4-BE49-F238E27FC236}">
              <a16:creationId xmlns:a16="http://schemas.microsoft.com/office/drawing/2014/main" id="{FD1F41C3-22BB-4026-A4EC-4D257ED73DAD}"/>
            </a:ext>
          </a:extLst>
        </xdr:cNvPr>
        <xdr:cNvSpPr/>
      </xdr:nvSpPr>
      <xdr:spPr>
        <a:xfrm>
          <a:off x="22110700" y="97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44658</xdr:rowOff>
    </xdr:from>
    <xdr:ext cx="469744" cy="259045"/>
    <xdr:sp macro="" textlink="">
      <xdr:nvSpPr>
        <xdr:cNvPr id="709" name="【学校施設】&#10;一人当たり面積該当値テキスト">
          <a:extLst>
            <a:ext uri="{FF2B5EF4-FFF2-40B4-BE49-F238E27FC236}">
              <a16:creationId xmlns:a16="http://schemas.microsoft.com/office/drawing/2014/main" id="{300F61AB-83ED-409C-8B4C-98C7592C66DB}"/>
            </a:ext>
          </a:extLst>
        </xdr:cNvPr>
        <xdr:cNvSpPr txBox="1"/>
      </xdr:nvSpPr>
      <xdr:spPr>
        <a:xfrm>
          <a:off x="22199600" y="964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24638</xdr:rowOff>
    </xdr:from>
    <xdr:to>
      <xdr:col>112</xdr:col>
      <xdr:colOff>38100</xdr:colOff>
      <xdr:row>57</xdr:row>
      <xdr:rowOff>126238</xdr:rowOff>
    </xdr:to>
    <xdr:sp macro="" textlink="">
      <xdr:nvSpPr>
        <xdr:cNvPr id="710" name="楕円 709">
          <a:extLst>
            <a:ext uri="{FF2B5EF4-FFF2-40B4-BE49-F238E27FC236}">
              <a16:creationId xmlns:a16="http://schemas.microsoft.com/office/drawing/2014/main" id="{BD1BE788-C52C-4C2F-BFB6-5893E7FF37ED}"/>
            </a:ext>
          </a:extLst>
        </xdr:cNvPr>
        <xdr:cNvSpPr/>
      </xdr:nvSpPr>
      <xdr:spPr>
        <a:xfrm>
          <a:off x="21272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72581</xdr:rowOff>
    </xdr:from>
    <xdr:to>
      <xdr:col>116</xdr:col>
      <xdr:colOff>63500</xdr:colOff>
      <xdr:row>57</xdr:row>
      <xdr:rowOff>75438</xdr:rowOff>
    </xdr:to>
    <xdr:cxnSp macro="">
      <xdr:nvCxnSpPr>
        <xdr:cNvPr id="711" name="直線コネクタ 710">
          <a:extLst>
            <a:ext uri="{FF2B5EF4-FFF2-40B4-BE49-F238E27FC236}">
              <a16:creationId xmlns:a16="http://schemas.microsoft.com/office/drawing/2014/main" id="{FC7A787D-D206-4C16-A48A-6587A2C6E7C0}"/>
            </a:ext>
          </a:extLst>
        </xdr:cNvPr>
        <xdr:cNvCxnSpPr/>
      </xdr:nvCxnSpPr>
      <xdr:spPr>
        <a:xfrm flipV="1">
          <a:off x="21323300" y="9845231"/>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25781</xdr:rowOff>
    </xdr:from>
    <xdr:to>
      <xdr:col>107</xdr:col>
      <xdr:colOff>101600</xdr:colOff>
      <xdr:row>57</xdr:row>
      <xdr:rowOff>127381</xdr:rowOff>
    </xdr:to>
    <xdr:sp macro="" textlink="">
      <xdr:nvSpPr>
        <xdr:cNvPr id="712" name="楕円 711">
          <a:extLst>
            <a:ext uri="{FF2B5EF4-FFF2-40B4-BE49-F238E27FC236}">
              <a16:creationId xmlns:a16="http://schemas.microsoft.com/office/drawing/2014/main" id="{A5E36DB2-F25F-4599-A160-AAE81ADE00C4}"/>
            </a:ext>
          </a:extLst>
        </xdr:cNvPr>
        <xdr:cNvSpPr/>
      </xdr:nvSpPr>
      <xdr:spPr>
        <a:xfrm>
          <a:off x="20383500" y="97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75438</xdr:rowOff>
    </xdr:from>
    <xdr:to>
      <xdr:col>111</xdr:col>
      <xdr:colOff>177800</xdr:colOff>
      <xdr:row>57</xdr:row>
      <xdr:rowOff>76581</xdr:rowOff>
    </xdr:to>
    <xdr:cxnSp macro="">
      <xdr:nvCxnSpPr>
        <xdr:cNvPr id="713" name="直線コネクタ 712">
          <a:extLst>
            <a:ext uri="{FF2B5EF4-FFF2-40B4-BE49-F238E27FC236}">
              <a16:creationId xmlns:a16="http://schemas.microsoft.com/office/drawing/2014/main" id="{CB991186-AD35-4C17-8A71-33259A4A7ED7}"/>
            </a:ext>
          </a:extLst>
        </xdr:cNvPr>
        <xdr:cNvCxnSpPr/>
      </xdr:nvCxnSpPr>
      <xdr:spPr>
        <a:xfrm flipV="1">
          <a:off x="20434300" y="984808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13208</xdr:rowOff>
    </xdr:from>
    <xdr:to>
      <xdr:col>102</xdr:col>
      <xdr:colOff>165100</xdr:colOff>
      <xdr:row>57</xdr:row>
      <xdr:rowOff>114808</xdr:rowOff>
    </xdr:to>
    <xdr:sp macro="" textlink="">
      <xdr:nvSpPr>
        <xdr:cNvPr id="714" name="楕円 713">
          <a:extLst>
            <a:ext uri="{FF2B5EF4-FFF2-40B4-BE49-F238E27FC236}">
              <a16:creationId xmlns:a16="http://schemas.microsoft.com/office/drawing/2014/main" id="{2B13C4F0-72AE-4832-A132-EF1291A599DF}"/>
            </a:ext>
          </a:extLst>
        </xdr:cNvPr>
        <xdr:cNvSpPr/>
      </xdr:nvSpPr>
      <xdr:spPr>
        <a:xfrm>
          <a:off x="19494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64008</xdr:rowOff>
    </xdr:from>
    <xdr:to>
      <xdr:col>107</xdr:col>
      <xdr:colOff>50800</xdr:colOff>
      <xdr:row>57</xdr:row>
      <xdr:rowOff>76581</xdr:rowOff>
    </xdr:to>
    <xdr:cxnSp macro="">
      <xdr:nvCxnSpPr>
        <xdr:cNvPr id="715" name="直線コネクタ 714">
          <a:extLst>
            <a:ext uri="{FF2B5EF4-FFF2-40B4-BE49-F238E27FC236}">
              <a16:creationId xmlns:a16="http://schemas.microsoft.com/office/drawing/2014/main" id="{6212428B-0768-44E2-8140-5EBCCDC2617A}"/>
            </a:ext>
          </a:extLst>
        </xdr:cNvPr>
        <xdr:cNvCxnSpPr/>
      </xdr:nvCxnSpPr>
      <xdr:spPr>
        <a:xfrm>
          <a:off x="19545300" y="983665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10351</xdr:rowOff>
    </xdr:from>
    <xdr:to>
      <xdr:col>98</xdr:col>
      <xdr:colOff>38100</xdr:colOff>
      <xdr:row>57</xdr:row>
      <xdr:rowOff>111951</xdr:rowOff>
    </xdr:to>
    <xdr:sp macro="" textlink="">
      <xdr:nvSpPr>
        <xdr:cNvPr id="716" name="楕円 715">
          <a:extLst>
            <a:ext uri="{FF2B5EF4-FFF2-40B4-BE49-F238E27FC236}">
              <a16:creationId xmlns:a16="http://schemas.microsoft.com/office/drawing/2014/main" id="{0375441D-86A2-488D-B49E-1B811D10952E}"/>
            </a:ext>
          </a:extLst>
        </xdr:cNvPr>
        <xdr:cNvSpPr/>
      </xdr:nvSpPr>
      <xdr:spPr>
        <a:xfrm>
          <a:off x="18605500" y="97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61151</xdr:rowOff>
    </xdr:from>
    <xdr:to>
      <xdr:col>102</xdr:col>
      <xdr:colOff>114300</xdr:colOff>
      <xdr:row>57</xdr:row>
      <xdr:rowOff>64008</xdr:rowOff>
    </xdr:to>
    <xdr:cxnSp macro="">
      <xdr:nvCxnSpPr>
        <xdr:cNvPr id="717" name="直線コネクタ 716">
          <a:extLst>
            <a:ext uri="{FF2B5EF4-FFF2-40B4-BE49-F238E27FC236}">
              <a16:creationId xmlns:a16="http://schemas.microsoft.com/office/drawing/2014/main" id="{392B08E4-C959-4298-BF08-C41920FDFA88}"/>
            </a:ext>
          </a:extLst>
        </xdr:cNvPr>
        <xdr:cNvCxnSpPr/>
      </xdr:nvCxnSpPr>
      <xdr:spPr>
        <a:xfrm>
          <a:off x="18656300" y="983380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718" name="n_1aveValue【学校施設】&#10;一人当たり面積">
          <a:extLst>
            <a:ext uri="{FF2B5EF4-FFF2-40B4-BE49-F238E27FC236}">
              <a16:creationId xmlns:a16="http://schemas.microsoft.com/office/drawing/2014/main" id="{0C19CF13-CFB4-4E67-A44C-095FE5B91372}"/>
            </a:ext>
          </a:extLst>
        </xdr:cNvPr>
        <xdr:cNvSpPr txBox="1"/>
      </xdr:nvSpPr>
      <xdr:spPr>
        <a:xfrm>
          <a:off x="21075727" y="1006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130509</xdr:rowOff>
    </xdr:from>
    <xdr:ext cx="469744" cy="259045"/>
    <xdr:sp macro="" textlink="">
      <xdr:nvSpPr>
        <xdr:cNvPr id="719" name="n_2aveValue【学校施設】&#10;一人当たり面積">
          <a:extLst>
            <a:ext uri="{FF2B5EF4-FFF2-40B4-BE49-F238E27FC236}">
              <a16:creationId xmlns:a16="http://schemas.microsoft.com/office/drawing/2014/main" id="{F6725C85-D412-441E-9623-B8F71D4D6B16}"/>
            </a:ext>
          </a:extLst>
        </xdr:cNvPr>
        <xdr:cNvSpPr txBox="1"/>
      </xdr:nvSpPr>
      <xdr:spPr>
        <a:xfrm>
          <a:off x="20199427" y="100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720" name="n_3aveValue【学校施設】&#10;一人当たり面積">
          <a:extLst>
            <a:ext uri="{FF2B5EF4-FFF2-40B4-BE49-F238E27FC236}">
              <a16:creationId xmlns:a16="http://schemas.microsoft.com/office/drawing/2014/main" id="{2707D5CD-D706-49CC-BD3C-CB88F2A57FFF}"/>
            </a:ext>
          </a:extLst>
        </xdr:cNvPr>
        <xdr:cNvSpPr txBox="1"/>
      </xdr:nvSpPr>
      <xdr:spPr>
        <a:xfrm>
          <a:off x="19310427" y="100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145369</xdr:rowOff>
    </xdr:from>
    <xdr:ext cx="469744" cy="259045"/>
    <xdr:sp macro="" textlink="">
      <xdr:nvSpPr>
        <xdr:cNvPr id="721" name="n_4aveValue【学校施設】&#10;一人当たり面積">
          <a:extLst>
            <a:ext uri="{FF2B5EF4-FFF2-40B4-BE49-F238E27FC236}">
              <a16:creationId xmlns:a16="http://schemas.microsoft.com/office/drawing/2014/main" id="{0C3DA5E8-D4AD-406B-8D85-E76E4F2CBC5A}"/>
            </a:ext>
          </a:extLst>
        </xdr:cNvPr>
        <xdr:cNvSpPr txBox="1"/>
      </xdr:nvSpPr>
      <xdr:spPr>
        <a:xfrm>
          <a:off x="18421427" y="1008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142765</xdr:rowOff>
    </xdr:from>
    <xdr:ext cx="469744" cy="259045"/>
    <xdr:sp macro="" textlink="">
      <xdr:nvSpPr>
        <xdr:cNvPr id="722" name="n_1mainValue【学校施設】&#10;一人当たり面積">
          <a:extLst>
            <a:ext uri="{FF2B5EF4-FFF2-40B4-BE49-F238E27FC236}">
              <a16:creationId xmlns:a16="http://schemas.microsoft.com/office/drawing/2014/main" id="{008BB809-7121-440F-93CC-A53D5FFCA334}"/>
            </a:ext>
          </a:extLst>
        </xdr:cNvPr>
        <xdr:cNvSpPr txBox="1"/>
      </xdr:nvSpPr>
      <xdr:spPr>
        <a:xfrm>
          <a:off x="21075727" y="957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143908</xdr:rowOff>
    </xdr:from>
    <xdr:ext cx="469744" cy="259045"/>
    <xdr:sp macro="" textlink="">
      <xdr:nvSpPr>
        <xdr:cNvPr id="723" name="n_2mainValue【学校施設】&#10;一人当たり面積">
          <a:extLst>
            <a:ext uri="{FF2B5EF4-FFF2-40B4-BE49-F238E27FC236}">
              <a16:creationId xmlns:a16="http://schemas.microsoft.com/office/drawing/2014/main" id="{D7D6C498-2774-4EEE-910A-265B493F21D4}"/>
            </a:ext>
          </a:extLst>
        </xdr:cNvPr>
        <xdr:cNvSpPr txBox="1"/>
      </xdr:nvSpPr>
      <xdr:spPr>
        <a:xfrm>
          <a:off x="20199427" y="95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131335</xdr:rowOff>
    </xdr:from>
    <xdr:ext cx="469744" cy="259045"/>
    <xdr:sp macro="" textlink="">
      <xdr:nvSpPr>
        <xdr:cNvPr id="724" name="n_3mainValue【学校施設】&#10;一人当たり面積">
          <a:extLst>
            <a:ext uri="{FF2B5EF4-FFF2-40B4-BE49-F238E27FC236}">
              <a16:creationId xmlns:a16="http://schemas.microsoft.com/office/drawing/2014/main" id="{2EA964DA-B69C-46B0-B83A-C1F87EB7387E}"/>
            </a:ext>
          </a:extLst>
        </xdr:cNvPr>
        <xdr:cNvSpPr txBox="1"/>
      </xdr:nvSpPr>
      <xdr:spPr>
        <a:xfrm>
          <a:off x="19310427" y="956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128478</xdr:rowOff>
    </xdr:from>
    <xdr:ext cx="469744" cy="259045"/>
    <xdr:sp macro="" textlink="">
      <xdr:nvSpPr>
        <xdr:cNvPr id="725" name="n_4mainValue【学校施設】&#10;一人当たり面積">
          <a:extLst>
            <a:ext uri="{FF2B5EF4-FFF2-40B4-BE49-F238E27FC236}">
              <a16:creationId xmlns:a16="http://schemas.microsoft.com/office/drawing/2014/main" id="{32A4D348-3665-4B1A-9E8F-02FE93031543}"/>
            </a:ext>
          </a:extLst>
        </xdr:cNvPr>
        <xdr:cNvSpPr txBox="1"/>
      </xdr:nvSpPr>
      <xdr:spPr>
        <a:xfrm>
          <a:off x="18421427" y="955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9F65DE0A-3904-4A2B-88D9-A2EFB557EEF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AED3D264-8797-4E32-A51B-7B7D2D9654F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58790508-1462-42A8-B5F6-9FB8447C309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3AE300CC-26E1-4C37-8092-5FC088FEF9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DBD10BAE-F692-4AE3-94A3-00EEB5BA0D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923C644B-1255-4C73-80CC-984A7B5729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B6C6C0C7-C576-4BDE-A2EF-37E36B62F5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3EBEDB6C-C8FB-4AE2-A894-9C38E74259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1FDD0454-C111-4D74-9C2E-7D232D88BE3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FDBF64BD-89B1-44B0-A042-2E6364A7DBE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B167A7F1-B6EC-42CC-9D25-6295B9C6B3D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7CCE0880-EC02-4F1E-9B82-958D8739D8C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D30D15DA-3AF7-48AE-91B8-D1DF5211F7B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2CFF3777-6BB7-4334-96E6-72804540E78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8309B7CB-8B06-461A-91E9-79AA6C2FCB8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5506C3ED-0BC4-492D-9074-8DA591CC5BE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922F96F5-184B-4B11-B2D3-8303FB36AF0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DF1A149E-5255-4B2A-BA05-2D954523E24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DD9A9172-3981-4643-88D0-50FF54A49B5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9E72FBC-7D5E-4E48-98A0-C0A5363DCAD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360C198F-C8FE-4109-8B28-35FA69241A9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48700FCD-7E04-47A5-8EF9-A8C2F0181F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96650F08-C260-44D6-AC7F-CDC6FD4438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F8A8E72A-6D1D-483F-861C-FC881E2F68B6}"/>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児童館】&#10;有形固定資産減価償却率最小値テキスト">
          <a:extLst>
            <a:ext uri="{FF2B5EF4-FFF2-40B4-BE49-F238E27FC236}">
              <a16:creationId xmlns:a16="http://schemas.microsoft.com/office/drawing/2014/main" id="{8469E647-92AD-49D1-8944-9F08E634BF5E}"/>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FC3A1672-4C59-4280-B558-EF2CFA03D0D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児童館】&#10;有形固定資産減価償却率最大値テキスト">
          <a:extLst>
            <a:ext uri="{FF2B5EF4-FFF2-40B4-BE49-F238E27FC236}">
              <a16:creationId xmlns:a16="http://schemas.microsoft.com/office/drawing/2014/main" id="{F754F192-62F3-49EA-8480-5B607E4BB7B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CB490E0C-A485-42F1-B454-0301BF2AD1F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123207</xdr:rowOff>
    </xdr:from>
    <xdr:ext cx="405111" cy="259045"/>
    <xdr:sp macro="" textlink="">
      <xdr:nvSpPr>
        <xdr:cNvPr id="754" name="【児童館】&#10;有形固定資産減価償却率平均値テキスト">
          <a:extLst>
            <a:ext uri="{FF2B5EF4-FFF2-40B4-BE49-F238E27FC236}">
              <a16:creationId xmlns:a16="http://schemas.microsoft.com/office/drawing/2014/main" id="{EDC51E21-AE04-47B8-BF72-20996DA9B945}"/>
            </a:ext>
          </a:extLst>
        </xdr:cNvPr>
        <xdr:cNvSpPr txBox="1"/>
      </xdr:nvSpPr>
      <xdr:spPr>
        <a:xfrm>
          <a:off x="16357600" y="13839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755" name="フローチャート: 判断 754">
          <a:extLst>
            <a:ext uri="{FF2B5EF4-FFF2-40B4-BE49-F238E27FC236}">
              <a16:creationId xmlns:a16="http://schemas.microsoft.com/office/drawing/2014/main" id="{713EBBFD-4EA2-4C2A-B8AD-C666322BF4B6}"/>
            </a:ext>
          </a:extLst>
        </xdr:cNvPr>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756" name="フローチャート: 判断 755">
          <a:extLst>
            <a:ext uri="{FF2B5EF4-FFF2-40B4-BE49-F238E27FC236}">
              <a16:creationId xmlns:a16="http://schemas.microsoft.com/office/drawing/2014/main" id="{353F8FE4-2D21-4A82-B748-CB2460DDC642}"/>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757" name="フローチャート: 判断 756">
          <a:extLst>
            <a:ext uri="{FF2B5EF4-FFF2-40B4-BE49-F238E27FC236}">
              <a16:creationId xmlns:a16="http://schemas.microsoft.com/office/drawing/2014/main" id="{0E8D8700-92C7-43BA-A9C6-88F34BF0F80E}"/>
            </a:ext>
          </a:extLst>
        </xdr:cNvPr>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758" name="フローチャート: 判断 757">
          <a:extLst>
            <a:ext uri="{FF2B5EF4-FFF2-40B4-BE49-F238E27FC236}">
              <a16:creationId xmlns:a16="http://schemas.microsoft.com/office/drawing/2014/main" id="{2A1FDFA3-AA72-4CE7-B50C-DF7703C92F1D}"/>
            </a:ext>
          </a:extLst>
        </xdr:cNvPr>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759" name="フローチャート: 判断 758">
          <a:extLst>
            <a:ext uri="{FF2B5EF4-FFF2-40B4-BE49-F238E27FC236}">
              <a16:creationId xmlns:a16="http://schemas.microsoft.com/office/drawing/2014/main" id="{DE47FB6D-BD2B-4487-9344-C1E101F0FA8E}"/>
            </a:ext>
          </a:extLst>
        </xdr:cNvPr>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DA133965-E7FD-48A2-BDC0-C03FC2CF6B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915CE3D-B77D-430B-843C-0E722C65C4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4A8AB4CA-ED4F-409F-9686-44C022EFCFF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99E514F-73EC-461A-89B7-44C8106011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31A9F35-C7E0-47C8-936E-66DEF3E0156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116839</xdr:rowOff>
    </xdr:from>
    <xdr:to>
      <xdr:col>85</xdr:col>
      <xdr:colOff>177800</xdr:colOff>
      <xdr:row>81</xdr:row>
      <xdr:rowOff>46989</xdr:rowOff>
    </xdr:to>
    <xdr:sp macro="" textlink="">
      <xdr:nvSpPr>
        <xdr:cNvPr id="765" name="楕円 764">
          <a:extLst>
            <a:ext uri="{FF2B5EF4-FFF2-40B4-BE49-F238E27FC236}">
              <a16:creationId xmlns:a16="http://schemas.microsoft.com/office/drawing/2014/main" id="{271656B8-3EB2-4FB0-9791-681092C17285}"/>
            </a:ext>
          </a:extLst>
        </xdr:cNvPr>
        <xdr:cNvSpPr/>
      </xdr:nvSpPr>
      <xdr:spPr>
        <a:xfrm>
          <a:off x="16268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139716</xdr:rowOff>
    </xdr:from>
    <xdr:ext cx="405111" cy="259045"/>
    <xdr:sp macro="" textlink="">
      <xdr:nvSpPr>
        <xdr:cNvPr id="766" name="【児童館】&#10;有形固定資産減価償却率該当値テキスト">
          <a:extLst>
            <a:ext uri="{FF2B5EF4-FFF2-40B4-BE49-F238E27FC236}">
              <a16:creationId xmlns:a16="http://schemas.microsoft.com/office/drawing/2014/main" id="{F3F8E753-82D4-4596-B449-CFDAB2F4A2B5}"/>
            </a:ext>
          </a:extLst>
        </xdr:cNvPr>
        <xdr:cNvSpPr txBox="1"/>
      </xdr:nvSpPr>
      <xdr:spPr>
        <a:xfrm>
          <a:off x="16357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97789</xdr:rowOff>
    </xdr:from>
    <xdr:to>
      <xdr:col>81</xdr:col>
      <xdr:colOff>101600</xdr:colOff>
      <xdr:row>81</xdr:row>
      <xdr:rowOff>27939</xdr:rowOff>
    </xdr:to>
    <xdr:sp macro="" textlink="">
      <xdr:nvSpPr>
        <xdr:cNvPr id="767" name="楕円 766">
          <a:extLst>
            <a:ext uri="{FF2B5EF4-FFF2-40B4-BE49-F238E27FC236}">
              <a16:creationId xmlns:a16="http://schemas.microsoft.com/office/drawing/2014/main" id="{39EA1DA9-758F-476B-8CE6-FE1B283241EB}"/>
            </a:ext>
          </a:extLst>
        </xdr:cNvPr>
        <xdr:cNvSpPr/>
      </xdr:nvSpPr>
      <xdr:spPr>
        <a:xfrm>
          <a:off x="15430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148589</xdr:rowOff>
    </xdr:from>
    <xdr:to>
      <xdr:col>85</xdr:col>
      <xdr:colOff>127000</xdr:colOff>
      <xdr:row>80</xdr:row>
      <xdr:rowOff>167639</xdr:rowOff>
    </xdr:to>
    <xdr:cxnSp macro="">
      <xdr:nvCxnSpPr>
        <xdr:cNvPr id="768" name="直線コネクタ 767">
          <a:extLst>
            <a:ext uri="{FF2B5EF4-FFF2-40B4-BE49-F238E27FC236}">
              <a16:creationId xmlns:a16="http://schemas.microsoft.com/office/drawing/2014/main" id="{1D956BB5-C218-43A4-A5A5-40AA061C3ECE}"/>
            </a:ext>
          </a:extLst>
        </xdr:cNvPr>
        <xdr:cNvCxnSpPr/>
      </xdr:nvCxnSpPr>
      <xdr:spPr>
        <a:xfrm>
          <a:off x="15481300" y="138645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60961</xdr:rowOff>
    </xdr:from>
    <xdr:to>
      <xdr:col>76</xdr:col>
      <xdr:colOff>165100</xdr:colOff>
      <xdr:row>80</xdr:row>
      <xdr:rowOff>162561</xdr:rowOff>
    </xdr:to>
    <xdr:sp macro="" textlink="">
      <xdr:nvSpPr>
        <xdr:cNvPr id="769" name="楕円 768">
          <a:extLst>
            <a:ext uri="{FF2B5EF4-FFF2-40B4-BE49-F238E27FC236}">
              <a16:creationId xmlns:a16="http://schemas.microsoft.com/office/drawing/2014/main" id="{F8FCC563-0EA8-4503-BDDF-3A21FE5E59A5}"/>
            </a:ext>
          </a:extLst>
        </xdr:cNvPr>
        <xdr:cNvSpPr/>
      </xdr:nvSpPr>
      <xdr:spPr>
        <a:xfrm>
          <a:off x="145415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111761</xdr:rowOff>
    </xdr:from>
    <xdr:to>
      <xdr:col>81</xdr:col>
      <xdr:colOff>50800</xdr:colOff>
      <xdr:row>80</xdr:row>
      <xdr:rowOff>148589</xdr:rowOff>
    </xdr:to>
    <xdr:cxnSp macro="">
      <xdr:nvCxnSpPr>
        <xdr:cNvPr id="770" name="直線コネクタ 769">
          <a:extLst>
            <a:ext uri="{FF2B5EF4-FFF2-40B4-BE49-F238E27FC236}">
              <a16:creationId xmlns:a16="http://schemas.microsoft.com/office/drawing/2014/main" id="{A57B3022-2F1C-47FF-8B11-56F5FE179448}"/>
            </a:ext>
          </a:extLst>
        </xdr:cNvPr>
        <xdr:cNvCxnSpPr/>
      </xdr:nvCxnSpPr>
      <xdr:spPr>
        <a:xfrm>
          <a:off x="14592300" y="138277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24130</xdr:rowOff>
    </xdr:from>
    <xdr:to>
      <xdr:col>72</xdr:col>
      <xdr:colOff>38100</xdr:colOff>
      <xdr:row>80</xdr:row>
      <xdr:rowOff>125730</xdr:rowOff>
    </xdr:to>
    <xdr:sp macro="" textlink="">
      <xdr:nvSpPr>
        <xdr:cNvPr id="771" name="楕円 770">
          <a:extLst>
            <a:ext uri="{FF2B5EF4-FFF2-40B4-BE49-F238E27FC236}">
              <a16:creationId xmlns:a16="http://schemas.microsoft.com/office/drawing/2014/main" id="{252BA5F5-FE08-4E97-9E7C-664AA0A8A86A}"/>
            </a:ext>
          </a:extLst>
        </xdr:cNvPr>
        <xdr:cNvSpPr/>
      </xdr:nvSpPr>
      <xdr:spPr>
        <a:xfrm>
          <a:off x="13652500" y="137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74930</xdr:rowOff>
    </xdr:from>
    <xdr:to>
      <xdr:col>76</xdr:col>
      <xdr:colOff>114300</xdr:colOff>
      <xdr:row>80</xdr:row>
      <xdr:rowOff>111761</xdr:rowOff>
    </xdr:to>
    <xdr:cxnSp macro="">
      <xdr:nvCxnSpPr>
        <xdr:cNvPr id="772" name="直線コネクタ 771">
          <a:extLst>
            <a:ext uri="{FF2B5EF4-FFF2-40B4-BE49-F238E27FC236}">
              <a16:creationId xmlns:a16="http://schemas.microsoft.com/office/drawing/2014/main" id="{7CBAC504-2FF9-49AB-B06C-47B7910DF5B4}"/>
            </a:ext>
          </a:extLst>
        </xdr:cNvPr>
        <xdr:cNvCxnSpPr/>
      </xdr:nvCxnSpPr>
      <xdr:spPr>
        <a:xfrm>
          <a:off x="13703300" y="13790930"/>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138430</xdr:rowOff>
    </xdr:from>
    <xdr:to>
      <xdr:col>67</xdr:col>
      <xdr:colOff>101600</xdr:colOff>
      <xdr:row>80</xdr:row>
      <xdr:rowOff>68580</xdr:rowOff>
    </xdr:to>
    <xdr:sp macro="" textlink="">
      <xdr:nvSpPr>
        <xdr:cNvPr id="773" name="楕円 772">
          <a:extLst>
            <a:ext uri="{FF2B5EF4-FFF2-40B4-BE49-F238E27FC236}">
              <a16:creationId xmlns:a16="http://schemas.microsoft.com/office/drawing/2014/main" id="{D4DB63B5-A440-4B6E-A6C5-01F2EBA301E6}"/>
            </a:ext>
          </a:extLst>
        </xdr:cNvPr>
        <xdr:cNvSpPr/>
      </xdr:nvSpPr>
      <xdr:spPr>
        <a:xfrm>
          <a:off x="12763500" y="136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17780</xdr:rowOff>
    </xdr:from>
    <xdr:to>
      <xdr:col>71</xdr:col>
      <xdr:colOff>177800</xdr:colOff>
      <xdr:row>80</xdr:row>
      <xdr:rowOff>74930</xdr:rowOff>
    </xdr:to>
    <xdr:cxnSp macro="">
      <xdr:nvCxnSpPr>
        <xdr:cNvPr id="774" name="直線コネクタ 773">
          <a:extLst>
            <a:ext uri="{FF2B5EF4-FFF2-40B4-BE49-F238E27FC236}">
              <a16:creationId xmlns:a16="http://schemas.microsoft.com/office/drawing/2014/main" id="{F4BD5CA8-34A5-4E01-BF52-3BCC0B6ABC7C}"/>
            </a:ext>
          </a:extLst>
        </xdr:cNvPr>
        <xdr:cNvCxnSpPr/>
      </xdr:nvCxnSpPr>
      <xdr:spPr>
        <a:xfrm>
          <a:off x="12814300" y="13733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41927</xdr:rowOff>
    </xdr:from>
    <xdr:ext cx="405111" cy="259045"/>
    <xdr:sp macro="" textlink="">
      <xdr:nvSpPr>
        <xdr:cNvPr id="775" name="n_1aveValue【児童館】&#10;有形固定資産減価償却率">
          <a:extLst>
            <a:ext uri="{FF2B5EF4-FFF2-40B4-BE49-F238E27FC236}">
              <a16:creationId xmlns:a16="http://schemas.microsoft.com/office/drawing/2014/main" id="{E8D9F20D-B11B-4B56-8065-EFF88A7F0301}"/>
            </a:ext>
          </a:extLst>
        </xdr:cNvPr>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116857</xdr:rowOff>
    </xdr:from>
    <xdr:ext cx="405111" cy="259045"/>
    <xdr:sp macro="" textlink="">
      <xdr:nvSpPr>
        <xdr:cNvPr id="776" name="n_2aveValue【児童館】&#10;有形固定資産減価償却率">
          <a:extLst>
            <a:ext uri="{FF2B5EF4-FFF2-40B4-BE49-F238E27FC236}">
              <a16:creationId xmlns:a16="http://schemas.microsoft.com/office/drawing/2014/main" id="{D56269A0-1F98-4990-902B-7FEFB1FBD676}"/>
            </a:ext>
          </a:extLst>
        </xdr:cNvPr>
        <xdr:cNvSpPr txBox="1"/>
      </xdr:nvSpPr>
      <xdr:spPr>
        <a:xfrm>
          <a:off x="14389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116857</xdr:rowOff>
    </xdr:from>
    <xdr:ext cx="405111" cy="259045"/>
    <xdr:sp macro="" textlink="">
      <xdr:nvSpPr>
        <xdr:cNvPr id="777" name="n_3aveValue【児童館】&#10;有形固定資産減価償却率">
          <a:extLst>
            <a:ext uri="{FF2B5EF4-FFF2-40B4-BE49-F238E27FC236}">
              <a16:creationId xmlns:a16="http://schemas.microsoft.com/office/drawing/2014/main" id="{942C97E1-DB67-43BE-8FE1-7CEE88694E65}"/>
            </a:ext>
          </a:extLst>
        </xdr:cNvPr>
        <xdr:cNvSpPr txBox="1"/>
      </xdr:nvSpPr>
      <xdr:spPr>
        <a:xfrm>
          <a:off x="13500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95266</xdr:rowOff>
    </xdr:from>
    <xdr:ext cx="405111" cy="259045"/>
    <xdr:sp macro="" textlink="">
      <xdr:nvSpPr>
        <xdr:cNvPr id="778" name="n_4aveValue【児童館】&#10;有形固定資産減価償却率">
          <a:extLst>
            <a:ext uri="{FF2B5EF4-FFF2-40B4-BE49-F238E27FC236}">
              <a16:creationId xmlns:a16="http://schemas.microsoft.com/office/drawing/2014/main" id="{0B6ED9F2-083E-411F-BBF2-37C9DA71D73C}"/>
            </a:ext>
          </a:extLst>
        </xdr:cNvPr>
        <xdr:cNvSpPr txBox="1"/>
      </xdr:nvSpPr>
      <xdr:spPr>
        <a:xfrm>
          <a:off x="12611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44466</xdr:rowOff>
    </xdr:from>
    <xdr:ext cx="405111" cy="259045"/>
    <xdr:sp macro="" textlink="">
      <xdr:nvSpPr>
        <xdr:cNvPr id="779" name="n_1mainValue【児童館】&#10;有形固定資産減価償却率">
          <a:extLst>
            <a:ext uri="{FF2B5EF4-FFF2-40B4-BE49-F238E27FC236}">
              <a16:creationId xmlns:a16="http://schemas.microsoft.com/office/drawing/2014/main" id="{2F3A43CF-A2F4-43B3-A451-199EFB5E4E27}"/>
            </a:ext>
          </a:extLst>
        </xdr:cNvPr>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7638</xdr:rowOff>
    </xdr:from>
    <xdr:ext cx="405111" cy="259045"/>
    <xdr:sp macro="" textlink="">
      <xdr:nvSpPr>
        <xdr:cNvPr id="780" name="n_2mainValue【児童館】&#10;有形固定資産減価償却率">
          <a:extLst>
            <a:ext uri="{FF2B5EF4-FFF2-40B4-BE49-F238E27FC236}">
              <a16:creationId xmlns:a16="http://schemas.microsoft.com/office/drawing/2014/main" id="{5C34EA35-1365-4697-B7D9-32F3DAFBC318}"/>
            </a:ext>
          </a:extLst>
        </xdr:cNvPr>
        <xdr:cNvSpPr txBox="1"/>
      </xdr:nvSpPr>
      <xdr:spPr>
        <a:xfrm>
          <a:off x="14389744" y="1355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142257</xdr:rowOff>
    </xdr:from>
    <xdr:ext cx="405111" cy="259045"/>
    <xdr:sp macro="" textlink="">
      <xdr:nvSpPr>
        <xdr:cNvPr id="781" name="n_3mainValue【児童館】&#10;有形固定資産減価償却率">
          <a:extLst>
            <a:ext uri="{FF2B5EF4-FFF2-40B4-BE49-F238E27FC236}">
              <a16:creationId xmlns:a16="http://schemas.microsoft.com/office/drawing/2014/main" id="{C459544A-3D29-45E1-96C8-1EBB7FBB7835}"/>
            </a:ext>
          </a:extLst>
        </xdr:cNvPr>
        <xdr:cNvSpPr txBox="1"/>
      </xdr:nvSpPr>
      <xdr:spPr>
        <a:xfrm>
          <a:off x="13500744" y="1351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85107</xdr:rowOff>
    </xdr:from>
    <xdr:ext cx="405111" cy="259045"/>
    <xdr:sp macro="" textlink="">
      <xdr:nvSpPr>
        <xdr:cNvPr id="782" name="n_4mainValue【児童館】&#10;有形固定資産減価償却率">
          <a:extLst>
            <a:ext uri="{FF2B5EF4-FFF2-40B4-BE49-F238E27FC236}">
              <a16:creationId xmlns:a16="http://schemas.microsoft.com/office/drawing/2014/main" id="{31AC8842-8E56-4FE5-89BD-1F64ADF60EA4}"/>
            </a:ext>
          </a:extLst>
        </xdr:cNvPr>
        <xdr:cNvSpPr txBox="1"/>
      </xdr:nvSpPr>
      <xdr:spPr>
        <a:xfrm>
          <a:off x="12611744"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F6FB8AEF-0DBE-4B28-80BC-A3F334957D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6853563C-C456-42EC-BB33-4F7B33E6111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37BE6FDD-E870-47E4-B62B-2F4C683EE0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E12BAFB6-B05F-4B0C-8B4F-71C507DDC51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C48ED82-8FF3-40D9-8591-CDF4726320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D6656848-E08D-4DFE-A075-79F1226D124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B1182A7F-F865-4D6B-8987-FC6BD112D0A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A0C292B1-A837-4A9A-9EE9-3BA0064E03C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13015964-F4E6-4934-9EB6-59A102D394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6CC396-67EB-4038-A115-ADA921766BF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2FB8C217-67E3-4D0F-9059-1E64C422888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2B9D2322-47D7-4C6C-8EC9-53A6E9FD5E1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4CA2FBE0-2A2B-4B6A-947A-4DEF6032F13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853E5DFC-55F6-47B8-B9FF-FD4CF9B4A9E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26058AA1-6604-4621-8FB0-75501C63E8C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79D9B448-B1E6-4602-9E8C-0C26E5E5D1A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BF6BA61B-E460-4BA5-A697-6BC5B34A38E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8C61599C-E59C-4CDC-9A1D-F75A8B4E725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51DCE680-8F30-49AB-88D5-DCB99CF045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4579A2C9-7769-4813-ABC5-C59E1BFD016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6C547C28-F0AD-44DB-AD74-3AA5C9E65A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4" name="直線コネクタ 803">
          <a:extLst>
            <a:ext uri="{FF2B5EF4-FFF2-40B4-BE49-F238E27FC236}">
              <a16:creationId xmlns:a16="http://schemas.microsoft.com/office/drawing/2014/main" id="{F8CEA6BF-D06F-4995-AC87-057BBFF73C09}"/>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5" name="【児童館】&#10;一人当たり面積最小値テキスト">
          <a:extLst>
            <a:ext uri="{FF2B5EF4-FFF2-40B4-BE49-F238E27FC236}">
              <a16:creationId xmlns:a16="http://schemas.microsoft.com/office/drawing/2014/main" id="{640B00AE-4C7C-4B63-BBD5-486ACC859913}"/>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6" name="直線コネクタ 805">
          <a:extLst>
            <a:ext uri="{FF2B5EF4-FFF2-40B4-BE49-F238E27FC236}">
              <a16:creationId xmlns:a16="http://schemas.microsoft.com/office/drawing/2014/main" id="{C682E6A2-FB33-4C63-B3BC-447C7E2D2EA9}"/>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7" name="【児童館】&#10;一人当たり面積最大値テキスト">
          <a:extLst>
            <a:ext uri="{FF2B5EF4-FFF2-40B4-BE49-F238E27FC236}">
              <a16:creationId xmlns:a16="http://schemas.microsoft.com/office/drawing/2014/main" id="{5B12DE1E-5A75-4251-BF98-B4F00A5483C0}"/>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8" name="直線コネクタ 807">
          <a:extLst>
            <a:ext uri="{FF2B5EF4-FFF2-40B4-BE49-F238E27FC236}">
              <a16:creationId xmlns:a16="http://schemas.microsoft.com/office/drawing/2014/main" id="{98E068F5-1FAD-4E1E-A28B-FE2A6A483B75}"/>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809" name="【児童館】&#10;一人当たり面積平均値テキスト">
          <a:extLst>
            <a:ext uri="{FF2B5EF4-FFF2-40B4-BE49-F238E27FC236}">
              <a16:creationId xmlns:a16="http://schemas.microsoft.com/office/drawing/2014/main" id="{FD0E2A7D-C8CE-4D16-A2B6-AB2B41381CCD}"/>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10" name="フローチャート: 判断 809">
          <a:extLst>
            <a:ext uri="{FF2B5EF4-FFF2-40B4-BE49-F238E27FC236}">
              <a16:creationId xmlns:a16="http://schemas.microsoft.com/office/drawing/2014/main" id="{E4D73D6C-96E4-4695-99D1-910F9CC2CC52}"/>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1" name="フローチャート: 判断 810">
          <a:extLst>
            <a:ext uri="{FF2B5EF4-FFF2-40B4-BE49-F238E27FC236}">
              <a16:creationId xmlns:a16="http://schemas.microsoft.com/office/drawing/2014/main" id="{58834BB2-DF8F-4CA8-A352-AD5D330D385E}"/>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2" name="フローチャート: 判断 811">
          <a:extLst>
            <a:ext uri="{FF2B5EF4-FFF2-40B4-BE49-F238E27FC236}">
              <a16:creationId xmlns:a16="http://schemas.microsoft.com/office/drawing/2014/main" id="{55EB86C2-EC4A-41AA-99F4-E6120B06C4D8}"/>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3" name="フローチャート: 判断 812">
          <a:extLst>
            <a:ext uri="{FF2B5EF4-FFF2-40B4-BE49-F238E27FC236}">
              <a16:creationId xmlns:a16="http://schemas.microsoft.com/office/drawing/2014/main" id="{CDEE67C1-6A20-46AE-9EDA-B165C3A88165}"/>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4" name="フローチャート: 判断 813">
          <a:extLst>
            <a:ext uri="{FF2B5EF4-FFF2-40B4-BE49-F238E27FC236}">
              <a16:creationId xmlns:a16="http://schemas.microsoft.com/office/drawing/2014/main" id="{C4558A3B-BC6D-4DBF-B3D4-DF3C385AC67E}"/>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4E3F552-27ED-475B-9516-899BE366420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7C745F1-089E-4826-8B32-86C2DA6C05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105534B-452E-4CBD-A59C-E079AF4D8FA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E4A665FA-77E2-46CD-90E6-9D73AA87918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3088DA1-B1A1-470B-82B5-E785BB513B8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113030</xdr:rowOff>
    </xdr:from>
    <xdr:to>
      <xdr:col>116</xdr:col>
      <xdr:colOff>114300</xdr:colOff>
      <xdr:row>80</xdr:row>
      <xdr:rowOff>43180</xdr:rowOff>
    </xdr:to>
    <xdr:sp macro="" textlink="">
      <xdr:nvSpPr>
        <xdr:cNvPr id="820" name="楕円 819">
          <a:extLst>
            <a:ext uri="{FF2B5EF4-FFF2-40B4-BE49-F238E27FC236}">
              <a16:creationId xmlns:a16="http://schemas.microsoft.com/office/drawing/2014/main" id="{39784EE1-2B4A-4267-9423-13438E9ECBAA}"/>
            </a:ext>
          </a:extLst>
        </xdr:cNvPr>
        <xdr:cNvSpPr/>
      </xdr:nvSpPr>
      <xdr:spPr>
        <a:xfrm>
          <a:off x="22110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135907</xdr:rowOff>
    </xdr:from>
    <xdr:ext cx="469744" cy="259045"/>
    <xdr:sp macro="" textlink="">
      <xdr:nvSpPr>
        <xdr:cNvPr id="821" name="【児童館】&#10;一人当たり面積該当値テキスト">
          <a:extLst>
            <a:ext uri="{FF2B5EF4-FFF2-40B4-BE49-F238E27FC236}">
              <a16:creationId xmlns:a16="http://schemas.microsoft.com/office/drawing/2014/main" id="{B62AA14C-62D3-46D6-9B66-068A4DFD9D56}"/>
            </a:ext>
          </a:extLst>
        </xdr:cNvPr>
        <xdr:cNvSpPr txBox="1"/>
      </xdr:nvSpPr>
      <xdr:spPr>
        <a:xfrm>
          <a:off x="22199600"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113030</xdr:rowOff>
    </xdr:from>
    <xdr:to>
      <xdr:col>112</xdr:col>
      <xdr:colOff>38100</xdr:colOff>
      <xdr:row>80</xdr:row>
      <xdr:rowOff>43180</xdr:rowOff>
    </xdr:to>
    <xdr:sp macro="" textlink="">
      <xdr:nvSpPr>
        <xdr:cNvPr id="822" name="楕円 821">
          <a:extLst>
            <a:ext uri="{FF2B5EF4-FFF2-40B4-BE49-F238E27FC236}">
              <a16:creationId xmlns:a16="http://schemas.microsoft.com/office/drawing/2014/main" id="{AB6E1301-73CE-447E-B623-C1785916C981}"/>
            </a:ext>
          </a:extLst>
        </xdr:cNvPr>
        <xdr:cNvSpPr/>
      </xdr:nvSpPr>
      <xdr:spPr>
        <a:xfrm>
          <a:off x="21272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163830</xdr:rowOff>
    </xdr:from>
    <xdr:to>
      <xdr:col>116</xdr:col>
      <xdr:colOff>63500</xdr:colOff>
      <xdr:row>79</xdr:row>
      <xdr:rowOff>163830</xdr:rowOff>
    </xdr:to>
    <xdr:cxnSp macro="">
      <xdr:nvCxnSpPr>
        <xdr:cNvPr id="823" name="直線コネクタ 822">
          <a:extLst>
            <a:ext uri="{FF2B5EF4-FFF2-40B4-BE49-F238E27FC236}">
              <a16:creationId xmlns:a16="http://schemas.microsoft.com/office/drawing/2014/main" id="{A782E347-AD06-4D14-A78E-2C5D78105AF7}"/>
            </a:ext>
          </a:extLst>
        </xdr:cNvPr>
        <xdr:cNvCxnSpPr/>
      </xdr:nvCxnSpPr>
      <xdr:spPr>
        <a:xfrm>
          <a:off x="21323300" y="1370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824" name="楕円 823">
          <a:extLst>
            <a:ext uri="{FF2B5EF4-FFF2-40B4-BE49-F238E27FC236}">
              <a16:creationId xmlns:a16="http://schemas.microsoft.com/office/drawing/2014/main" id="{2770A1F6-0A5B-4D2E-A40B-708DCDD88732}"/>
            </a:ext>
          </a:extLst>
        </xdr:cNvPr>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163830</xdr:rowOff>
    </xdr:from>
    <xdr:to>
      <xdr:col>111</xdr:col>
      <xdr:colOff>177800</xdr:colOff>
      <xdr:row>80</xdr:row>
      <xdr:rowOff>38100</xdr:rowOff>
    </xdr:to>
    <xdr:cxnSp macro="">
      <xdr:nvCxnSpPr>
        <xdr:cNvPr id="825" name="直線コネクタ 824">
          <a:extLst>
            <a:ext uri="{FF2B5EF4-FFF2-40B4-BE49-F238E27FC236}">
              <a16:creationId xmlns:a16="http://schemas.microsoft.com/office/drawing/2014/main" id="{F912DF0D-3B0B-45F0-945A-0756BB7BB964}"/>
            </a:ext>
          </a:extLst>
        </xdr:cNvPr>
        <xdr:cNvCxnSpPr/>
      </xdr:nvCxnSpPr>
      <xdr:spPr>
        <a:xfrm flipV="1">
          <a:off x="20434300" y="1370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826" name="楕円 825">
          <a:extLst>
            <a:ext uri="{FF2B5EF4-FFF2-40B4-BE49-F238E27FC236}">
              <a16:creationId xmlns:a16="http://schemas.microsoft.com/office/drawing/2014/main" id="{DCF754D8-8C4C-4631-B17A-73142D9A331A}"/>
            </a:ext>
          </a:extLst>
        </xdr:cNvPr>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827" name="直線コネクタ 826">
          <a:extLst>
            <a:ext uri="{FF2B5EF4-FFF2-40B4-BE49-F238E27FC236}">
              <a16:creationId xmlns:a16="http://schemas.microsoft.com/office/drawing/2014/main" id="{080F5A98-1128-4D32-A84E-5CDEFF4993FF}"/>
            </a:ext>
          </a:extLst>
        </xdr:cNvPr>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135889</xdr:rowOff>
    </xdr:from>
    <xdr:to>
      <xdr:col>98</xdr:col>
      <xdr:colOff>38100</xdr:colOff>
      <xdr:row>80</xdr:row>
      <xdr:rowOff>66039</xdr:rowOff>
    </xdr:to>
    <xdr:sp macro="" textlink="">
      <xdr:nvSpPr>
        <xdr:cNvPr id="828" name="楕円 827">
          <a:extLst>
            <a:ext uri="{FF2B5EF4-FFF2-40B4-BE49-F238E27FC236}">
              <a16:creationId xmlns:a16="http://schemas.microsoft.com/office/drawing/2014/main" id="{46340CBE-D185-46BE-A4DD-B904F4CF2243}"/>
            </a:ext>
          </a:extLst>
        </xdr:cNvPr>
        <xdr:cNvSpPr/>
      </xdr:nvSpPr>
      <xdr:spPr>
        <a:xfrm>
          <a:off x="18605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15239</xdr:rowOff>
    </xdr:from>
    <xdr:to>
      <xdr:col>102</xdr:col>
      <xdr:colOff>114300</xdr:colOff>
      <xdr:row>80</xdr:row>
      <xdr:rowOff>38100</xdr:rowOff>
    </xdr:to>
    <xdr:cxnSp macro="">
      <xdr:nvCxnSpPr>
        <xdr:cNvPr id="829" name="直線コネクタ 828">
          <a:extLst>
            <a:ext uri="{FF2B5EF4-FFF2-40B4-BE49-F238E27FC236}">
              <a16:creationId xmlns:a16="http://schemas.microsoft.com/office/drawing/2014/main" id="{A43507F1-7869-4881-8DBD-1A157FF62EE5}"/>
            </a:ext>
          </a:extLst>
        </xdr:cNvPr>
        <xdr:cNvCxnSpPr/>
      </xdr:nvCxnSpPr>
      <xdr:spPr>
        <a:xfrm>
          <a:off x="18656300" y="13731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30" name="n_1aveValue【児童館】&#10;一人当たり面積">
          <a:extLst>
            <a:ext uri="{FF2B5EF4-FFF2-40B4-BE49-F238E27FC236}">
              <a16:creationId xmlns:a16="http://schemas.microsoft.com/office/drawing/2014/main" id="{C0218BEB-7278-4139-ACA2-E6C7E96D80B3}"/>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1" name="n_2aveValue【児童館】&#10;一人当たり面積">
          <a:extLst>
            <a:ext uri="{FF2B5EF4-FFF2-40B4-BE49-F238E27FC236}">
              <a16:creationId xmlns:a16="http://schemas.microsoft.com/office/drawing/2014/main" id="{0B768926-8BE0-40D7-8E75-1EFE5610CDA9}"/>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2" name="n_3aveValue【児童館】&#10;一人当たり面積">
          <a:extLst>
            <a:ext uri="{FF2B5EF4-FFF2-40B4-BE49-F238E27FC236}">
              <a16:creationId xmlns:a16="http://schemas.microsoft.com/office/drawing/2014/main" id="{930CD925-0FD4-4AB9-8ABD-E7066AD1379E}"/>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3" name="n_4aveValue【児童館】&#10;一人当たり面積">
          <a:extLst>
            <a:ext uri="{FF2B5EF4-FFF2-40B4-BE49-F238E27FC236}">
              <a16:creationId xmlns:a16="http://schemas.microsoft.com/office/drawing/2014/main" id="{0A62ABD2-4DB3-4238-9B33-7E8D742BBBC6}"/>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59707</xdr:rowOff>
    </xdr:from>
    <xdr:ext cx="469744" cy="259045"/>
    <xdr:sp macro="" textlink="">
      <xdr:nvSpPr>
        <xdr:cNvPr id="834" name="n_1mainValue【児童館】&#10;一人当たり面積">
          <a:extLst>
            <a:ext uri="{FF2B5EF4-FFF2-40B4-BE49-F238E27FC236}">
              <a16:creationId xmlns:a16="http://schemas.microsoft.com/office/drawing/2014/main" id="{06A067A7-2A4C-4E3F-B1BD-52A0793BB1E5}"/>
            </a:ext>
          </a:extLst>
        </xdr:cNvPr>
        <xdr:cNvSpPr txBox="1"/>
      </xdr:nvSpPr>
      <xdr:spPr>
        <a:xfrm>
          <a:off x="21075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835" name="n_2mainValue【児童館】&#10;一人当たり面積">
          <a:extLst>
            <a:ext uri="{FF2B5EF4-FFF2-40B4-BE49-F238E27FC236}">
              <a16:creationId xmlns:a16="http://schemas.microsoft.com/office/drawing/2014/main" id="{57BCA4A1-3C97-407C-8FAE-597997421DF9}"/>
            </a:ext>
          </a:extLst>
        </xdr:cNvPr>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836" name="n_3mainValue【児童館】&#10;一人当たり面積">
          <a:extLst>
            <a:ext uri="{FF2B5EF4-FFF2-40B4-BE49-F238E27FC236}">
              <a16:creationId xmlns:a16="http://schemas.microsoft.com/office/drawing/2014/main" id="{EC9F7AC5-0D2C-4D77-98BC-1FBAF36381F0}"/>
            </a:ext>
          </a:extLst>
        </xdr:cNvPr>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82566</xdr:rowOff>
    </xdr:from>
    <xdr:ext cx="469744" cy="259045"/>
    <xdr:sp macro="" textlink="">
      <xdr:nvSpPr>
        <xdr:cNvPr id="837" name="n_4mainValue【児童館】&#10;一人当たり面積">
          <a:extLst>
            <a:ext uri="{FF2B5EF4-FFF2-40B4-BE49-F238E27FC236}">
              <a16:creationId xmlns:a16="http://schemas.microsoft.com/office/drawing/2014/main" id="{9725B200-FEDF-4CB0-8A87-5BDC129F0431}"/>
            </a:ext>
          </a:extLst>
        </xdr:cNvPr>
        <xdr:cNvSpPr txBox="1"/>
      </xdr:nvSpPr>
      <xdr:spPr>
        <a:xfrm>
          <a:off x="18421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74704FD7-047D-4ABE-AD29-C3E09490368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8A92040A-0B96-41F5-96DD-6E9891FC67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3AA6EE10-A432-414C-BC86-F3B50DEA9B9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220E836A-1BAC-4358-ACC8-F5751348AD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307ADE5A-E9E3-4872-9315-F6B8FFF4AC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F39DD525-5967-43E8-AD29-3F6982D626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BFF8F8AB-D530-45BF-9544-89AEE7E704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E488EEB7-A9BA-44B2-B80B-4A661777BD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699A4F34-AD07-44FA-BC10-41E714E1C0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CB25F4B9-24B0-4CC6-9386-32A0B31540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8" name="テキスト ボックス 847">
          <a:extLst>
            <a:ext uri="{FF2B5EF4-FFF2-40B4-BE49-F238E27FC236}">
              <a16:creationId xmlns:a16="http://schemas.microsoft.com/office/drawing/2014/main" id="{D4C0DCCA-4F8C-460C-BE2F-6729BBA2E48F}"/>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14064920-0716-4712-A095-ABE7AC2B400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0" name="テキスト ボックス 849">
          <a:extLst>
            <a:ext uri="{FF2B5EF4-FFF2-40B4-BE49-F238E27FC236}">
              <a16:creationId xmlns:a16="http://schemas.microsoft.com/office/drawing/2014/main" id="{B7EE7B37-3D74-4787-ADB8-45DA0500F977}"/>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DB5EE989-FFE9-40EB-BC5F-D43F275DA9B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023AB789-42F9-4A7B-9D4C-3986736EFF9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025949CE-3968-44B4-B9D9-A3C6D05C3E6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F0AC2FFD-05DD-41CD-85EF-6AEB4ECC9BE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A1E1548B-012C-4B72-B0CE-D60233B883E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03867CB5-13A6-4E4D-8DC9-D588F8656CF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193E408E-015D-4207-9C15-306903B9D84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8A876F51-9D76-4D93-9493-75D0B940F9F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B00D51EF-E054-4E53-9A20-ED5545731DE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0" name="テキスト ボックス 859">
          <a:extLst>
            <a:ext uri="{FF2B5EF4-FFF2-40B4-BE49-F238E27FC236}">
              <a16:creationId xmlns:a16="http://schemas.microsoft.com/office/drawing/2014/main" id="{2F79C7F7-2775-491E-885A-19007B1714E4}"/>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1268C73A-CC32-465E-B2F3-DDB38857445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2" name="テキスト ボックス 861">
          <a:extLst>
            <a:ext uri="{FF2B5EF4-FFF2-40B4-BE49-F238E27FC236}">
              <a16:creationId xmlns:a16="http://schemas.microsoft.com/office/drawing/2014/main" id="{3CD03FB2-AC42-443A-88D3-1240419C4CF5}"/>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1A746864-33E6-4727-8BD5-38EAB856965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864" name="直線コネクタ 863">
          <a:extLst>
            <a:ext uri="{FF2B5EF4-FFF2-40B4-BE49-F238E27FC236}">
              <a16:creationId xmlns:a16="http://schemas.microsoft.com/office/drawing/2014/main" id="{4A6E3FAB-CC3B-4879-AE69-5B1EE85CD733}"/>
            </a:ext>
          </a:extLst>
        </xdr:cNvPr>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865" name="【公民館】&#10;有形固定資産減価償却率最小値テキスト">
          <a:extLst>
            <a:ext uri="{FF2B5EF4-FFF2-40B4-BE49-F238E27FC236}">
              <a16:creationId xmlns:a16="http://schemas.microsoft.com/office/drawing/2014/main" id="{9BD1959B-0243-44FF-92B1-159F5BDC3C57}"/>
            </a:ext>
          </a:extLst>
        </xdr:cNvPr>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866" name="直線コネクタ 865">
          <a:extLst>
            <a:ext uri="{FF2B5EF4-FFF2-40B4-BE49-F238E27FC236}">
              <a16:creationId xmlns:a16="http://schemas.microsoft.com/office/drawing/2014/main" id="{16B43912-FF3F-4E67-AD99-78045FCBA006}"/>
            </a:ext>
          </a:extLst>
        </xdr:cNvPr>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867" name="【公民館】&#10;有形固定資産減価償却率最大値テキスト">
          <a:extLst>
            <a:ext uri="{FF2B5EF4-FFF2-40B4-BE49-F238E27FC236}">
              <a16:creationId xmlns:a16="http://schemas.microsoft.com/office/drawing/2014/main" id="{80941BE7-4515-4A31-9F40-E410201F200A}"/>
            </a:ext>
          </a:extLst>
        </xdr:cNvPr>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868" name="直線コネクタ 867">
          <a:extLst>
            <a:ext uri="{FF2B5EF4-FFF2-40B4-BE49-F238E27FC236}">
              <a16:creationId xmlns:a16="http://schemas.microsoft.com/office/drawing/2014/main" id="{E758A8DD-789B-4BCD-A854-FB9D58B1464A}"/>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869" name="【公民館】&#10;有形固定資産減価償却率平均値テキスト">
          <a:extLst>
            <a:ext uri="{FF2B5EF4-FFF2-40B4-BE49-F238E27FC236}">
              <a16:creationId xmlns:a16="http://schemas.microsoft.com/office/drawing/2014/main" id="{9A738FE0-DD64-44E6-BEA5-C43314AF9188}"/>
            </a:ext>
          </a:extLst>
        </xdr:cNvPr>
        <xdr:cNvSpPr txBox="1"/>
      </xdr:nvSpPr>
      <xdr:spPr>
        <a:xfrm>
          <a:off x="16357600" y="1803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70" name="フローチャート: 判断 869">
          <a:extLst>
            <a:ext uri="{FF2B5EF4-FFF2-40B4-BE49-F238E27FC236}">
              <a16:creationId xmlns:a16="http://schemas.microsoft.com/office/drawing/2014/main" id="{5F52BFD1-8857-450E-9CDA-D9EE2C8FC665}"/>
            </a:ext>
          </a:extLst>
        </xdr:cNvPr>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871" name="フローチャート: 判断 870">
          <a:extLst>
            <a:ext uri="{FF2B5EF4-FFF2-40B4-BE49-F238E27FC236}">
              <a16:creationId xmlns:a16="http://schemas.microsoft.com/office/drawing/2014/main" id="{1AADB99F-0973-4831-83DC-7EA17B333A2F}"/>
            </a:ext>
          </a:extLst>
        </xdr:cNvPr>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872" name="フローチャート: 判断 871">
          <a:extLst>
            <a:ext uri="{FF2B5EF4-FFF2-40B4-BE49-F238E27FC236}">
              <a16:creationId xmlns:a16="http://schemas.microsoft.com/office/drawing/2014/main" id="{D679F76C-5F32-464B-A7B2-85610DAC56FD}"/>
            </a:ext>
          </a:extLst>
        </xdr:cNvPr>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a:extLst>
            <a:ext uri="{FF2B5EF4-FFF2-40B4-BE49-F238E27FC236}">
              <a16:creationId xmlns:a16="http://schemas.microsoft.com/office/drawing/2014/main" id="{00711917-093E-42E2-86E9-9AB40CD8C33A}"/>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874" name="フローチャート: 判断 873">
          <a:extLst>
            <a:ext uri="{FF2B5EF4-FFF2-40B4-BE49-F238E27FC236}">
              <a16:creationId xmlns:a16="http://schemas.microsoft.com/office/drawing/2014/main" id="{8433C0BB-D03D-4BC7-9735-3BAC15FFE24C}"/>
            </a:ext>
          </a:extLst>
        </xdr:cNvPr>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3FE45CE-FAF6-4D9C-88D9-FEF98874A5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B9233CF-CEDB-49AE-A58F-D7CAC2A609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F541C1D-B83E-408C-9074-CE71F3F2B94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4F6EC70-BE46-4794-9FF4-AA5B0B7136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1E512E1-BD76-4033-96CF-CB62A53434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880" name="楕円 879">
          <a:extLst>
            <a:ext uri="{FF2B5EF4-FFF2-40B4-BE49-F238E27FC236}">
              <a16:creationId xmlns:a16="http://schemas.microsoft.com/office/drawing/2014/main" id="{34896861-1B44-4E67-B2AA-C1AC3D9AB1F6}"/>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881" name="【公民館】&#10;有形固定資産減価償却率該当値テキスト">
          <a:extLst>
            <a:ext uri="{FF2B5EF4-FFF2-40B4-BE49-F238E27FC236}">
              <a16:creationId xmlns:a16="http://schemas.microsoft.com/office/drawing/2014/main" id="{E276C48E-382F-4B58-88A2-EFEB14A277FF}"/>
            </a:ext>
          </a:extLst>
        </xdr:cNvPr>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882" name="楕円 881">
          <a:extLst>
            <a:ext uri="{FF2B5EF4-FFF2-40B4-BE49-F238E27FC236}">
              <a16:creationId xmlns:a16="http://schemas.microsoft.com/office/drawing/2014/main" id="{DC99420A-B86D-4DA4-A429-03DC30A1A7AF}"/>
            </a:ext>
          </a:extLst>
        </xdr:cNvPr>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102</xdr:row>
      <xdr:rowOff>50074</xdr:rowOff>
    </xdr:to>
    <xdr:cxnSp macro="">
      <xdr:nvCxnSpPr>
        <xdr:cNvPr id="883" name="直線コネクタ 882">
          <a:extLst>
            <a:ext uri="{FF2B5EF4-FFF2-40B4-BE49-F238E27FC236}">
              <a16:creationId xmlns:a16="http://schemas.microsoft.com/office/drawing/2014/main" id="{95F4E66B-B2B4-49B6-AC58-74439486132A}"/>
            </a:ext>
          </a:extLst>
        </xdr:cNvPr>
        <xdr:cNvCxnSpPr/>
      </xdr:nvCxnSpPr>
      <xdr:spPr>
        <a:xfrm flipV="1">
          <a:off x="15481300" y="17404080"/>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884" name="楕円 883">
          <a:extLst>
            <a:ext uri="{FF2B5EF4-FFF2-40B4-BE49-F238E27FC236}">
              <a16:creationId xmlns:a16="http://schemas.microsoft.com/office/drawing/2014/main" id="{0075E23A-C1E7-4338-91EA-C15EDA30B0CF}"/>
            </a:ext>
          </a:extLst>
        </xdr:cNvPr>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166007</xdr:rowOff>
    </xdr:from>
    <xdr:to>
      <xdr:col>81</xdr:col>
      <xdr:colOff>50800</xdr:colOff>
      <xdr:row>102</xdr:row>
      <xdr:rowOff>50074</xdr:rowOff>
    </xdr:to>
    <xdr:cxnSp macro="">
      <xdr:nvCxnSpPr>
        <xdr:cNvPr id="885" name="直線コネクタ 884">
          <a:extLst>
            <a:ext uri="{FF2B5EF4-FFF2-40B4-BE49-F238E27FC236}">
              <a16:creationId xmlns:a16="http://schemas.microsoft.com/office/drawing/2014/main" id="{96B41D67-35F6-45F9-ABAB-5815E8A87B48}"/>
            </a:ext>
          </a:extLst>
        </xdr:cNvPr>
        <xdr:cNvCxnSpPr/>
      </xdr:nvCxnSpPr>
      <xdr:spPr>
        <a:xfrm>
          <a:off x="14592300" y="174824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118473</xdr:rowOff>
    </xdr:from>
    <xdr:to>
      <xdr:col>72</xdr:col>
      <xdr:colOff>38100</xdr:colOff>
      <xdr:row>102</xdr:row>
      <xdr:rowOff>48623</xdr:rowOff>
    </xdr:to>
    <xdr:sp macro="" textlink="">
      <xdr:nvSpPr>
        <xdr:cNvPr id="886" name="楕円 885">
          <a:extLst>
            <a:ext uri="{FF2B5EF4-FFF2-40B4-BE49-F238E27FC236}">
              <a16:creationId xmlns:a16="http://schemas.microsoft.com/office/drawing/2014/main" id="{094B714C-65AA-465C-8FE6-2E5A333CEEC2}"/>
            </a:ext>
          </a:extLst>
        </xdr:cNvPr>
        <xdr:cNvSpPr/>
      </xdr:nvSpPr>
      <xdr:spPr>
        <a:xfrm>
          <a:off x="13652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166007</xdr:rowOff>
    </xdr:from>
    <xdr:to>
      <xdr:col>76</xdr:col>
      <xdr:colOff>114300</xdr:colOff>
      <xdr:row>101</xdr:row>
      <xdr:rowOff>169273</xdr:rowOff>
    </xdr:to>
    <xdr:cxnSp macro="">
      <xdr:nvCxnSpPr>
        <xdr:cNvPr id="887" name="直線コネクタ 886">
          <a:extLst>
            <a:ext uri="{FF2B5EF4-FFF2-40B4-BE49-F238E27FC236}">
              <a16:creationId xmlns:a16="http://schemas.microsoft.com/office/drawing/2014/main" id="{AD3C3085-2EAF-45F7-8392-3C78A152812A}"/>
            </a:ext>
          </a:extLst>
        </xdr:cNvPr>
        <xdr:cNvCxnSpPr/>
      </xdr:nvCxnSpPr>
      <xdr:spPr>
        <a:xfrm flipV="1">
          <a:off x="13703300" y="17482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30299</xdr:rowOff>
    </xdr:from>
    <xdr:to>
      <xdr:col>67</xdr:col>
      <xdr:colOff>101600</xdr:colOff>
      <xdr:row>101</xdr:row>
      <xdr:rowOff>131899</xdr:rowOff>
    </xdr:to>
    <xdr:sp macro="" textlink="">
      <xdr:nvSpPr>
        <xdr:cNvPr id="888" name="楕円 887">
          <a:extLst>
            <a:ext uri="{FF2B5EF4-FFF2-40B4-BE49-F238E27FC236}">
              <a16:creationId xmlns:a16="http://schemas.microsoft.com/office/drawing/2014/main" id="{4E9CA6CB-ECFD-4326-BD42-C73031A922C6}"/>
            </a:ext>
          </a:extLst>
        </xdr:cNvPr>
        <xdr:cNvSpPr/>
      </xdr:nvSpPr>
      <xdr:spPr>
        <a:xfrm>
          <a:off x="12763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81099</xdr:rowOff>
    </xdr:from>
    <xdr:to>
      <xdr:col>71</xdr:col>
      <xdr:colOff>177800</xdr:colOff>
      <xdr:row>101</xdr:row>
      <xdr:rowOff>169273</xdr:rowOff>
    </xdr:to>
    <xdr:cxnSp macro="">
      <xdr:nvCxnSpPr>
        <xdr:cNvPr id="889" name="直線コネクタ 888">
          <a:extLst>
            <a:ext uri="{FF2B5EF4-FFF2-40B4-BE49-F238E27FC236}">
              <a16:creationId xmlns:a16="http://schemas.microsoft.com/office/drawing/2014/main" id="{FB909712-8478-42F9-9302-A27494B590AC}"/>
            </a:ext>
          </a:extLst>
        </xdr:cNvPr>
        <xdr:cNvCxnSpPr/>
      </xdr:nvCxnSpPr>
      <xdr:spPr>
        <a:xfrm>
          <a:off x="12814300" y="173975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890" name="n_1aveValue【公民館】&#10;有形固定資産減価償却率">
          <a:extLst>
            <a:ext uri="{FF2B5EF4-FFF2-40B4-BE49-F238E27FC236}">
              <a16:creationId xmlns:a16="http://schemas.microsoft.com/office/drawing/2014/main" id="{50A14D18-8167-4F5D-B2AA-4C72825CF33A}"/>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167113</xdr:rowOff>
    </xdr:from>
    <xdr:ext cx="405111" cy="259045"/>
    <xdr:sp macro="" textlink="">
      <xdr:nvSpPr>
        <xdr:cNvPr id="891" name="n_2aveValue【公民館】&#10;有形固定資産減価償却率">
          <a:extLst>
            <a:ext uri="{FF2B5EF4-FFF2-40B4-BE49-F238E27FC236}">
              <a16:creationId xmlns:a16="http://schemas.microsoft.com/office/drawing/2014/main" id="{0EF5F23F-19BD-42BB-9BD5-5FCB3C6E0C8D}"/>
            </a:ext>
          </a:extLst>
        </xdr:cNvPr>
        <xdr:cNvSpPr txBox="1"/>
      </xdr:nvSpPr>
      <xdr:spPr>
        <a:xfrm>
          <a:off x="14389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2" name="n_3aveValue【公民館】&#10;有形固定資産減価償却率">
          <a:extLst>
            <a:ext uri="{FF2B5EF4-FFF2-40B4-BE49-F238E27FC236}">
              <a16:creationId xmlns:a16="http://schemas.microsoft.com/office/drawing/2014/main" id="{9E1B194D-2256-45C4-A672-E866681479E7}"/>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893" name="n_4aveValue【公民館】&#10;有形固定資産減価償却率">
          <a:extLst>
            <a:ext uri="{FF2B5EF4-FFF2-40B4-BE49-F238E27FC236}">
              <a16:creationId xmlns:a16="http://schemas.microsoft.com/office/drawing/2014/main" id="{2F31BC63-3C11-425D-8514-39AC77A4F88A}"/>
            </a:ext>
          </a:extLst>
        </xdr:cNvPr>
        <xdr:cNvSpPr txBox="1"/>
      </xdr:nvSpPr>
      <xdr:spPr>
        <a:xfrm>
          <a:off x="12611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117401</xdr:rowOff>
    </xdr:from>
    <xdr:ext cx="405111" cy="259045"/>
    <xdr:sp macro="" textlink="">
      <xdr:nvSpPr>
        <xdr:cNvPr id="894" name="n_1mainValue【公民館】&#10;有形固定資産減価償却率">
          <a:extLst>
            <a:ext uri="{FF2B5EF4-FFF2-40B4-BE49-F238E27FC236}">
              <a16:creationId xmlns:a16="http://schemas.microsoft.com/office/drawing/2014/main" id="{386C7A14-7A5F-4D61-A4C3-FF88E196BC94}"/>
            </a:ext>
          </a:extLst>
        </xdr:cNvPr>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895" name="n_2mainValue【公民館】&#10;有形固定資産減価償却率">
          <a:extLst>
            <a:ext uri="{FF2B5EF4-FFF2-40B4-BE49-F238E27FC236}">
              <a16:creationId xmlns:a16="http://schemas.microsoft.com/office/drawing/2014/main" id="{B9C7C2BB-43D7-40C7-A657-0DFCB8D810EF}"/>
            </a:ext>
          </a:extLst>
        </xdr:cNvPr>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65150</xdr:rowOff>
    </xdr:from>
    <xdr:ext cx="405111" cy="259045"/>
    <xdr:sp macro="" textlink="">
      <xdr:nvSpPr>
        <xdr:cNvPr id="896" name="n_3mainValue【公民館】&#10;有形固定資産減価償却率">
          <a:extLst>
            <a:ext uri="{FF2B5EF4-FFF2-40B4-BE49-F238E27FC236}">
              <a16:creationId xmlns:a16="http://schemas.microsoft.com/office/drawing/2014/main" id="{562BF079-7F92-41E1-8A8E-5ED481A21118}"/>
            </a:ext>
          </a:extLst>
        </xdr:cNvPr>
        <xdr:cNvSpPr txBox="1"/>
      </xdr:nvSpPr>
      <xdr:spPr>
        <a:xfrm>
          <a:off x="13500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148426</xdr:rowOff>
    </xdr:from>
    <xdr:ext cx="405111" cy="259045"/>
    <xdr:sp macro="" textlink="">
      <xdr:nvSpPr>
        <xdr:cNvPr id="897" name="n_4mainValue【公民館】&#10;有形固定資産減価償却率">
          <a:extLst>
            <a:ext uri="{FF2B5EF4-FFF2-40B4-BE49-F238E27FC236}">
              <a16:creationId xmlns:a16="http://schemas.microsoft.com/office/drawing/2014/main" id="{EDC0E119-62A7-462E-8620-1A015E014B05}"/>
            </a:ext>
          </a:extLst>
        </xdr:cNvPr>
        <xdr:cNvSpPr txBox="1"/>
      </xdr:nvSpPr>
      <xdr:spPr>
        <a:xfrm>
          <a:off x="126117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33CCD007-AEAA-4A49-AF2C-A1E076C8E7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4BB05342-4823-4BC0-9251-988C833941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5D1570E3-2632-4C1E-8033-DDA4416889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E7D8A5B3-B2A9-46B2-841E-E32020D712C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FD2C895A-FCC7-43A5-91CC-7DE97EA513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1177BF19-3C44-459D-8F8A-6D7721839C0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BA45487E-0C4C-4E07-B0AA-908EC2A522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EC7AD11-1F6D-4397-B3C5-DE4DB30D58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1D215FCB-82A5-4A7B-8EF4-A39A05291C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28E92DDE-CE31-4626-8797-53B0515DE9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a:extLst>
            <a:ext uri="{FF2B5EF4-FFF2-40B4-BE49-F238E27FC236}">
              <a16:creationId xmlns:a16="http://schemas.microsoft.com/office/drawing/2014/main" id="{92EACB1C-8C31-4036-AD50-7EFAB01C469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a:extLst>
            <a:ext uri="{FF2B5EF4-FFF2-40B4-BE49-F238E27FC236}">
              <a16:creationId xmlns:a16="http://schemas.microsoft.com/office/drawing/2014/main" id="{2C1830BF-787C-4B3C-A5F6-C2F8B2DD59F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a:extLst>
            <a:ext uri="{FF2B5EF4-FFF2-40B4-BE49-F238E27FC236}">
              <a16:creationId xmlns:a16="http://schemas.microsoft.com/office/drawing/2014/main" id="{09FCAEDE-00A7-42A6-A066-FAE25F3E625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a:extLst>
            <a:ext uri="{FF2B5EF4-FFF2-40B4-BE49-F238E27FC236}">
              <a16:creationId xmlns:a16="http://schemas.microsoft.com/office/drawing/2014/main" id="{6A3AF3D4-581D-4895-A893-93EADC893B9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a:extLst>
            <a:ext uri="{FF2B5EF4-FFF2-40B4-BE49-F238E27FC236}">
              <a16:creationId xmlns:a16="http://schemas.microsoft.com/office/drawing/2014/main" id="{325EC5BD-F45A-4616-AF6C-6B44C58FCAF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a:extLst>
            <a:ext uri="{FF2B5EF4-FFF2-40B4-BE49-F238E27FC236}">
              <a16:creationId xmlns:a16="http://schemas.microsoft.com/office/drawing/2014/main" id="{9DFF74B7-67A0-4FC9-B0A1-CCAC7A0AA0E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a:extLst>
            <a:ext uri="{FF2B5EF4-FFF2-40B4-BE49-F238E27FC236}">
              <a16:creationId xmlns:a16="http://schemas.microsoft.com/office/drawing/2014/main" id="{958874A0-38A9-47C3-8A57-DB3B01A333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a:extLst>
            <a:ext uri="{FF2B5EF4-FFF2-40B4-BE49-F238E27FC236}">
              <a16:creationId xmlns:a16="http://schemas.microsoft.com/office/drawing/2014/main" id="{104299E6-3C3E-40EC-AD06-63B92FE2F6F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70541D28-FB5F-4694-8804-C92195CD9A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8C0574A7-C988-42BA-AEB1-B85BCBC404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a:extLst>
            <a:ext uri="{FF2B5EF4-FFF2-40B4-BE49-F238E27FC236}">
              <a16:creationId xmlns:a16="http://schemas.microsoft.com/office/drawing/2014/main" id="{19A1A4A3-CEE0-4DDE-8CC3-9FE5B322E7A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919" name="直線コネクタ 918">
          <a:extLst>
            <a:ext uri="{FF2B5EF4-FFF2-40B4-BE49-F238E27FC236}">
              <a16:creationId xmlns:a16="http://schemas.microsoft.com/office/drawing/2014/main" id="{03BB2235-891A-4879-8FD7-6A1ED8A5A691}"/>
            </a:ext>
          </a:extLst>
        </xdr:cNvPr>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20" name="【公民館】&#10;一人当たり面積最小値テキスト">
          <a:extLst>
            <a:ext uri="{FF2B5EF4-FFF2-40B4-BE49-F238E27FC236}">
              <a16:creationId xmlns:a16="http://schemas.microsoft.com/office/drawing/2014/main" id="{09C56F42-DD9F-4FFE-B0F5-6824BC6A6209}"/>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21" name="直線コネクタ 920">
          <a:extLst>
            <a:ext uri="{FF2B5EF4-FFF2-40B4-BE49-F238E27FC236}">
              <a16:creationId xmlns:a16="http://schemas.microsoft.com/office/drawing/2014/main" id="{36668963-D689-4624-9B11-00720D423F09}"/>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22" name="【公民館】&#10;一人当たり面積最大値テキスト">
          <a:extLst>
            <a:ext uri="{FF2B5EF4-FFF2-40B4-BE49-F238E27FC236}">
              <a16:creationId xmlns:a16="http://schemas.microsoft.com/office/drawing/2014/main" id="{397A2AFC-CDF0-41FC-B64C-52BD1B2482DA}"/>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23" name="直線コネクタ 922">
          <a:extLst>
            <a:ext uri="{FF2B5EF4-FFF2-40B4-BE49-F238E27FC236}">
              <a16:creationId xmlns:a16="http://schemas.microsoft.com/office/drawing/2014/main" id="{41F99211-071D-477D-8A49-1E5E70598384}"/>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924" name="【公民館】&#10;一人当たり面積平均値テキスト">
          <a:extLst>
            <a:ext uri="{FF2B5EF4-FFF2-40B4-BE49-F238E27FC236}">
              <a16:creationId xmlns:a16="http://schemas.microsoft.com/office/drawing/2014/main" id="{56D8AE43-5798-462A-8C49-7F6BF89497A3}"/>
            </a:ext>
          </a:extLst>
        </xdr:cNvPr>
        <xdr:cNvSpPr txBox="1"/>
      </xdr:nvSpPr>
      <xdr:spPr>
        <a:xfrm>
          <a:off x="22199600" y="1810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25" name="フローチャート: 判断 924">
          <a:extLst>
            <a:ext uri="{FF2B5EF4-FFF2-40B4-BE49-F238E27FC236}">
              <a16:creationId xmlns:a16="http://schemas.microsoft.com/office/drawing/2014/main" id="{08538FDB-204A-4FD9-B081-DBA0BBDDCD82}"/>
            </a:ext>
          </a:extLst>
        </xdr:cNvPr>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926" name="フローチャート: 判断 925">
          <a:extLst>
            <a:ext uri="{FF2B5EF4-FFF2-40B4-BE49-F238E27FC236}">
              <a16:creationId xmlns:a16="http://schemas.microsoft.com/office/drawing/2014/main" id="{DD9A95CB-D96E-419C-898F-322C4F5865DF}"/>
            </a:ext>
          </a:extLst>
        </xdr:cNvPr>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27" name="フローチャート: 判断 926">
          <a:extLst>
            <a:ext uri="{FF2B5EF4-FFF2-40B4-BE49-F238E27FC236}">
              <a16:creationId xmlns:a16="http://schemas.microsoft.com/office/drawing/2014/main" id="{82376A23-AF96-4F2B-8056-CC572F69EAF5}"/>
            </a:ext>
          </a:extLst>
        </xdr:cNvPr>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928" name="フローチャート: 判断 927">
          <a:extLst>
            <a:ext uri="{FF2B5EF4-FFF2-40B4-BE49-F238E27FC236}">
              <a16:creationId xmlns:a16="http://schemas.microsoft.com/office/drawing/2014/main" id="{DA2909D5-2BE4-4B21-890A-549F6DB5701A}"/>
            </a:ext>
          </a:extLst>
        </xdr:cNvPr>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9" name="フローチャート: 判断 928">
          <a:extLst>
            <a:ext uri="{FF2B5EF4-FFF2-40B4-BE49-F238E27FC236}">
              <a16:creationId xmlns:a16="http://schemas.microsoft.com/office/drawing/2014/main" id="{3885F745-7036-43D9-8442-C1E37CF56546}"/>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7B276CE4-2E00-45C3-91C8-BA4C85FF772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8F2F77AD-588E-4E08-A6E5-1C556BA3ADB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4101940-D09A-4F9D-9043-2D163CDD2B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F65B5CA-C064-45A4-8AA7-869DC4E48CB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F1F7BCB-F39E-4959-996F-524DEA1D3C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35" name="楕円 934">
          <a:extLst>
            <a:ext uri="{FF2B5EF4-FFF2-40B4-BE49-F238E27FC236}">
              <a16:creationId xmlns:a16="http://schemas.microsoft.com/office/drawing/2014/main" id="{15389FD7-DBF0-477D-8FEF-60CC50C44AF9}"/>
            </a:ext>
          </a:extLst>
        </xdr:cNvPr>
        <xdr:cNvSpPr/>
      </xdr:nvSpPr>
      <xdr:spPr>
        <a:xfrm>
          <a:off x="221107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34562</xdr:rowOff>
    </xdr:from>
    <xdr:ext cx="469744" cy="259045"/>
    <xdr:sp macro="" textlink="">
      <xdr:nvSpPr>
        <xdr:cNvPr id="936" name="【公民館】&#10;一人当たり面積該当値テキスト">
          <a:extLst>
            <a:ext uri="{FF2B5EF4-FFF2-40B4-BE49-F238E27FC236}">
              <a16:creationId xmlns:a16="http://schemas.microsoft.com/office/drawing/2014/main" id="{9926FA0A-4E0E-4D01-8193-50E746D0BD6B}"/>
            </a:ext>
          </a:extLst>
        </xdr:cNvPr>
        <xdr:cNvSpPr txBox="1"/>
      </xdr:nvSpPr>
      <xdr:spPr>
        <a:xfrm>
          <a:off x="22199600" y="176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11685</xdr:rowOff>
    </xdr:from>
    <xdr:to>
      <xdr:col>112</xdr:col>
      <xdr:colOff>38100</xdr:colOff>
      <xdr:row>104</xdr:row>
      <xdr:rowOff>113285</xdr:rowOff>
    </xdr:to>
    <xdr:sp macro="" textlink="">
      <xdr:nvSpPr>
        <xdr:cNvPr id="937" name="楕円 936">
          <a:extLst>
            <a:ext uri="{FF2B5EF4-FFF2-40B4-BE49-F238E27FC236}">
              <a16:creationId xmlns:a16="http://schemas.microsoft.com/office/drawing/2014/main" id="{723820BA-F3AA-46E5-A4C2-C8B20DC24BF1}"/>
            </a:ext>
          </a:extLst>
        </xdr:cNvPr>
        <xdr:cNvSpPr/>
      </xdr:nvSpPr>
      <xdr:spPr>
        <a:xfrm>
          <a:off x="21272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62485</xdr:rowOff>
    </xdr:from>
    <xdr:to>
      <xdr:col>116</xdr:col>
      <xdr:colOff>63500</xdr:colOff>
      <xdr:row>104</xdr:row>
      <xdr:rowOff>62485</xdr:rowOff>
    </xdr:to>
    <xdr:cxnSp macro="">
      <xdr:nvCxnSpPr>
        <xdr:cNvPr id="938" name="直線コネクタ 937">
          <a:extLst>
            <a:ext uri="{FF2B5EF4-FFF2-40B4-BE49-F238E27FC236}">
              <a16:creationId xmlns:a16="http://schemas.microsoft.com/office/drawing/2014/main" id="{F447E338-DEC2-436E-A00F-DAE3582A8353}"/>
            </a:ext>
          </a:extLst>
        </xdr:cNvPr>
        <xdr:cNvCxnSpPr/>
      </xdr:nvCxnSpPr>
      <xdr:spPr>
        <a:xfrm>
          <a:off x="21323300" y="17893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162561</xdr:rowOff>
    </xdr:from>
    <xdr:to>
      <xdr:col>107</xdr:col>
      <xdr:colOff>101600</xdr:colOff>
      <xdr:row>103</xdr:row>
      <xdr:rowOff>92711</xdr:rowOff>
    </xdr:to>
    <xdr:sp macro="" textlink="">
      <xdr:nvSpPr>
        <xdr:cNvPr id="939" name="楕円 938">
          <a:extLst>
            <a:ext uri="{FF2B5EF4-FFF2-40B4-BE49-F238E27FC236}">
              <a16:creationId xmlns:a16="http://schemas.microsoft.com/office/drawing/2014/main" id="{46A3254D-C41D-43BF-901F-98BC119F7202}"/>
            </a:ext>
          </a:extLst>
        </xdr:cNvPr>
        <xdr:cNvSpPr/>
      </xdr:nvSpPr>
      <xdr:spPr>
        <a:xfrm>
          <a:off x="20383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104</xdr:row>
      <xdr:rowOff>62485</xdr:rowOff>
    </xdr:to>
    <xdr:cxnSp macro="">
      <xdr:nvCxnSpPr>
        <xdr:cNvPr id="940" name="直線コネクタ 939">
          <a:extLst>
            <a:ext uri="{FF2B5EF4-FFF2-40B4-BE49-F238E27FC236}">
              <a16:creationId xmlns:a16="http://schemas.microsoft.com/office/drawing/2014/main" id="{618D1EAD-CB9C-4453-8CEB-07CC7D29D4B8}"/>
            </a:ext>
          </a:extLst>
        </xdr:cNvPr>
        <xdr:cNvCxnSpPr/>
      </xdr:nvCxnSpPr>
      <xdr:spPr>
        <a:xfrm>
          <a:off x="20434300" y="17701261"/>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157987</xdr:rowOff>
    </xdr:from>
    <xdr:to>
      <xdr:col>102</xdr:col>
      <xdr:colOff>165100</xdr:colOff>
      <xdr:row>103</xdr:row>
      <xdr:rowOff>88137</xdr:rowOff>
    </xdr:to>
    <xdr:sp macro="" textlink="">
      <xdr:nvSpPr>
        <xdr:cNvPr id="941" name="楕円 940">
          <a:extLst>
            <a:ext uri="{FF2B5EF4-FFF2-40B4-BE49-F238E27FC236}">
              <a16:creationId xmlns:a16="http://schemas.microsoft.com/office/drawing/2014/main" id="{13505DCE-1E6C-4280-AB9F-2EC0318E2033}"/>
            </a:ext>
          </a:extLst>
        </xdr:cNvPr>
        <xdr:cNvSpPr/>
      </xdr:nvSpPr>
      <xdr:spPr>
        <a:xfrm>
          <a:off x="19494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37337</xdr:rowOff>
    </xdr:from>
    <xdr:to>
      <xdr:col>107</xdr:col>
      <xdr:colOff>50800</xdr:colOff>
      <xdr:row>103</xdr:row>
      <xdr:rowOff>41911</xdr:rowOff>
    </xdr:to>
    <xdr:cxnSp macro="">
      <xdr:nvCxnSpPr>
        <xdr:cNvPr id="942" name="直線コネクタ 941">
          <a:extLst>
            <a:ext uri="{FF2B5EF4-FFF2-40B4-BE49-F238E27FC236}">
              <a16:creationId xmlns:a16="http://schemas.microsoft.com/office/drawing/2014/main" id="{F6623D38-B26F-430C-AC0D-FC6116D5A4FF}"/>
            </a:ext>
          </a:extLst>
        </xdr:cNvPr>
        <xdr:cNvCxnSpPr/>
      </xdr:nvCxnSpPr>
      <xdr:spPr>
        <a:xfrm>
          <a:off x="19545300" y="176966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153415</xdr:rowOff>
    </xdr:from>
    <xdr:to>
      <xdr:col>98</xdr:col>
      <xdr:colOff>38100</xdr:colOff>
      <xdr:row>103</xdr:row>
      <xdr:rowOff>83565</xdr:rowOff>
    </xdr:to>
    <xdr:sp macro="" textlink="">
      <xdr:nvSpPr>
        <xdr:cNvPr id="943" name="楕円 942">
          <a:extLst>
            <a:ext uri="{FF2B5EF4-FFF2-40B4-BE49-F238E27FC236}">
              <a16:creationId xmlns:a16="http://schemas.microsoft.com/office/drawing/2014/main" id="{FFF7042C-11D1-4164-A0B6-FD870E885F80}"/>
            </a:ext>
          </a:extLst>
        </xdr:cNvPr>
        <xdr:cNvSpPr/>
      </xdr:nvSpPr>
      <xdr:spPr>
        <a:xfrm>
          <a:off x="18605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32765</xdr:rowOff>
    </xdr:from>
    <xdr:to>
      <xdr:col>102</xdr:col>
      <xdr:colOff>114300</xdr:colOff>
      <xdr:row>103</xdr:row>
      <xdr:rowOff>37337</xdr:rowOff>
    </xdr:to>
    <xdr:cxnSp macro="">
      <xdr:nvCxnSpPr>
        <xdr:cNvPr id="944" name="直線コネクタ 943">
          <a:extLst>
            <a:ext uri="{FF2B5EF4-FFF2-40B4-BE49-F238E27FC236}">
              <a16:creationId xmlns:a16="http://schemas.microsoft.com/office/drawing/2014/main" id="{F41E7F34-40A1-4A01-AFD4-2E680C565E4E}"/>
            </a:ext>
          </a:extLst>
        </xdr:cNvPr>
        <xdr:cNvCxnSpPr/>
      </xdr:nvCxnSpPr>
      <xdr:spPr>
        <a:xfrm>
          <a:off x="18656300" y="17692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945" name="n_1aveValue【公民館】&#10;一人当たり面積">
          <a:extLst>
            <a:ext uri="{FF2B5EF4-FFF2-40B4-BE49-F238E27FC236}">
              <a16:creationId xmlns:a16="http://schemas.microsoft.com/office/drawing/2014/main" id="{9CEAC0BC-D291-45ED-89D5-8C813C4A0FD3}"/>
            </a:ext>
          </a:extLst>
        </xdr:cNvPr>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946" name="n_2aveValue【公民館】&#10;一人当たり面積">
          <a:extLst>
            <a:ext uri="{FF2B5EF4-FFF2-40B4-BE49-F238E27FC236}">
              <a16:creationId xmlns:a16="http://schemas.microsoft.com/office/drawing/2014/main" id="{C0033492-1C5B-44FD-9142-4A49EFF871D2}"/>
            </a:ext>
          </a:extLst>
        </xdr:cNvPr>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947" name="n_3aveValue【公民館】&#10;一人当たり面積">
          <a:extLst>
            <a:ext uri="{FF2B5EF4-FFF2-40B4-BE49-F238E27FC236}">
              <a16:creationId xmlns:a16="http://schemas.microsoft.com/office/drawing/2014/main" id="{BAC50326-34D5-4847-9708-28A8A006AB13}"/>
            </a:ext>
          </a:extLst>
        </xdr:cNvPr>
        <xdr:cNvSpPr txBox="1"/>
      </xdr:nvSpPr>
      <xdr:spPr>
        <a:xfrm>
          <a:off x="19310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948" name="n_4aveValue【公民館】&#10;一人当たり面積">
          <a:extLst>
            <a:ext uri="{FF2B5EF4-FFF2-40B4-BE49-F238E27FC236}">
              <a16:creationId xmlns:a16="http://schemas.microsoft.com/office/drawing/2014/main" id="{B5E0B97D-B586-4193-81D7-908DBBB12A74}"/>
            </a:ext>
          </a:extLst>
        </xdr:cNvPr>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129812</xdr:rowOff>
    </xdr:from>
    <xdr:ext cx="469744" cy="259045"/>
    <xdr:sp macro="" textlink="">
      <xdr:nvSpPr>
        <xdr:cNvPr id="949" name="n_1mainValue【公民館】&#10;一人当たり面積">
          <a:extLst>
            <a:ext uri="{FF2B5EF4-FFF2-40B4-BE49-F238E27FC236}">
              <a16:creationId xmlns:a16="http://schemas.microsoft.com/office/drawing/2014/main" id="{20B79D4C-6DE0-4CB4-9989-4A0FF58F491A}"/>
            </a:ext>
          </a:extLst>
        </xdr:cNvPr>
        <xdr:cNvSpPr txBox="1"/>
      </xdr:nvSpPr>
      <xdr:spPr>
        <a:xfrm>
          <a:off x="210757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109238</xdr:rowOff>
    </xdr:from>
    <xdr:ext cx="469744" cy="259045"/>
    <xdr:sp macro="" textlink="">
      <xdr:nvSpPr>
        <xdr:cNvPr id="950" name="n_2mainValue【公民館】&#10;一人当たり面積">
          <a:extLst>
            <a:ext uri="{FF2B5EF4-FFF2-40B4-BE49-F238E27FC236}">
              <a16:creationId xmlns:a16="http://schemas.microsoft.com/office/drawing/2014/main" id="{C18DD957-CA83-4E7B-A7D4-95077A4801D9}"/>
            </a:ext>
          </a:extLst>
        </xdr:cNvPr>
        <xdr:cNvSpPr txBox="1"/>
      </xdr:nvSpPr>
      <xdr:spPr>
        <a:xfrm>
          <a:off x="20199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104664</xdr:rowOff>
    </xdr:from>
    <xdr:ext cx="469744" cy="259045"/>
    <xdr:sp macro="" textlink="">
      <xdr:nvSpPr>
        <xdr:cNvPr id="951" name="n_3mainValue【公民館】&#10;一人当たり面積">
          <a:extLst>
            <a:ext uri="{FF2B5EF4-FFF2-40B4-BE49-F238E27FC236}">
              <a16:creationId xmlns:a16="http://schemas.microsoft.com/office/drawing/2014/main" id="{FC3F9B83-CBB9-4727-81FD-843097478574}"/>
            </a:ext>
          </a:extLst>
        </xdr:cNvPr>
        <xdr:cNvSpPr txBox="1"/>
      </xdr:nvSpPr>
      <xdr:spPr>
        <a:xfrm>
          <a:off x="19310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100092</xdr:rowOff>
    </xdr:from>
    <xdr:ext cx="469744" cy="259045"/>
    <xdr:sp macro="" textlink="">
      <xdr:nvSpPr>
        <xdr:cNvPr id="952" name="n_4mainValue【公民館】&#10;一人当たり面積">
          <a:extLst>
            <a:ext uri="{FF2B5EF4-FFF2-40B4-BE49-F238E27FC236}">
              <a16:creationId xmlns:a16="http://schemas.microsoft.com/office/drawing/2014/main" id="{9D859D64-765F-4922-8AED-F555FE82C01F}"/>
            </a:ext>
          </a:extLst>
        </xdr:cNvPr>
        <xdr:cNvSpPr txBox="1"/>
      </xdr:nvSpPr>
      <xdr:spPr>
        <a:xfrm>
          <a:off x="184214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2D87F62A-0190-4FD1-A61D-2A59E2D03E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71CB8D2E-E3FE-4E77-A142-CF3F77CA742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92590E81-DC5B-4E73-83DD-55F28D89AB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災害時の避難施設となる小中学校や公民館の改築や地震補強を計画的に進め、これに併せて教育環境の向上を目的に施設の長寿命化改修やエアコンの設置を積極的に実施した結果、有形固定資産減価償却率は全国平均や類似団体より低い水準となった。</a:t>
          </a:r>
        </a:p>
        <a:p>
          <a:r>
            <a:rPr kumimoji="1" lang="ja-JP" altLang="en-US" sz="1300">
              <a:latin typeface="ＭＳ Ｐゴシック" panose="020B0600070205080204" pitchFamily="50" charset="-128"/>
              <a:ea typeface="ＭＳ Ｐゴシック" panose="020B0600070205080204" pitchFamily="50" charset="-128"/>
            </a:rPr>
            <a:t>こうした施設を中長期にわたって適正に管理するために、災害時の拠点施設や避難施設の機能の確保を考慮しながら、今後も定期的な点検・診断を通じて、適切な長寿命化を図り、計画的な施設の保全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2CEC16-FD5E-46FE-9194-60053ADD2C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66C7EB8-1E7F-4FFF-B55B-207338BDEC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41E27E-1D98-49CA-9815-DFBF0399E3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73A15C-AC93-4DF9-BE54-C2F5376A98E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EC1030-14B4-4502-BCEA-D908A74B62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1C23A8-27F5-4316-8CB9-FFF1E25C43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E2B277-2AB7-4F9E-BC3A-B45AEC7B3A4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3EE930-7CBC-4B14-8921-2FB52895AD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CD00BD-55DE-490A-908F-2360AE8A34E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7255F9-30DE-4266-B142-5B05BB9542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113,136
111,688
754.93
63,764,396
61,589,931
2,026,612
32,619,435
84,314,628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3D94613-584E-4004-BD69-8F0570C2A6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2CB763-FCF7-486D-9187-55541C9AA1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4F6D86-B800-4341-9D24-924F35C289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30960F-3893-449A-A334-3EA1A24407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63CD63-6E92-422E-B2DF-1CB8EAE492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9877517-B4B8-499D-A2C4-072BD2060D1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C024B6-1931-40DB-95F2-246499B559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46F43E-5FCE-4833-B1F9-D80C4562D6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5B6175-F5CD-4CDE-A8A4-CD4AEB5C6E0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B50D6B-E701-4DDD-8AA9-4123F94FA7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53A1690-B58F-44BB-BB4B-FB226F966F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C61A0B-666E-477E-9E68-3A8285607EF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0CD5968-BC28-4C8C-A6E7-76389EFBD9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83056F-DAA3-41FF-87EC-18F45650F9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368C43-E66D-4688-8DBD-2FFB049196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22F05D-85CC-4D3F-92F7-9F3FAC0A2D0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B98C5D-FACC-476A-8CB8-23548411EE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DC943B-4132-4840-B220-16C0369584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9B5C207-8A9E-474C-A263-94FD28E6F14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8EE7675-7835-4647-AC50-39BEA498FCE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2603A1-8BDE-449F-B57D-84AA0ABC7DB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073A65-1AF4-4432-A2AE-7945D4C03F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7008A4D-ABDF-4F63-AB9F-690DB8B202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195F85-8829-4044-BCD4-A8422FD22B8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8ED144-49BB-464A-80DD-B7A06F5B627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3315E0-E937-4C2B-9383-6F7BA1046BB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3FABC84-5FD8-482F-8CE5-232439C03C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939D62-0DF1-4327-997F-1A7D13402F5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183BF1A-9849-4B1F-BAD7-BAA400F87F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75B34B6-BF7B-4D2B-81F5-BD3FC3BA024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1856E7B-1AF5-44C6-B157-19B6A0DEAA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D34A40B-62A9-41C3-8024-E81848D8D9B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76FBF4A-D255-4354-886C-C242AA8121D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7BC57DC-17DA-4266-879A-F870878F57B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B98E8F9-1BE1-43EE-B7C9-605DC7E9E77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4E07A27-64E8-44D0-A4E8-E2CED614C47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A54BA9F-9D6A-493A-8033-4859D727C31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2EC3A9B-ECF5-4162-86B6-139FBE4D368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92E36EF-1054-4E70-94E7-0CBFBBC0A52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975DFF8-3CD7-4EE3-8226-9B0A9C88066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6E0FA0B-E92F-4657-9D7F-DDB5BE69102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2271F36-CA2F-49A8-9635-138F0A833F9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6686AF5-CF21-4036-A269-D2708C5B3A2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62F0C87-BA50-4401-AA93-1F8664B91D1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BF45B0D-A149-446E-A5E7-3A27490588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0C0C871-03BD-4E46-8CAA-20D35127A3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9253B4B6-FC37-48A7-9564-CF554E443E9F}"/>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5224F9C2-E0BD-4DFB-AA4B-C855A044AA94}"/>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3D7F1C8-E542-49D4-B61A-4CFA5D0F91E5}"/>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BE58BECC-119C-4CF9-AEDB-4FC95719C71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AF447AB-603B-41B2-91F6-DB9B66663ED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9D053425-3A46-40EB-9311-07B16C59A788}"/>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142BB741-15E8-419D-9FA2-1EAF83F55506}"/>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7C0FBF74-93D5-441E-A065-49E71BE46F1E}"/>
            </a:ext>
          </a:extLst>
        </xdr:cNvPr>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ACD36CB5-04C1-4BA9-B165-49982A1FE4FB}"/>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60F9C26C-3EDD-489F-8D46-81353C09EE05}"/>
            </a:ext>
          </a:extLst>
        </xdr:cNvPr>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9CCCE807-FD4A-441A-A95E-EF23AC2356ED}"/>
            </a:ext>
          </a:extLst>
        </xdr:cNvPr>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1D1C9B-A9E0-4CE6-8C59-DC0F6B597F1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AB9C1E1-BCE8-41D6-BEF4-51DEF9AEF22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2978BA-E0C5-4A8A-B46E-79315DCE7E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7C3E3AC-405A-4C38-AC81-E3E450CA049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089DA9A-5684-45DD-B34C-706D6D338FB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160927</xdr:rowOff>
    </xdr:from>
    <xdr:to>
      <xdr:col>24</xdr:col>
      <xdr:colOff>114300</xdr:colOff>
      <xdr:row>38</xdr:row>
      <xdr:rowOff>91077</xdr:rowOff>
    </xdr:to>
    <xdr:sp macro="" textlink="">
      <xdr:nvSpPr>
        <xdr:cNvPr id="74" name="楕円 73">
          <a:extLst>
            <a:ext uri="{FF2B5EF4-FFF2-40B4-BE49-F238E27FC236}">
              <a16:creationId xmlns:a16="http://schemas.microsoft.com/office/drawing/2014/main" id="{20918F1D-B343-4B6C-B1E9-B0FB6F557867}"/>
            </a:ext>
          </a:extLst>
        </xdr:cNvPr>
        <xdr:cNvSpPr/>
      </xdr:nvSpPr>
      <xdr:spPr>
        <a:xfrm>
          <a:off x="45847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139354</xdr:rowOff>
    </xdr:from>
    <xdr:ext cx="405111" cy="259045"/>
    <xdr:sp macro="" textlink="">
      <xdr:nvSpPr>
        <xdr:cNvPr id="75" name="【図書館】&#10;有形固定資産減価償却率該当値テキスト">
          <a:extLst>
            <a:ext uri="{FF2B5EF4-FFF2-40B4-BE49-F238E27FC236}">
              <a16:creationId xmlns:a16="http://schemas.microsoft.com/office/drawing/2014/main" id="{3F2EC7B2-09B2-450A-82F3-A360F5C03494}"/>
            </a:ext>
          </a:extLst>
        </xdr:cNvPr>
        <xdr:cNvSpPr txBox="1"/>
      </xdr:nvSpPr>
      <xdr:spPr>
        <a:xfrm>
          <a:off x="4673600"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74386</xdr:rowOff>
    </xdr:from>
    <xdr:to>
      <xdr:col>20</xdr:col>
      <xdr:colOff>38100</xdr:colOff>
      <xdr:row>38</xdr:row>
      <xdr:rowOff>4536</xdr:rowOff>
    </xdr:to>
    <xdr:sp macro="" textlink="">
      <xdr:nvSpPr>
        <xdr:cNvPr id="76" name="楕円 75">
          <a:extLst>
            <a:ext uri="{FF2B5EF4-FFF2-40B4-BE49-F238E27FC236}">
              <a16:creationId xmlns:a16="http://schemas.microsoft.com/office/drawing/2014/main" id="{B75A3E24-C465-4238-BBAE-BD9AB9C16F76}"/>
            </a:ext>
          </a:extLst>
        </xdr:cNvPr>
        <xdr:cNvSpPr/>
      </xdr:nvSpPr>
      <xdr:spPr>
        <a:xfrm>
          <a:off x="3746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125186</xdr:rowOff>
    </xdr:from>
    <xdr:to>
      <xdr:col>24</xdr:col>
      <xdr:colOff>63500</xdr:colOff>
      <xdr:row>38</xdr:row>
      <xdr:rowOff>40277</xdr:rowOff>
    </xdr:to>
    <xdr:cxnSp macro="">
      <xdr:nvCxnSpPr>
        <xdr:cNvPr id="77" name="直線コネクタ 76">
          <a:extLst>
            <a:ext uri="{FF2B5EF4-FFF2-40B4-BE49-F238E27FC236}">
              <a16:creationId xmlns:a16="http://schemas.microsoft.com/office/drawing/2014/main" id="{6DB60AD3-1B63-455A-99B5-71FCC945E755}"/>
            </a:ext>
          </a:extLst>
        </xdr:cNvPr>
        <xdr:cNvCxnSpPr/>
      </xdr:nvCxnSpPr>
      <xdr:spPr>
        <a:xfrm>
          <a:off x="3797300" y="6468836"/>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40096</xdr:rowOff>
    </xdr:from>
    <xdr:to>
      <xdr:col>15</xdr:col>
      <xdr:colOff>101600</xdr:colOff>
      <xdr:row>37</xdr:row>
      <xdr:rowOff>141696</xdr:rowOff>
    </xdr:to>
    <xdr:sp macro="" textlink="">
      <xdr:nvSpPr>
        <xdr:cNvPr id="78" name="楕円 77">
          <a:extLst>
            <a:ext uri="{FF2B5EF4-FFF2-40B4-BE49-F238E27FC236}">
              <a16:creationId xmlns:a16="http://schemas.microsoft.com/office/drawing/2014/main" id="{BE7107BB-1074-46C7-9A16-B6020A45F77E}"/>
            </a:ext>
          </a:extLst>
        </xdr:cNvPr>
        <xdr:cNvSpPr/>
      </xdr:nvSpPr>
      <xdr:spPr>
        <a:xfrm>
          <a:off x="2857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125186</xdr:rowOff>
    </xdr:to>
    <xdr:cxnSp macro="">
      <xdr:nvCxnSpPr>
        <xdr:cNvPr id="79" name="直線コネクタ 78">
          <a:extLst>
            <a:ext uri="{FF2B5EF4-FFF2-40B4-BE49-F238E27FC236}">
              <a16:creationId xmlns:a16="http://schemas.microsoft.com/office/drawing/2014/main" id="{3A0351B1-CF1D-439C-ACF1-A07426F10602}"/>
            </a:ext>
          </a:extLst>
        </xdr:cNvPr>
        <xdr:cNvCxnSpPr/>
      </xdr:nvCxnSpPr>
      <xdr:spPr>
        <a:xfrm>
          <a:off x="2908300" y="64345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80" name="楕円 79">
          <a:extLst>
            <a:ext uri="{FF2B5EF4-FFF2-40B4-BE49-F238E27FC236}">
              <a16:creationId xmlns:a16="http://schemas.microsoft.com/office/drawing/2014/main" id="{22341F67-1D60-45E3-A258-76E378758F96}"/>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90896</xdr:rowOff>
    </xdr:to>
    <xdr:cxnSp macro="">
      <xdr:nvCxnSpPr>
        <xdr:cNvPr id="81" name="直線コネクタ 80">
          <a:extLst>
            <a:ext uri="{FF2B5EF4-FFF2-40B4-BE49-F238E27FC236}">
              <a16:creationId xmlns:a16="http://schemas.microsoft.com/office/drawing/2014/main" id="{318A24A8-A257-4AAA-BEE9-E057DB75CAF2}"/>
            </a:ext>
          </a:extLst>
        </xdr:cNvPr>
        <xdr:cNvCxnSpPr/>
      </xdr:nvCxnSpPr>
      <xdr:spPr>
        <a:xfrm>
          <a:off x="2019300" y="637413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a:extLst>
            <a:ext uri="{FF2B5EF4-FFF2-40B4-BE49-F238E27FC236}">
              <a16:creationId xmlns:a16="http://schemas.microsoft.com/office/drawing/2014/main" id="{516D3AB2-52E4-4720-9FD9-1EC012481EC2}"/>
            </a:ext>
          </a:extLst>
        </xdr:cNvPr>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141514</xdr:rowOff>
    </xdr:from>
    <xdr:to>
      <xdr:col>10</xdr:col>
      <xdr:colOff>114300</xdr:colOff>
      <xdr:row>37</xdr:row>
      <xdr:rowOff>30480</xdr:rowOff>
    </xdr:to>
    <xdr:cxnSp macro="">
      <xdr:nvCxnSpPr>
        <xdr:cNvPr id="83" name="直線コネクタ 82">
          <a:extLst>
            <a:ext uri="{FF2B5EF4-FFF2-40B4-BE49-F238E27FC236}">
              <a16:creationId xmlns:a16="http://schemas.microsoft.com/office/drawing/2014/main" id="{AD575021-5DCA-4318-9644-D68F6225B56D}"/>
            </a:ext>
          </a:extLst>
        </xdr:cNvPr>
        <xdr:cNvCxnSpPr/>
      </xdr:nvCxnSpPr>
      <xdr:spPr>
        <a:xfrm>
          <a:off x="1130300" y="63137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A8FA48DB-5E8F-423D-ABF6-BC41094A5D67}"/>
            </a:ext>
          </a:extLst>
        </xdr:cNvPr>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5" name="n_2aveValue【図書館】&#10;有形固定資産減価償却率">
          <a:extLst>
            <a:ext uri="{FF2B5EF4-FFF2-40B4-BE49-F238E27FC236}">
              <a16:creationId xmlns:a16="http://schemas.microsoft.com/office/drawing/2014/main" id="{1F8BA3A9-187F-4049-B134-15A94CBC1CEA}"/>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67FB64C6-2736-4F86-B632-11B5549573EE}"/>
            </a:ext>
          </a:extLst>
        </xdr:cNvPr>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87" name="n_4aveValue【図書館】&#10;有形固定資産減価償却率">
          <a:extLst>
            <a:ext uri="{FF2B5EF4-FFF2-40B4-BE49-F238E27FC236}">
              <a16:creationId xmlns:a16="http://schemas.microsoft.com/office/drawing/2014/main" id="{EEFC8E05-D8D5-4209-A613-33699756A92C}"/>
            </a:ext>
          </a:extLst>
        </xdr:cNvPr>
        <xdr:cNvSpPr txBox="1"/>
      </xdr:nvSpPr>
      <xdr:spPr>
        <a:xfrm>
          <a:off x="927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id="{3B3C689C-7D66-422F-954E-32E510E8F589}"/>
            </a:ext>
          </a:extLst>
        </xdr:cNvPr>
        <xdr:cNvSpPr txBox="1"/>
      </xdr:nvSpPr>
      <xdr:spPr>
        <a:xfrm>
          <a:off x="3582044"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158223</xdr:rowOff>
    </xdr:from>
    <xdr:ext cx="405111" cy="259045"/>
    <xdr:sp macro="" textlink="">
      <xdr:nvSpPr>
        <xdr:cNvPr id="89" name="n_2mainValue【図書館】&#10;有形固定資産減価償却率">
          <a:extLst>
            <a:ext uri="{FF2B5EF4-FFF2-40B4-BE49-F238E27FC236}">
              <a16:creationId xmlns:a16="http://schemas.microsoft.com/office/drawing/2014/main" id="{DB97313A-1D92-46E2-9B1C-B469120CB6FA}"/>
            </a:ext>
          </a:extLst>
        </xdr:cNvPr>
        <xdr:cNvSpPr txBox="1"/>
      </xdr:nvSpPr>
      <xdr:spPr>
        <a:xfrm>
          <a:off x="2705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90" name="n_3mainValue【図書館】&#10;有形固定資産減価償却率">
          <a:extLst>
            <a:ext uri="{FF2B5EF4-FFF2-40B4-BE49-F238E27FC236}">
              <a16:creationId xmlns:a16="http://schemas.microsoft.com/office/drawing/2014/main" id="{F68EC297-10D7-4A90-B19C-2D16F75FF3CE}"/>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図書館】&#10;有形固定資産減価償却率">
          <a:extLst>
            <a:ext uri="{FF2B5EF4-FFF2-40B4-BE49-F238E27FC236}">
              <a16:creationId xmlns:a16="http://schemas.microsoft.com/office/drawing/2014/main" id="{F2A097CC-E86F-4863-9A9A-126479B47AFE}"/>
            </a:ext>
          </a:extLst>
        </xdr:cNvPr>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3751EA2-4D2B-43A4-AFF6-2FDB9D5F616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719AB73-A9FC-4031-A920-CE5D69753C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D5BB37B-1BBE-4752-9E48-4F62A3BC1A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FA35754-B4DA-4A02-9B0B-85A38818E2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E82484F-4EE7-442A-A0AE-84A278180F9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B7B41D3-6CED-4539-86A7-2301D58AFF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E56EFE8-7BC4-46E7-A1FC-7F7713AEBB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1D3D407-B292-4C9F-9EFA-473A268F5A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6CC1D8A-9C78-43BD-BD5F-17170016B93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889AA30-56B3-4E6E-B906-9C921A8B38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107E2F6-422E-4EA6-A24C-6484E45A72F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0205290-4F37-47F3-B970-FDB3A1F98F7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09E9071-6DC7-4255-A3A7-28FF4CA9DEE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7888AE6-D3D4-49BA-B8FE-265F820A437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EEDD70C-0A1F-444C-8093-C69CB329377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BEA9D47-5851-4FF0-8253-B21F0E5AB67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E34083A-12F7-4BA9-8D19-AE80A685CAC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09A4F66-ABD9-4526-9B5D-231B227149F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3E00C1E-0D37-44D3-ADB5-9B40A99AD92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7450A57-BF1A-43F4-B087-C9B20DEEFC6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067F003-91D8-4886-B883-BFA9A3BEC1B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9EEA67A-8D88-42C3-B838-A8B039535D4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A057ABF-A3A4-42DB-B264-AE8A83D68C7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F4BB0375-72D1-4BF3-A011-224CEDF16493}"/>
            </a:ext>
          </a:extLst>
        </xdr:cNvPr>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184FE115-4DB5-4C7F-847B-2507595EACA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27DEF4A4-2DAC-42E7-AA8E-20B836684E7E}"/>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EBB87DF3-346B-416F-899F-806E12770767}"/>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610A0EB4-564B-4BFB-98F5-82FE602814A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20" name="【図書館】&#10;一人当たり面積平均値テキスト">
          <a:extLst>
            <a:ext uri="{FF2B5EF4-FFF2-40B4-BE49-F238E27FC236}">
              <a16:creationId xmlns:a16="http://schemas.microsoft.com/office/drawing/2014/main" id="{B3C9F1BF-7CDB-4D70-957B-B7C150956B51}"/>
            </a:ext>
          </a:extLst>
        </xdr:cNvPr>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36F35791-0445-4726-8885-12017A220863}"/>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1A5F7590-6CF6-40C7-9608-ADA1C8B17BF9}"/>
            </a:ext>
          </a:extLst>
        </xdr:cNvPr>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31F8F174-FAB4-4522-AC3D-9A111B0A0423}"/>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2EDC4D6E-B7B1-4074-8F6D-4FF9F4291EA4}"/>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05F1FBC5-549D-4F3A-B95E-32EBE59851B3}"/>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35BE4ED-33EB-4901-86DF-32C399C0D8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2B87E31-98C7-4809-BFF8-C3E55EFB74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B614BBD-F794-49FE-993C-D6C933A7F9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08F2BC5-A735-4734-946A-98CB769873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9330E3A-AE9B-490D-872A-E492FEF275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31" name="楕円 130">
          <a:extLst>
            <a:ext uri="{FF2B5EF4-FFF2-40B4-BE49-F238E27FC236}">
              <a16:creationId xmlns:a16="http://schemas.microsoft.com/office/drawing/2014/main" id="{5B3771BD-CE7B-4918-9382-8DEDAE9A4B41}"/>
            </a:ext>
          </a:extLst>
        </xdr:cNvPr>
        <xdr:cNvSpPr/>
      </xdr:nvSpPr>
      <xdr:spPr>
        <a:xfrm>
          <a:off x="10426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FBD38142-EDA9-4325-99F6-A7EB8FDC2EFC}"/>
            </a:ext>
          </a:extLst>
        </xdr:cNvPr>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133" name="楕円 132">
          <a:extLst>
            <a:ext uri="{FF2B5EF4-FFF2-40B4-BE49-F238E27FC236}">
              <a16:creationId xmlns:a16="http://schemas.microsoft.com/office/drawing/2014/main" id="{EC863F49-7EC2-49B6-BB8D-DF636B744AC9}"/>
            </a:ext>
          </a:extLst>
        </xdr:cNvPr>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12700</xdr:rowOff>
    </xdr:to>
    <xdr:cxnSp macro="">
      <xdr:nvCxnSpPr>
        <xdr:cNvPr id="134" name="直線コネクタ 133">
          <a:extLst>
            <a:ext uri="{FF2B5EF4-FFF2-40B4-BE49-F238E27FC236}">
              <a16:creationId xmlns:a16="http://schemas.microsoft.com/office/drawing/2014/main" id="{ED971FC2-EDD1-42F2-891A-849E9B938EE0}"/>
            </a:ext>
          </a:extLst>
        </xdr:cNvPr>
        <xdr:cNvCxnSpPr/>
      </xdr:nvCxnSpPr>
      <xdr:spPr>
        <a:xfrm>
          <a:off x="96393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133350</xdr:rowOff>
    </xdr:from>
    <xdr:to>
      <xdr:col>46</xdr:col>
      <xdr:colOff>38100</xdr:colOff>
      <xdr:row>38</xdr:row>
      <xdr:rowOff>63500</xdr:rowOff>
    </xdr:to>
    <xdr:sp macro="" textlink="">
      <xdr:nvSpPr>
        <xdr:cNvPr id="135" name="楕円 134">
          <a:extLst>
            <a:ext uri="{FF2B5EF4-FFF2-40B4-BE49-F238E27FC236}">
              <a16:creationId xmlns:a16="http://schemas.microsoft.com/office/drawing/2014/main" id="{439520DD-BCFE-4D3A-8FD2-5E625C4CA30E}"/>
            </a:ext>
          </a:extLst>
        </xdr:cNvPr>
        <xdr:cNvSpPr/>
      </xdr:nvSpPr>
      <xdr:spPr>
        <a:xfrm>
          <a:off x="8699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12700</xdr:rowOff>
    </xdr:to>
    <xdr:cxnSp macro="">
      <xdr:nvCxnSpPr>
        <xdr:cNvPr id="136" name="直線コネクタ 135">
          <a:extLst>
            <a:ext uri="{FF2B5EF4-FFF2-40B4-BE49-F238E27FC236}">
              <a16:creationId xmlns:a16="http://schemas.microsoft.com/office/drawing/2014/main" id="{B84DE1FA-CF7A-4E14-BE1C-CD32A4CD35C3}"/>
            </a:ext>
          </a:extLst>
        </xdr:cNvPr>
        <xdr:cNvCxnSpPr/>
      </xdr:nvCxnSpPr>
      <xdr:spPr>
        <a:xfrm>
          <a:off x="8750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133350</xdr:rowOff>
    </xdr:from>
    <xdr:to>
      <xdr:col>41</xdr:col>
      <xdr:colOff>101600</xdr:colOff>
      <xdr:row>38</xdr:row>
      <xdr:rowOff>63500</xdr:rowOff>
    </xdr:to>
    <xdr:sp macro="" textlink="">
      <xdr:nvSpPr>
        <xdr:cNvPr id="137" name="楕円 136">
          <a:extLst>
            <a:ext uri="{FF2B5EF4-FFF2-40B4-BE49-F238E27FC236}">
              <a16:creationId xmlns:a16="http://schemas.microsoft.com/office/drawing/2014/main" id="{440E26C2-FA88-44E5-A5F3-67C7309E7377}"/>
            </a:ext>
          </a:extLst>
        </xdr:cNvPr>
        <xdr:cNvSpPr/>
      </xdr:nvSpPr>
      <xdr:spPr>
        <a:xfrm>
          <a:off x="7810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xdr:rowOff>
    </xdr:from>
    <xdr:to>
      <xdr:col>45</xdr:col>
      <xdr:colOff>177800</xdr:colOff>
      <xdr:row>38</xdr:row>
      <xdr:rowOff>12700</xdr:rowOff>
    </xdr:to>
    <xdr:cxnSp macro="">
      <xdr:nvCxnSpPr>
        <xdr:cNvPr id="138" name="直線コネクタ 137">
          <a:extLst>
            <a:ext uri="{FF2B5EF4-FFF2-40B4-BE49-F238E27FC236}">
              <a16:creationId xmlns:a16="http://schemas.microsoft.com/office/drawing/2014/main" id="{6996501C-8912-48EA-8538-16AB032E9E0A}"/>
            </a:ext>
          </a:extLst>
        </xdr:cNvPr>
        <xdr:cNvCxnSpPr/>
      </xdr:nvCxnSpPr>
      <xdr:spPr>
        <a:xfrm>
          <a:off x="7861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39" name="楕円 138">
          <a:extLst>
            <a:ext uri="{FF2B5EF4-FFF2-40B4-BE49-F238E27FC236}">
              <a16:creationId xmlns:a16="http://schemas.microsoft.com/office/drawing/2014/main" id="{1B00C05B-EBFA-4DA2-8E90-6EA55686E04D}"/>
            </a:ext>
          </a:extLst>
        </xdr:cNvPr>
        <xdr:cNvSpPr/>
      </xdr:nvSpPr>
      <xdr:spPr>
        <a:xfrm>
          <a:off x="6921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xdr:rowOff>
    </xdr:from>
    <xdr:to>
      <xdr:col>41</xdr:col>
      <xdr:colOff>50800</xdr:colOff>
      <xdr:row>38</xdr:row>
      <xdr:rowOff>12700</xdr:rowOff>
    </xdr:to>
    <xdr:cxnSp macro="">
      <xdr:nvCxnSpPr>
        <xdr:cNvPr id="140" name="直線コネクタ 139">
          <a:extLst>
            <a:ext uri="{FF2B5EF4-FFF2-40B4-BE49-F238E27FC236}">
              <a16:creationId xmlns:a16="http://schemas.microsoft.com/office/drawing/2014/main" id="{23005D03-87C4-49D1-9298-D120FF62E089}"/>
            </a:ext>
          </a:extLst>
        </xdr:cNvPr>
        <xdr:cNvCxnSpPr/>
      </xdr:nvCxnSpPr>
      <xdr:spPr>
        <a:xfrm>
          <a:off x="6972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86377</xdr:rowOff>
    </xdr:from>
    <xdr:ext cx="469744" cy="259045"/>
    <xdr:sp macro="" textlink="">
      <xdr:nvSpPr>
        <xdr:cNvPr id="141" name="n_1aveValue【図書館】&#10;一人当たり面積">
          <a:extLst>
            <a:ext uri="{FF2B5EF4-FFF2-40B4-BE49-F238E27FC236}">
              <a16:creationId xmlns:a16="http://schemas.microsoft.com/office/drawing/2014/main" id="{E77C4A9C-AB9A-437B-8F66-015CAC9FAAE2}"/>
            </a:ext>
          </a:extLst>
        </xdr:cNvPr>
        <xdr:cNvSpPr txBox="1"/>
      </xdr:nvSpPr>
      <xdr:spPr>
        <a:xfrm>
          <a:off x="93917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91023287-08EE-4460-AB0D-B328F8AEF243}"/>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id="{D9EE66CB-539D-445E-B3F5-C3439F2D68F1}"/>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a:extLst>
            <a:ext uri="{FF2B5EF4-FFF2-40B4-BE49-F238E27FC236}">
              <a16:creationId xmlns:a16="http://schemas.microsoft.com/office/drawing/2014/main" id="{E011970B-FCAF-47F3-94F6-A229ED213C44}"/>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80027</xdr:rowOff>
    </xdr:from>
    <xdr:ext cx="469744" cy="259045"/>
    <xdr:sp macro="" textlink="">
      <xdr:nvSpPr>
        <xdr:cNvPr id="145" name="n_1mainValue【図書館】&#10;一人当たり面積">
          <a:extLst>
            <a:ext uri="{FF2B5EF4-FFF2-40B4-BE49-F238E27FC236}">
              <a16:creationId xmlns:a16="http://schemas.microsoft.com/office/drawing/2014/main" id="{BCA20830-0FDA-4322-B9B4-EAA9E93E01F9}"/>
            </a:ext>
          </a:extLst>
        </xdr:cNvPr>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80027</xdr:rowOff>
    </xdr:from>
    <xdr:ext cx="469744" cy="259045"/>
    <xdr:sp macro="" textlink="">
      <xdr:nvSpPr>
        <xdr:cNvPr id="146" name="n_2mainValue【図書館】&#10;一人当たり面積">
          <a:extLst>
            <a:ext uri="{FF2B5EF4-FFF2-40B4-BE49-F238E27FC236}">
              <a16:creationId xmlns:a16="http://schemas.microsoft.com/office/drawing/2014/main" id="{B0C9E708-2EDF-4383-AE39-FF2DCBD92C73}"/>
            </a:ext>
          </a:extLst>
        </xdr:cNvPr>
        <xdr:cNvSpPr txBox="1"/>
      </xdr:nvSpPr>
      <xdr:spPr>
        <a:xfrm>
          <a:off x="8515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47" name="n_3mainValue【図書館】&#10;一人当たり面積">
          <a:extLst>
            <a:ext uri="{FF2B5EF4-FFF2-40B4-BE49-F238E27FC236}">
              <a16:creationId xmlns:a16="http://schemas.microsoft.com/office/drawing/2014/main" id="{9D98DF79-BF2F-45AF-A0A6-7653904FE971}"/>
            </a:ext>
          </a:extLst>
        </xdr:cNvPr>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80027</xdr:rowOff>
    </xdr:from>
    <xdr:ext cx="469744" cy="259045"/>
    <xdr:sp macro="" textlink="">
      <xdr:nvSpPr>
        <xdr:cNvPr id="148" name="n_4mainValue【図書館】&#10;一人当たり面積">
          <a:extLst>
            <a:ext uri="{FF2B5EF4-FFF2-40B4-BE49-F238E27FC236}">
              <a16:creationId xmlns:a16="http://schemas.microsoft.com/office/drawing/2014/main" id="{B9CCD324-2DB2-4515-93C5-DD3252C7F8AD}"/>
            </a:ext>
          </a:extLst>
        </xdr:cNvPr>
        <xdr:cNvSpPr txBox="1"/>
      </xdr:nvSpPr>
      <xdr:spPr>
        <a:xfrm>
          <a:off x="6737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DFBBD69-2378-40B3-A56A-B916D9BBD70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B71483E-9A74-492D-A83E-E7A61F8183D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8332283-4FAC-4BBB-9843-AB2B011BFCD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880596B-092F-45C7-867D-88470C353B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BD08C30-2A7E-457D-B43C-C43D66326C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47D4CE9-379F-42BD-8426-28E9DC7C74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1ABA616-01C8-4B79-AF60-0331677158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F182C6C-251D-4E23-AE53-171567FED8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F4642D8-7954-43E6-861F-6944FA0061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CD3E735-E50A-4B21-BB62-92EF477F3EF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BFDA99E-0766-418F-90B3-5D2C265E438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7FB925F6-95D7-4791-A05D-5D72EF844DE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D1825D5B-E87F-47A1-B6E1-1CD67908785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B0067CDE-CA3A-4FE4-8D4D-9ED7DB7643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610245E-6B4D-42A1-844E-3293F7B62E1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AFBDF1F6-FD10-406A-A8DB-298A6159969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A0676AA1-CF6F-4721-B427-D852B0BEB04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25090BF4-7E43-406D-A734-AFAC7C25141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182A69E8-78F9-40E4-90B1-4B3CE1232F6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36AE8C3D-67A8-4446-9C00-068E89A2ACF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C692CBC6-528A-4EB2-9456-C347657F39C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7EA548B-29B6-4CA3-97A4-124833546E7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70E3E51E-947C-485F-A61E-AB7667CF12A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7566F9C6-0FD9-4B58-A051-17C6D95782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1D7BB1DE-752D-4047-9F7C-3A35AF8B0DB0}"/>
            </a:ext>
          </a:extLst>
        </xdr:cNvPr>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24DFA327-F431-4930-8179-A88B9FB65DFC}"/>
            </a:ext>
          </a:extLst>
        </xdr:cNvPr>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FA751D8D-ABEF-45F7-B8A7-B83647152892}"/>
            </a:ext>
          </a:extLst>
        </xdr:cNvPr>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383B16FF-1677-4219-BF09-DC056F6BA996}"/>
            </a:ext>
          </a:extLst>
        </xdr:cNvPr>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BD5D7EE8-B9C6-4401-BBE2-93169F6B4FA7}"/>
            </a:ext>
          </a:extLst>
        </xdr:cNvPr>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7CDB5C6F-13BC-41F4-A036-8A00116C5BF9}"/>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7B7B134E-DD78-4FBA-9576-20B6B8629E13}"/>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68ABECB7-A5C5-406B-8B9E-ABD82280B27A}"/>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3C364EDB-9736-4180-96F5-006D41CD70B7}"/>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CCD44B39-512C-484C-AE30-7C907839F00B}"/>
            </a:ext>
          </a:extLst>
        </xdr:cNvPr>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AC82F9CD-992E-463C-AEC9-45EDE0332988}"/>
            </a:ext>
          </a:extLst>
        </xdr:cNvPr>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28A33F8-763E-4204-8367-337417EF39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56583E5-09D1-4173-9DB8-288064EF71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2BEB6D6-46ED-4D8D-9AD9-10F2E280B4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68D8D84-16C3-447D-A55F-9D00E373DA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DEB03EA-110D-48EF-902C-33D9128F0E5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89" name="楕円 188">
          <a:extLst>
            <a:ext uri="{FF2B5EF4-FFF2-40B4-BE49-F238E27FC236}">
              <a16:creationId xmlns:a16="http://schemas.microsoft.com/office/drawing/2014/main" id="{1340DE15-91D7-4AA8-8D32-8C24B70F9C9A}"/>
            </a:ext>
          </a:extLst>
        </xdr:cNvPr>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8F5CFC3-0A6A-45EB-A4B7-CB8EF287DE69}"/>
            </a:ext>
          </a:extLst>
        </xdr:cNvPr>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91" name="楕円 190">
          <a:extLst>
            <a:ext uri="{FF2B5EF4-FFF2-40B4-BE49-F238E27FC236}">
              <a16:creationId xmlns:a16="http://schemas.microsoft.com/office/drawing/2014/main" id="{9CCDD119-6517-4270-AF2B-015A6E33E035}"/>
            </a:ext>
          </a:extLst>
        </xdr:cNvPr>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60</xdr:row>
      <xdr:rowOff>158115</xdr:rowOff>
    </xdr:to>
    <xdr:cxnSp macro="">
      <xdr:nvCxnSpPr>
        <xdr:cNvPr id="192" name="直線コネクタ 191">
          <a:extLst>
            <a:ext uri="{FF2B5EF4-FFF2-40B4-BE49-F238E27FC236}">
              <a16:creationId xmlns:a16="http://schemas.microsoft.com/office/drawing/2014/main" id="{84D25E8C-404A-4C7F-BD1E-4772521214E8}"/>
            </a:ext>
          </a:extLst>
        </xdr:cNvPr>
        <xdr:cNvCxnSpPr/>
      </xdr:nvCxnSpPr>
      <xdr:spPr>
        <a:xfrm flipV="1">
          <a:off x="3797300" y="104298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88265</xdr:rowOff>
    </xdr:from>
    <xdr:to>
      <xdr:col>15</xdr:col>
      <xdr:colOff>101600</xdr:colOff>
      <xdr:row>61</xdr:row>
      <xdr:rowOff>18415</xdr:rowOff>
    </xdr:to>
    <xdr:sp macro="" textlink="">
      <xdr:nvSpPr>
        <xdr:cNvPr id="193" name="楕円 192">
          <a:extLst>
            <a:ext uri="{FF2B5EF4-FFF2-40B4-BE49-F238E27FC236}">
              <a16:creationId xmlns:a16="http://schemas.microsoft.com/office/drawing/2014/main" id="{B0A3264C-8125-40E0-8612-A1B063319A7C}"/>
            </a:ext>
          </a:extLst>
        </xdr:cNvPr>
        <xdr:cNvSpPr/>
      </xdr:nvSpPr>
      <xdr:spPr>
        <a:xfrm>
          <a:off x="2857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139065</xdr:rowOff>
    </xdr:from>
    <xdr:to>
      <xdr:col>19</xdr:col>
      <xdr:colOff>177800</xdr:colOff>
      <xdr:row>60</xdr:row>
      <xdr:rowOff>158115</xdr:rowOff>
    </xdr:to>
    <xdr:cxnSp macro="">
      <xdr:nvCxnSpPr>
        <xdr:cNvPr id="194" name="直線コネクタ 193">
          <a:extLst>
            <a:ext uri="{FF2B5EF4-FFF2-40B4-BE49-F238E27FC236}">
              <a16:creationId xmlns:a16="http://schemas.microsoft.com/office/drawing/2014/main" id="{C4F0CDE0-1FE3-43AF-9133-CCC36D6AE1D6}"/>
            </a:ext>
          </a:extLst>
        </xdr:cNvPr>
        <xdr:cNvCxnSpPr/>
      </xdr:nvCxnSpPr>
      <xdr:spPr>
        <a:xfrm>
          <a:off x="2908300" y="104260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50165</xdr:rowOff>
    </xdr:from>
    <xdr:to>
      <xdr:col>10</xdr:col>
      <xdr:colOff>165100</xdr:colOff>
      <xdr:row>60</xdr:row>
      <xdr:rowOff>151765</xdr:rowOff>
    </xdr:to>
    <xdr:sp macro="" textlink="">
      <xdr:nvSpPr>
        <xdr:cNvPr id="195" name="楕円 194">
          <a:extLst>
            <a:ext uri="{FF2B5EF4-FFF2-40B4-BE49-F238E27FC236}">
              <a16:creationId xmlns:a16="http://schemas.microsoft.com/office/drawing/2014/main" id="{A8526D48-828B-48B1-A58F-A06FE7E0C756}"/>
            </a:ext>
          </a:extLst>
        </xdr:cNvPr>
        <xdr:cNvSpPr/>
      </xdr:nvSpPr>
      <xdr:spPr>
        <a:xfrm>
          <a:off x="1968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100965</xdr:rowOff>
    </xdr:from>
    <xdr:to>
      <xdr:col>15</xdr:col>
      <xdr:colOff>50800</xdr:colOff>
      <xdr:row>60</xdr:row>
      <xdr:rowOff>139065</xdr:rowOff>
    </xdr:to>
    <xdr:cxnSp macro="">
      <xdr:nvCxnSpPr>
        <xdr:cNvPr id="196" name="直線コネクタ 195">
          <a:extLst>
            <a:ext uri="{FF2B5EF4-FFF2-40B4-BE49-F238E27FC236}">
              <a16:creationId xmlns:a16="http://schemas.microsoft.com/office/drawing/2014/main" id="{90AAD583-F67E-4FA0-A6A4-550B5D64715E}"/>
            </a:ext>
          </a:extLst>
        </xdr:cNvPr>
        <xdr:cNvCxnSpPr/>
      </xdr:nvCxnSpPr>
      <xdr:spPr>
        <a:xfrm>
          <a:off x="2019300" y="103879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xdr:rowOff>
    </xdr:from>
    <xdr:to>
      <xdr:col>6</xdr:col>
      <xdr:colOff>38100</xdr:colOff>
      <xdr:row>60</xdr:row>
      <xdr:rowOff>111760</xdr:rowOff>
    </xdr:to>
    <xdr:sp macro="" textlink="">
      <xdr:nvSpPr>
        <xdr:cNvPr id="197" name="楕円 196">
          <a:extLst>
            <a:ext uri="{FF2B5EF4-FFF2-40B4-BE49-F238E27FC236}">
              <a16:creationId xmlns:a16="http://schemas.microsoft.com/office/drawing/2014/main" id="{D0DC18F4-BC86-43D9-8FCE-F56BCB8BA4AD}"/>
            </a:ext>
          </a:extLst>
        </xdr:cNvPr>
        <xdr:cNvSpPr/>
      </xdr:nvSpPr>
      <xdr:spPr>
        <a:xfrm>
          <a:off x="1079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60960</xdr:rowOff>
    </xdr:from>
    <xdr:to>
      <xdr:col>10</xdr:col>
      <xdr:colOff>114300</xdr:colOff>
      <xdr:row>60</xdr:row>
      <xdr:rowOff>100965</xdr:rowOff>
    </xdr:to>
    <xdr:cxnSp macro="">
      <xdr:nvCxnSpPr>
        <xdr:cNvPr id="198" name="直線コネクタ 197">
          <a:extLst>
            <a:ext uri="{FF2B5EF4-FFF2-40B4-BE49-F238E27FC236}">
              <a16:creationId xmlns:a16="http://schemas.microsoft.com/office/drawing/2014/main" id="{E3618524-6595-433C-A9C5-F0AFF60078B0}"/>
            </a:ext>
          </a:extLst>
        </xdr:cNvPr>
        <xdr:cNvCxnSpPr/>
      </xdr:nvCxnSpPr>
      <xdr:spPr>
        <a:xfrm>
          <a:off x="1130300" y="10347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a:extLst>
            <a:ext uri="{FF2B5EF4-FFF2-40B4-BE49-F238E27FC236}">
              <a16:creationId xmlns:a16="http://schemas.microsoft.com/office/drawing/2014/main" id="{30A13CC9-CB2C-4351-8869-CBC75853EBB4}"/>
            </a:ext>
          </a:extLst>
        </xdr:cNvPr>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a:extLst>
            <a:ext uri="{FF2B5EF4-FFF2-40B4-BE49-F238E27FC236}">
              <a16:creationId xmlns:a16="http://schemas.microsoft.com/office/drawing/2014/main" id="{C1CC6AF9-4F3D-4FF0-94F0-956546878BBB}"/>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a:extLst>
            <a:ext uri="{FF2B5EF4-FFF2-40B4-BE49-F238E27FC236}">
              <a16:creationId xmlns:a16="http://schemas.microsoft.com/office/drawing/2014/main" id="{C5E7D3E2-CB7B-4178-B61D-6F0B5B4DC6C9}"/>
            </a:ext>
          </a:extLst>
        </xdr:cNvPr>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ABA62819-F7E7-4567-A7FB-3CD5EBFF1C87}"/>
            </a:ext>
          </a:extLst>
        </xdr:cNvPr>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203" name="n_1mainValue【体育館・プール】&#10;有形固定資産減価償却率">
          <a:extLst>
            <a:ext uri="{FF2B5EF4-FFF2-40B4-BE49-F238E27FC236}">
              <a16:creationId xmlns:a16="http://schemas.microsoft.com/office/drawing/2014/main" id="{FA682A03-2FF5-4AB0-AFCD-68A634A7FF25}"/>
            </a:ext>
          </a:extLst>
        </xdr:cNvPr>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9542</xdr:rowOff>
    </xdr:from>
    <xdr:ext cx="405111" cy="259045"/>
    <xdr:sp macro="" textlink="">
      <xdr:nvSpPr>
        <xdr:cNvPr id="204" name="n_2mainValue【体育館・プール】&#10;有形固定資産減価償却率">
          <a:extLst>
            <a:ext uri="{FF2B5EF4-FFF2-40B4-BE49-F238E27FC236}">
              <a16:creationId xmlns:a16="http://schemas.microsoft.com/office/drawing/2014/main" id="{97CC433E-B14B-4E16-93D7-E7FC5EAC41C8}"/>
            </a:ext>
          </a:extLst>
        </xdr:cNvPr>
        <xdr:cNvSpPr txBox="1"/>
      </xdr:nvSpPr>
      <xdr:spPr>
        <a:xfrm>
          <a:off x="2705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142892</xdr:rowOff>
    </xdr:from>
    <xdr:ext cx="405111" cy="259045"/>
    <xdr:sp macro="" textlink="">
      <xdr:nvSpPr>
        <xdr:cNvPr id="205" name="n_3mainValue【体育館・プール】&#10;有形固定資産減価償却率">
          <a:extLst>
            <a:ext uri="{FF2B5EF4-FFF2-40B4-BE49-F238E27FC236}">
              <a16:creationId xmlns:a16="http://schemas.microsoft.com/office/drawing/2014/main" id="{8D497966-17F1-4681-A44A-B5B236D96D59}"/>
            </a:ext>
          </a:extLst>
        </xdr:cNvPr>
        <xdr:cNvSpPr txBox="1"/>
      </xdr:nvSpPr>
      <xdr:spPr>
        <a:xfrm>
          <a:off x="1816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206" name="n_4mainValue【体育館・プール】&#10;有形固定資産減価償却率">
          <a:extLst>
            <a:ext uri="{FF2B5EF4-FFF2-40B4-BE49-F238E27FC236}">
              <a16:creationId xmlns:a16="http://schemas.microsoft.com/office/drawing/2014/main" id="{58E925B6-0968-43B9-B772-E06B91FEED56}"/>
            </a:ext>
          </a:extLst>
        </xdr:cNvPr>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99A6ED5-93BE-4960-B75F-6841936B85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22AF905-2794-4F2A-BC8F-4C1AB06C38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07CA982-5509-48AB-881E-8FEE035328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47A0F66-5C87-46D0-B90C-C22A4EC749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B71EA6A-74DE-4F02-A548-7E75F5716A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8BF2346-C30B-4261-A344-ACB30378080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153F5D4-8837-43CD-AD3D-FE86108D31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2EEED47-8890-4363-888C-7B5264C718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965A4F1-A303-454D-A723-74E9235B19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975EF74-D8A5-4719-8CD3-72698E48DC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DBA9147-366D-43B0-A172-A7E7011B157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F61009BD-0A9E-401B-B4D5-C24CE143D05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781E277E-46BF-467C-90D5-22FC321EC4E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9D083325-8A5E-43E0-B1EE-3936F00660F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9AD6450-49EC-4FF5-9ED7-2BDB89C7006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94CBDBF0-085C-452D-8C07-26B1ABD5DD2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E974F083-7EEF-43AF-8C10-CA458BFF155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59B6F2BE-2876-4F5F-B64B-C3A396E364E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E1A9D7B-31A6-4B50-8C49-1EBA3324B23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BAA87E08-9DB4-44CA-9297-584357A10BE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549496F-2DE5-42EF-843A-3F9CD92AD1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FC862175-D679-413D-8125-9CE1BA6ACE8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42E143B5-D944-4125-BC85-8582BD37661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F7F1F761-7007-4C8B-9A5D-A6D036D6E4D3}"/>
            </a:ext>
          </a:extLst>
        </xdr:cNvPr>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3ADAB7F9-FA84-425C-BE62-E95C99533245}"/>
            </a:ext>
          </a:extLst>
        </xdr:cNvPr>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9C043B37-C74C-4CDA-ADF4-5273595F1E23}"/>
            </a:ext>
          </a:extLst>
        </xdr:cNvPr>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CCD86465-5341-4619-9AED-8C0662C4B472}"/>
            </a:ext>
          </a:extLst>
        </xdr:cNvPr>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4E84690B-C42D-441F-9B31-7F0499F72ABC}"/>
            </a:ext>
          </a:extLst>
        </xdr:cNvPr>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24782</xdr:rowOff>
    </xdr:from>
    <xdr:ext cx="469744" cy="259045"/>
    <xdr:sp macro="" textlink="">
      <xdr:nvSpPr>
        <xdr:cNvPr id="235" name="【体育館・プール】&#10;一人当たり面積平均値テキスト">
          <a:extLst>
            <a:ext uri="{FF2B5EF4-FFF2-40B4-BE49-F238E27FC236}">
              <a16:creationId xmlns:a16="http://schemas.microsoft.com/office/drawing/2014/main" id="{8A9E49EF-2D41-42CC-9322-B8C38120B7CE}"/>
            </a:ext>
          </a:extLst>
        </xdr:cNvPr>
        <xdr:cNvSpPr txBox="1"/>
      </xdr:nvSpPr>
      <xdr:spPr>
        <a:xfrm>
          <a:off x="10515600" y="1065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D43FCA23-4DD3-4DBD-8352-3D850B9304B5}"/>
            </a:ext>
          </a:extLst>
        </xdr:cNvPr>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BE95CE02-9708-4F96-ACE0-F3F087687BC6}"/>
            </a:ext>
          </a:extLst>
        </xdr:cNvPr>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958591B2-BA69-4912-9C93-EF9691EBD9D8}"/>
            </a:ext>
          </a:extLst>
        </xdr:cNvPr>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107A467C-BE63-40C0-9DE6-22DF0E6C7DFB}"/>
            </a:ext>
          </a:extLst>
        </xdr:cNvPr>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EDE2A61B-925A-4304-BC8B-C55F7BD0B1DD}"/>
            </a:ext>
          </a:extLst>
        </xdr:cNvPr>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5A7C0B0-CFAE-41CF-86BD-BA85C3F2F88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92415A7-1242-45D9-92CB-E79D98ADDF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D21A4FC-3379-46ED-B77F-C2B6B36954C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00F20BD-E27D-4DCC-B964-B431157E07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78A07B9-0633-46C3-BA3A-8AFA65590B6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27305</xdr:rowOff>
    </xdr:from>
    <xdr:to>
      <xdr:col>55</xdr:col>
      <xdr:colOff>50800</xdr:colOff>
      <xdr:row>60</xdr:row>
      <xdr:rowOff>128905</xdr:rowOff>
    </xdr:to>
    <xdr:sp macro="" textlink="">
      <xdr:nvSpPr>
        <xdr:cNvPr id="246" name="楕円 245">
          <a:extLst>
            <a:ext uri="{FF2B5EF4-FFF2-40B4-BE49-F238E27FC236}">
              <a16:creationId xmlns:a16="http://schemas.microsoft.com/office/drawing/2014/main" id="{B7515725-ED0E-4D3D-B352-E145D9AF0E57}"/>
            </a:ext>
          </a:extLst>
        </xdr:cNvPr>
        <xdr:cNvSpPr/>
      </xdr:nvSpPr>
      <xdr:spPr>
        <a:xfrm>
          <a:off x="104267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50182</xdr:rowOff>
    </xdr:from>
    <xdr:ext cx="469744" cy="259045"/>
    <xdr:sp macro="" textlink="">
      <xdr:nvSpPr>
        <xdr:cNvPr id="247" name="【体育館・プール】&#10;一人当たり面積該当値テキスト">
          <a:extLst>
            <a:ext uri="{FF2B5EF4-FFF2-40B4-BE49-F238E27FC236}">
              <a16:creationId xmlns:a16="http://schemas.microsoft.com/office/drawing/2014/main" id="{51A6F8DD-6023-4AAC-8F8D-B1F38D949C14}"/>
            </a:ext>
          </a:extLst>
        </xdr:cNvPr>
        <xdr:cNvSpPr txBox="1"/>
      </xdr:nvSpPr>
      <xdr:spPr>
        <a:xfrm>
          <a:off x="10515600"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29210</xdr:rowOff>
    </xdr:from>
    <xdr:to>
      <xdr:col>50</xdr:col>
      <xdr:colOff>165100</xdr:colOff>
      <xdr:row>60</xdr:row>
      <xdr:rowOff>130810</xdr:rowOff>
    </xdr:to>
    <xdr:sp macro="" textlink="">
      <xdr:nvSpPr>
        <xdr:cNvPr id="248" name="楕円 247">
          <a:extLst>
            <a:ext uri="{FF2B5EF4-FFF2-40B4-BE49-F238E27FC236}">
              <a16:creationId xmlns:a16="http://schemas.microsoft.com/office/drawing/2014/main" id="{74D4957F-430C-46A2-844D-A24921B0633B}"/>
            </a:ext>
          </a:extLst>
        </xdr:cNvPr>
        <xdr:cNvSpPr/>
      </xdr:nvSpPr>
      <xdr:spPr>
        <a:xfrm>
          <a:off x="958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78105</xdr:rowOff>
    </xdr:from>
    <xdr:to>
      <xdr:col>55</xdr:col>
      <xdr:colOff>0</xdr:colOff>
      <xdr:row>60</xdr:row>
      <xdr:rowOff>80010</xdr:rowOff>
    </xdr:to>
    <xdr:cxnSp macro="">
      <xdr:nvCxnSpPr>
        <xdr:cNvPr id="249" name="直線コネクタ 248">
          <a:extLst>
            <a:ext uri="{FF2B5EF4-FFF2-40B4-BE49-F238E27FC236}">
              <a16:creationId xmlns:a16="http://schemas.microsoft.com/office/drawing/2014/main" id="{CA30E6B9-D16B-4AED-AAAD-96F321BCF0E0}"/>
            </a:ext>
          </a:extLst>
        </xdr:cNvPr>
        <xdr:cNvCxnSpPr/>
      </xdr:nvCxnSpPr>
      <xdr:spPr>
        <a:xfrm flipV="1">
          <a:off x="9639300" y="103651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31115</xdr:rowOff>
    </xdr:from>
    <xdr:to>
      <xdr:col>46</xdr:col>
      <xdr:colOff>38100</xdr:colOff>
      <xdr:row>60</xdr:row>
      <xdr:rowOff>132715</xdr:rowOff>
    </xdr:to>
    <xdr:sp macro="" textlink="">
      <xdr:nvSpPr>
        <xdr:cNvPr id="250" name="楕円 249">
          <a:extLst>
            <a:ext uri="{FF2B5EF4-FFF2-40B4-BE49-F238E27FC236}">
              <a16:creationId xmlns:a16="http://schemas.microsoft.com/office/drawing/2014/main" id="{0A690119-ED1B-418B-A389-CDF30564F7B9}"/>
            </a:ext>
          </a:extLst>
        </xdr:cNvPr>
        <xdr:cNvSpPr/>
      </xdr:nvSpPr>
      <xdr:spPr>
        <a:xfrm>
          <a:off x="8699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80010</xdr:rowOff>
    </xdr:from>
    <xdr:to>
      <xdr:col>50</xdr:col>
      <xdr:colOff>114300</xdr:colOff>
      <xdr:row>60</xdr:row>
      <xdr:rowOff>81915</xdr:rowOff>
    </xdr:to>
    <xdr:cxnSp macro="">
      <xdr:nvCxnSpPr>
        <xdr:cNvPr id="251" name="直線コネクタ 250">
          <a:extLst>
            <a:ext uri="{FF2B5EF4-FFF2-40B4-BE49-F238E27FC236}">
              <a16:creationId xmlns:a16="http://schemas.microsoft.com/office/drawing/2014/main" id="{CCA70C7C-14AE-4C86-A682-709643228A81}"/>
            </a:ext>
          </a:extLst>
        </xdr:cNvPr>
        <xdr:cNvCxnSpPr/>
      </xdr:nvCxnSpPr>
      <xdr:spPr>
        <a:xfrm flipV="1">
          <a:off x="8750300" y="10367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31115</xdr:rowOff>
    </xdr:from>
    <xdr:to>
      <xdr:col>41</xdr:col>
      <xdr:colOff>101600</xdr:colOff>
      <xdr:row>60</xdr:row>
      <xdr:rowOff>132715</xdr:rowOff>
    </xdr:to>
    <xdr:sp macro="" textlink="">
      <xdr:nvSpPr>
        <xdr:cNvPr id="252" name="楕円 251">
          <a:extLst>
            <a:ext uri="{FF2B5EF4-FFF2-40B4-BE49-F238E27FC236}">
              <a16:creationId xmlns:a16="http://schemas.microsoft.com/office/drawing/2014/main" id="{B1884766-9F9B-419B-A2C5-C90799E4ADC0}"/>
            </a:ext>
          </a:extLst>
        </xdr:cNvPr>
        <xdr:cNvSpPr/>
      </xdr:nvSpPr>
      <xdr:spPr>
        <a:xfrm>
          <a:off x="781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81915</xdr:rowOff>
    </xdr:from>
    <xdr:to>
      <xdr:col>45</xdr:col>
      <xdr:colOff>177800</xdr:colOff>
      <xdr:row>60</xdr:row>
      <xdr:rowOff>81915</xdr:rowOff>
    </xdr:to>
    <xdr:cxnSp macro="">
      <xdr:nvCxnSpPr>
        <xdr:cNvPr id="253" name="直線コネクタ 252">
          <a:extLst>
            <a:ext uri="{FF2B5EF4-FFF2-40B4-BE49-F238E27FC236}">
              <a16:creationId xmlns:a16="http://schemas.microsoft.com/office/drawing/2014/main" id="{027E3136-96A9-4385-A689-873C254EAF82}"/>
            </a:ext>
          </a:extLst>
        </xdr:cNvPr>
        <xdr:cNvCxnSpPr/>
      </xdr:nvCxnSpPr>
      <xdr:spPr>
        <a:xfrm>
          <a:off x="7861300" y="10368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29210</xdr:rowOff>
    </xdr:from>
    <xdr:to>
      <xdr:col>36</xdr:col>
      <xdr:colOff>165100</xdr:colOff>
      <xdr:row>60</xdr:row>
      <xdr:rowOff>130810</xdr:rowOff>
    </xdr:to>
    <xdr:sp macro="" textlink="">
      <xdr:nvSpPr>
        <xdr:cNvPr id="254" name="楕円 253">
          <a:extLst>
            <a:ext uri="{FF2B5EF4-FFF2-40B4-BE49-F238E27FC236}">
              <a16:creationId xmlns:a16="http://schemas.microsoft.com/office/drawing/2014/main" id="{2BB7B44E-B494-40EB-9284-8C60A66CAEAB}"/>
            </a:ext>
          </a:extLst>
        </xdr:cNvPr>
        <xdr:cNvSpPr/>
      </xdr:nvSpPr>
      <xdr:spPr>
        <a:xfrm>
          <a:off x="692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80010</xdr:rowOff>
    </xdr:from>
    <xdr:to>
      <xdr:col>41</xdr:col>
      <xdr:colOff>50800</xdr:colOff>
      <xdr:row>60</xdr:row>
      <xdr:rowOff>81915</xdr:rowOff>
    </xdr:to>
    <xdr:cxnSp macro="">
      <xdr:nvCxnSpPr>
        <xdr:cNvPr id="255" name="直線コネクタ 254">
          <a:extLst>
            <a:ext uri="{FF2B5EF4-FFF2-40B4-BE49-F238E27FC236}">
              <a16:creationId xmlns:a16="http://schemas.microsoft.com/office/drawing/2014/main" id="{66E85691-A0D6-4710-8A53-3887B3C8601C}"/>
            </a:ext>
          </a:extLst>
        </xdr:cNvPr>
        <xdr:cNvCxnSpPr/>
      </xdr:nvCxnSpPr>
      <xdr:spPr>
        <a:xfrm>
          <a:off x="6972300" y="10367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19067</xdr:rowOff>
    </xdr:from>
    <xdr:ext cx="469744" cy="259045"/>
    <xdr:sp macro="" textlink="">
      <xdr:nvSpPr>
        <xdr:cNvPr id="256" name="n_1aveValue【体育館・プール】&#10;一人当たり面積">
          <a:extLst>
            <a:ext uri="{FF2B5EF4-FFF2-40B4-BE49-F238E27FC236}">
              <a16:creationId xmlns:a16="http://schemas.microsoft.com/office/drawing/2014/main" id="{D138081E-A5D4-4E97-B6AF-C671A19A719E}"/>
            </a:ext>
          </a:extLst>
        </xdr:cNvPr>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57" name="n_2aveValue【体育館・プール】&#10;一人当たり面積">
          <a:extLst>
            <a:ext uri="{FF2B5EF4-FFF2-40B4-BE49-F238E27FC236}">
              <a16:creationId xmlns:a16="http://schemas.microsoft.com/office/drawing/2014/main" id="{01DE57E9-FCAC-42AB-86F2-6FDBF13E7E5D}"/>
            </a:ext>
          </a:extLst>
        </xdr:cNvPr>
        <xdr:cNvSpPr txBox="1"/>
      </xdr:nvSpPr>
      <xdr:spPr>
        <a:xfrm>
          <a:off x="8515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58" name="n_3aveValue【体育館・プール】&#10;一人当たり面積">
          <a:extLst>
            <a:ext uri="{FF2B5EF4-FFF2-40B4-BE49-F238E27FC236}">
              <a16:creationId xmlns:a16="http://schemas.microsoft.com/office/drawing/2014/main" id="{5298649E-6745-4340-9026-F9AEA9AA705F}"/>
            </a:ext>
          </a:extLst>
        </xdr:cNvPr>
        <xdr:cNvSpPr txBox="1"/>
      </xdr:nvSpPr>
      <xdr:spPr>
        <a:xfrm>
          <a:off x="7626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59" name="n_4aveValue【体育館・プール】&#10;一人当たり面積">
          <a:extLst>
            <a:ext uri="{FF2B5EF4-FFF2-40B4-BE49-F238E27FC236}">
              <a16:creationId xmlns:a16="http://schemas.microsoft.com/office/drawing/2014/main" id="{0AA4C240-89F9-40C5-960A-71E087422CCB}"/>
            </a:ext>
          </a:extLst>
        </xdr:cNvPr>
        <xdr:cNvSpPr txBox="1"/>
      </xdr:nvSpPr>
      <xdr:spPr>
        <a:xfrm>
          <a:off x="6737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147337</xdr:rowOff>
    </xdr:from>
    <xdr:ext cx="469744" cy="259045"/>
    <xdr:sp macro="" textlink="">
      <xdr:nvSpPr>
        <xdr:cNvPr id="260" name="n_1mainValue【体育館・プール】&#10;一人当たり面積">
          <a:extLst>
            <a:ext uri="{FF2B5EF4-FFF2-40B4-BE49-F238E27FC236}">
              <a16:creationId xmlns:a16="http://schemas.microsoft.com/office/drawing/2014/main" id="{9CE66221-5049-4443-AA7B-C663091E8E09}"/>
            </a:ext>
          </a:extLst>
        </xdr:cNvPr>
        <xdr:cNvSpPr txBox="1"/>
      </xdr:nvSpPr>
      <xdr:spPr>
        <a:xfrm>
          <a:off x="93917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149242</xdr:rowOff>
    </xdr:from>
    <xdr:ext cx="469744" cy="259045"/>
    <xdr:sp macro="" textlink="">
      <xdr:nvSpPr>
        <xdr:cNvPr id="261" name="n_2mainValue【体育館・プール】&#10;一人当たり面積">
          <a:extLst>
            <a:ext uri="{FF2B5EF4-FFF2-40B4-BE49-F238E27FC236}">
              <a16:creationId xmlns:a16="http://schemas.microsoft.com/office/drawing/2014/main" id="{B63201E4-47A6-4416-95BC-1C78EDB6BBE3}"/>
            </a:ext>
          </a:extLst>
        </xdr:cNvPr>
        <xdr:cNvSpPr txBox="1"/>
      </xdr:nvSpPr>
      <xdr:spPr>
        <a:xfrm>
          <a:off x="8515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149242</xdr:rowOff>
    </xdr:from>
    <xdr:ext cx="469744" cy="259045"/>
    <xdr:sp macro="" textlink="">
      <xdr:nvSpPr>
        <xdr:cNvPr id="262" name="n_3mainValue【体育館・プール】&#10;一人当たり面積">
          <a:extLst>
            <a:ext uri="{FF2B5EF4-FFF2-40B4-BE49-F238E27FC236}">
              <a16:creationId xmlns:a16="http://schemas.microsoft.com/office/drawing/2014/main" id="{8962B69B-5E1B-48BC-8283-F4CB9C79E4E0}"/>
            </a:ext>
          </a:extLst>
        </xdr:cNvPr>
        <xdr:cNvSpPr txBox="1"/>
      </xdr:nvSpPr>
      <xdr:spPr>
        <a:xfrm>
          <a:off x="7626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147337</xdr:rowOff>
    </xdr:from>
    <xdr:ext cx="469744" cy="259045"/>
    <xdr:sp macro="" textlink="">
      <xdr:nvSpPr>
        <xdr:cNvPr id="263" name="n_4mainValue【体育館・プール】&#10;一人当たり面積">
          <a:extLst>
            <a:ext uri="{FF2B5EF4-FFF2-40B4-BE49-F238E27FC236}">
              <a16:creationId xmlns:a16="http://schemas.microsoft.com/office/drawing/2014/main" id="{2980E9F4-2D43-4E6A-8E9D-3515FBB7A689}"/>
            </a:ext>
          </a:extLst>
        </xdr:cNvPr>
        <xdr:cNvSpPr txBox="1"/>
      </xdr:nvSpPr>
      <xdr:spPr>
        <a:xfrm>
          <a:off x="6737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09F8A24-42CF-4173-BFF3-E148C111FEE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CDD6C6D-FF2B-40BF-B56E-C22EE63979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8FB6A5B-55A1-423D-9FE0-3D18502AF8F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E1A09F1-1524-4DD2-AD91-B868CCAA4E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48D0C6B-18FC-4525-845B-241BA9E2D3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B923B48-7CA2-4054-AC2F-CD0435E95E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7A71DFD-8C71-4B02-8624-263449634A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DBB5878-5AC8-4346-86A4-B93BC8F2ABC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94C546E-F168-4B44-8EE6-7ED3862AE11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1434CB1-3BE3-40FA-B36B-8ECDB270D2D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A6DB376-33B6-40D4-96C8-CDD3E134241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982F907-4730-4094-8272-F1093ECB666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CEBE5832-08B0-4DEF-AEB9-EE919210B58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EF445A8-4085-45DB-87CC-46575653298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9409D649-4AEC-42AA-A324-C39BD7553D3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55A4F1A-EAA0-4A5B-92D2-A65D9571FD8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DA5363D6-A401-4050-83C2-6A90506514E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7D4FC6B-1D17-4FAF-9995-E2F8CB00BF5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3C55263-2C41-4F5D-A5EF-907D6262A9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B0BEF09A-39C3-454B-9438-A0A96F19AA5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A365A072-D5DF-48D6-81CC-ECB2407FA6D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3033069-62A7-464F-9023-D928ED9563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84CFCFD6-BED5-40D9-B77F-8382BF675A3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EFF0A6AA-730E-4CBB-BF3D-859D386A35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99061</xdr:rowOff>
    </xdr:from>
    <xdr:to>
      <xdr:col>24</xdr:col>
      <xdr:colOff>62865</xdr:colOff>
      <xdr:row>86</xdr:row>
      <xdr:rowOff>43814</xdr:rowOff>
    </xdr:to>
    <xdr:cxnSp macro="">
      <xdr:nvCxnSpPr>
        <xdr:cNvPr id="288" name="直線コネクタ 287">
          <a:extLst>
            <a:ext uri="{FF2B5EF4-FFF2-40B4-BE49-F238E27FC236}">
              <a16:creationId xmlns:a16="http://schemas.microsoft.com/office/drawing/2014/main" id="{4DBAC6F8-0FF8-4154-AE6F-DB1F980B91CE}"/>
            </a:ext>
          </a:extLst>
        </xdr:cNvPr>
        <xdr:cNvCxnSpPr/>
      </xdr:nvCxnSpPr>
      <xdr:spPr>
        <a:xfrm flipV="1">
          <a:off x="4634865" y="13643611"/>
          <a:ext cx="0" cy="1144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D1C28ADD-2632-4CB7-BE9A-12706CCB5B85}"/>
            </a:ext>
          </a:extLst>
        </xdr:cNvPr>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90" name="直線コネクタ 289">
          <a:extLst>
            <a:ext uri="{FF2B5EF4-FFF2-40B4-BE49-F238E27FC236}">
              <a16:creationId xmlns:a16="http://schemas.microsoft.com/office/drawing/2014/main" id="{C7F6EDC6-BE63-49CC-9D28-09C3B56EABF7}"/>
            </a:ext>
          </a:extLst>
        </xdr:cNvPr>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45738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8ED2F9B4-74C6-4D90-91C7-1809C807E0DD}"/>
            </a:ext>
          </a:extLst>
        </xdr:cNvPr>
        <xdr:cNvSpPr txBox="1"/>
      </xdr:nvSpPr>
      <xdr:spPr>
        <a:xfrm>
          <a:off x="4673600" y="1341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99061</xdr:rowOff>
    </xdr:from>
    <xdr:to>
      <xdr:col>24</xdr:col>
      <xdr:colOff>152400</xdr:colOff>
      <xdr:row>79</xdr:row>
      <xdr:rowOff>99061</xdr:rowOff>
    </xdr:to>
    <xdr:cxnSp macro="">
      <xdr:nvCxnSpPr>
        <xdr:cNvPr id="292" name="直線コネクタ 291">
          <a:extLst>
            <a:ext uri="{FF2B5EF4-FFF2-40B4-BE49-F238E27FC236}">
              <a16:creationId xmlns:a16="http://schemas.microsoft.com/office/drawing/2014/main" id="{3B1C8942-0532-45A1-B428-86F981205C1E}"/>
            </a:ext>
          </a:extLst>
        </xdr:cNvPr>
        <xdr:cNvCxnSpPr/>
      </xdr:nvCxnSpPr>
      <xdr:spPr>
        <a:xfrm>
          <a:off x="4546600" y="1364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112413</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8B945CDC-9F1C-4A9B-9B5B-6F519500F070}"/>
            </a:ext>
          </a:extLst>
        </xdr:cNvPr>
        <xdr:cNvSpPr txBox="1"/>
      </xdr:nvSpPr>
      <xdr:spPr>
        <a:xfrm>
          <a:off x="4673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294" name="フローチャート: 判断 293">
          <a:extLst>
            <a:ext uri="{FF2B5EF4-FFF2-40B4-BE49-F238E27FC236}">
              <a16:creationId xmlns:a16="http://schemas.microsoft.com/office/drawing/2014/main" id="{6FBDAD4E-7436-4136-9757-6EEDE9F806EF}"/>
            </a:ext>
          </a:extLst>
        </xdr:cNvPr>
        <xdr:cNvSpPr/>
      </xdr:nvSpPr>
      <xdr:spPr>
        <a:xfrm>
          <a:off x="4584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95" name="フローチャート: 判断 294">
          <a:extLst>
            <a:ext uri="{FF2B5EF4-FFF2-40B4-BE49-F238E27FC236}">
              <a16:creationId xmlns:a16="http://schemas.microsoft.com/office/drawing/2014/main" id="{2A242F12-54D4-4A3A-A8C4-0D08B8B9390D}"/>
            </a:ext>
          </a:extLst>
        </xdr:cNvPr>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73025</xdr:rowOff>
    </xdr:from>
    <xdr:to>
      <xdr:col>15</xdr:col>
      <xdr:colOff>101600</xdr:colOff>
      <xdr:row>82</xdr:row>
      <xdr:rowOff>3175</xdr:rowOff>
    </xdr:to>
    <xdr:sp macro="" textlink="">
      <xdr:nvSpPr>
        <xdr:cNvPr id="296" name="フローチャート: 判断 295">
          <a:extLst>
            <a:ext uri="{FF2B5EF4-FFF2-40B4-BE49-F238E27FC236}">
              <a16:creationId xmlns:a16="http://schemas.microsoft.com/office/drawing/2014/main" id="{1D168FCB-6DD0-46B3-8158-61D568BB749E}"/>
            </a:ext>
          </a:extLst>
        </xdr:cNvPr>
        <xdr:cNvSpPr/>
      </xdr:nvSpPr>
      <xdr:spPr>
        <a:xfrm>
          <a:off x="2857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42545</xdr:rowOff>
    </xdr:from>
    <xdr:to>
      <xdr:col>10</xdr:col>
      <xdr:colOff>165100</xdr:colOff>
      <xdr:row>81</xdr:row>
      <xdr:rowOff>144145</xdr:rowOff>
    </xdr:to>
    <xdr:sp macro="" textlink="">
      <xdr:nvSpPr>
        <xdr:cNvPr id="297" name="フローチャート: 判断 296">
          <a:extLst>
            <a:ext uri="{FF2B5EF4-FFF2-40B4-BE49-F238E27FC236}">
              <a16:creationId xmlns:a16="http://schemas.microsoft.com/office/drawing/2014/main" id="{9C2E3BFB-D024-44D8-8831-9A5613A46630}"/>
            </a:ext>
          </a:extLst>
        </xdr:cNvPr>
        <xdr:cNvSpPr/>
      </xdr:nvSpPr>
      <xdr:spPr>
        <a:xfrm>
          <a:off x="1968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298" name="フローチャート: 判断 297">
          <a:extLst>
            <a:ext uri="{FF2B5EF4-FFF2-40B4-BE49-F238E27FC236}">
              <a16:creationId xmlns:a16="http://schemas.microsoft.com/office/drawing/2014/main" id="{1C1DDF07-6840-4C11-80CA-BA3A5B52F790}"/>
            </a:ext>
          </a:extLst>
        </xdr:cNvPr>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F3476FA-F097-4B70-BECF-DC325A1C1F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F81D80D-2DC0-41B1-93C7-2A9B1DC323A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BA45659-9A04-486B-9A0B-CDDFFFD6B89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608F607-A04A-42B1-82D4-A38AE2B73C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AFFF07E-F1B4-47FC-89F9-A7CF412B20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304" name="楕円 303">
          <a:extLst>
            <a:ext uri="{FF2B5EF4-FFF2-40B4-BE49-F238E27FC236}">
              <a16:creationId xmlns:a16="http://schemas.microsoft.com/office/drawing/2014/main" id="{A6482609-ADD8-41EF-9E29-5395909CE289}"/>
            </a:ext>
          </a:extLst>
        </xdr:cNvPr>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15ED8E12-519C-4627-B6A8-68DFCB7EB610}"/>
            </a:ext>
          </a:extLst>
        </xdr:cNvPr>
        <xdr:cNvSpPr txBox="1"/>
      </xdr:nvSpPr>
      <xdr:spPr>
        <a:xfrm>
          <a:off x="4673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306" name="楕円 305">
          <a:extLst>
            <a:ext uri="{FF2B5EF4-FFF2-40B4-BE49-F238E27FC236}">
              <a16:creationId xmlns:a16="http://schemas.microsoft.com/office/drawing/2014/main" id="{CFF5858C-1C65-4C66-8512-462C9BB3F360}"/>
            </a:ext>
          </a:extLst>
        </xdr:cNvPr>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81</xdr:row>
      <xdr:rowOff>3811</xdr:rowOff>
    </xdr:to>
    <xdr:cxnSp macro="">
      <xdr:nvCxnSpPr>
        <xdr:cNvPr id="307" name="直線コネクタ 306">
          <a:extLst>
            <a:ext uri="{FF2B5EF4-FFF2-40B4-BE49-F238E27FC236}">
              <a16:creationId xmlns:a16="http://schemas.microsoft.com/office/drawing/2014/main" id="{31225CC4-77A2-40D1-A98A-7AB177C84D18}"/>
            </a:ext>
          </a:extLst>
        </xdr:cNvPr>
        <xdr:cNvCxnSpPr/>
      </xdr:nvCxnSpPr>
      <xdr:spPr>
        <a:xfrm>
          <a:off x="3797300" y="138474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308" name="楕円 307">
          <a:extLst>
            <a:ext uri="{FF2B5EF4-FFF2-40B4-BE49-F238E27FC236}">
              <a16:creationId xmlns:a16="http://schemas.microsoft.com/office/drawing/2014/main" id="{D953E167-3E21-4605-8D82-FB6407BAC372}"/>
            </a:ext>
          </a:extLst>
        </xdr:cNvPr>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85725</xdr:rowOff>
    </xdr:from>
    <xdr:to>
      <xdr:col>19</xdr:col>
      <xdr:colOff>177800</xdr:colOff>
      <xdr:row>80</xdr:row>
      <xdr:rowOff>131445</xdr:rowOff>
    </xdr:to>
    <xdr:cxnSp macro="">
      <xdr:nvCxnSpPr>
        <xdr:cNvPr id="309" name="直線コネクタ 308">
          <a:extLst>
            <a:ext uri="{FF2B5EF4-FFF2-40B4-BE49-F238E27FC236}">
              <a16:creationId xmlns:a16="http://schemas.microsoft.com/office/drawing/2014/main" id="{812D887A-3F05-4C4A-A189-A5FDD3543088}"/>
            </a:ext>
          </a:extLst>
        </xdr:cNvPr>
        <xdr:cNvCxnSpPr/>
      </xdr:nvCxnSpPr>
      <xdr:spPr>
        <a:xfrm>
          <a:off x="2908300" y="13801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164464</xdr:rowOff>
    </xdr:from>
    <xdr:to>
      <xdr:col>10</xdr:col>
      <xdr:colOff>165100</xdr:colOff>
      <xdr:row>80</xdr:row>
      <xdr:rowOff>94614</xdr:rowOff>
    </xdr:to>
    <xdr:sp macro="" textlink="">
      <xdr:nvSpPr>
        <xdr:cNvPr id="310" name="楕円 309">
          <a:extLst>
            <a:ext uri="{FF2B5EF4-FFF2-40B4-BE49-F238E27FC236}">
              <a16:creationId xmlns:a16="http://schemas.microsoft.com/office/drawing/2014/main" id="{A4DB440D-8583-424C-9B7B-B8789040BC68}"/>
            </a:ext>
          </a:extLst>
        </xdr:cNvPr>
        <xdr:cNvSpPr/>
      </xdr:nvSpPr>
      <xdr:spPr>
        <a:xfrm>
          <a:off x="1968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43814</xdr:rowOff>
    </xdr:from>
    <xdr:to>
      <xdr:col>15</xdr:col>
      <xdr:colOff>50800</xdr:colOff>
      <xdr:row>80</xdr:row>
      <xdr:rowOff>85725</xdr:rowOff>
    </xdr:to>
    <xdr:cxnSp macro="">
      <xdr:nvCxnSpPr>
        <xdr:cNvPr id="311" name="直線コネクタ 310">
          <a:extLst>
            <a:ext uri="{FF2B5EF4-FFF2-40B4-BE49-F238E27FC236}">
              <a16:creationId xmlns:a16="http://schemas.microsoft.com/office/drawing/2014/main" id="{407F0AAA-0175-4564-B3C6-FD0EFE2BC34E}"/>
            </a:ext>
          </a:extLst>
        </xdr:cNvPr>
        <xdr:cNvCxnSpPr/>
      </xdr:nvCxnSpPr>
      <xdr:spPr>
        <a:xfrm>
          <a:off x="2019300" y="13759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114936</xdr:rowOff>
    </xdr:from>
    <xdr:to>
      <xdr:col>6</xdr:col>
      <xdr:colOff>38100</xdr:colOff>
      <xdr:row>79</xdr:row>
      <xdr:rowOff>45086</xdr:rowOff>
    </xdr:to>
    <xdr:sp macro="" textlink="">
      <xdr:nvSpPr>
        <xdr:cNvPr id="312" name="楕円 311">
          <a:extLst>
            <a:ext uri="{FF2B5EF4-FFF2-40B4-BE49-F238E27FC236}">
              <a16:creationId xmlns:a16="http://schemas.microsoft.com/office/drawing/2014/main" id="{5A92D7EE-5920-4E52-9B54-76C393ABF66A}"/>
            </a:ext>
          </a:extLst>
        </xdr:cNvPr>
        <xdr:cNvSpPr/>
      </xdr:nvSpPr>
      <xdr:spPr>
        <a:xfrm>
          <a:off x="1079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165736</xdr:rowOff>
    </xdr:from>
    <xdr:to>
      <xdr:col>10</xdr:col>
      <xdr:colOff>114300</xdr:colOff>
      <xdr:row>80</xdr:row>
      <xdr:rowOff>43814</xdr:rowOff>
    </xdr:to>
    <xdr:cxnSp macro="">
      <xdr:nvCxnSpPr>
        <xdr:cNvPr id="313" name="直線コネクタ 312">
          <a:extLst>
            <a:ext uri="{FF2B5EF4-FFF2-40B4-BE49-F238E27FC236}">
              <a16:creationId xmlns:a16="http://schemas.microsoft.com/office/drawing/2014/main" id="{C0F63555-2EFB-445B-B782-B7A103F31A94}"/>
            </a:ext>
          </a:extLst>
        </xdr:cNvPr>
        <xdr:cNvCxnSpPr/>
      </xdr:nvCxnSpPr>
      <xdr:spPr>
        <a:xfrm>
          <a:off x="1130300" y="13538836"/>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38116</xdr:rowOff>
    </xdr:from>
    <xdr:ext cx="405111" cy="259045"/>
    <xdr:sp macro="" textlink="">
      <xdr:nvSpPr>
        <xdr:cNvPr id="314" name="n_1aveValue【福祉施設】&#10;有形固定資産減価償却率">
          <a:extLst>
            <a:ext uri="{FF2B5EF4-FFF2-40B4-BE49-F238E27FC236}">
              <a16:creationId xmlns:a16="http://schemas.microsoft.com/office/drawing/2014/main" id="{42D16B46-E08D-4AAE-87C7-E1FFD834D9A4}"/>
            </a:ext>
          </a:extLst>
        </xdr:cNvPr>
        <xdr:cNvSpPr txBox="1"/>
      </xdr:nvSpPr>
      <xdr:spPr>
        <a:xfrm>
          <a:off x="3582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165752</xdr:rowOff>
    </xdr:from>
    <xdr:ext cx="405111" cy="259045"/>
    <xdr:sp macro="" textlink="">
      <xdr:nvSpPr>
        <xdr:cNvPr id="315" name="n_2aveValue【福祉施設】&#10;有形固定資産減価償却率">
          <a:extLst>
            <a:ext uri="{FF2B5EF4-FFF2-40B4-BE49-F238E27FC236}">
              <a16:creationId xmlns:a16="http://schemas.microsoft.com/office/drawing/2014/main" id="{E67013A7-BF50-4C29-9346-EB0E6AC4825B}"/>
            </a:ext>
          </a:extLst>
        </xdr:cNvPr>
        <xdr:cNvSpPr txBox="1"/>
      </xdr:nvSpPr>
      <xdr:spPr>
        <a:xfrm>
          <a:off x="2705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135272</xdr:rowOff>
    </xdr:from>
    <xdr:ext cx="405111" cy="259045"/>
    <xdr:sp macro="" textlink="">
      <xdr:nvSpPr>
        <xdr:cNvPr id="316" name="n_3aveValue【福祉施設】&#10;有形固定資産減価償却率">
          <a:extLst>
            <a:ext uri="{FF2B5EF4-FFF2-40B4-BE49-F238E27FC236}">
              <a16:creationId xmlns:a16="http://schemas.microsoft.com/office/drawing/2014/main" id="{A2D0C641-6AEB-4AAF-A61F-FA45B4D90E3E}"/>
            </a:ext>
          </a:extLst>
        </xdr:cNvPr>
        <xdr:cNvSpPr txBox="1"/>
      </xdr:nvSpPr>
      <xdr:spPr>
        <a:xfrm>
          <a:off x="1816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317" name="n_4aveValue【福祉施設】&#10;有形固定資産減価償却率">
          <a:extLst>
            <a:ext uri="{FF2B5EF4-FFF2-40B4-BE49-F238E27FC236}">
              <a16:creationId xmlns:a16="http://schemas.microsoft.com/office/drawing/2014/main" id="{976D6B77-D417-46CB-AC45-FE3083C161FB}"/>
            </a:ext>
          </a:extLst>
        </xdr:cNvPr>
        <xdr:cNvSpPr txBox="1"/>
      </xdr:nvSpPr>
      <xdr:spPr>
        <a:xfrm>
          <a:off x="927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318" name="n_1mainValue【福祉施設】&#10;有形固定資産減価償却率">
          <a:extLst>
            <a:ext uri="{FF2B5EF4-FFF2-40B4-BE49-F238E27FC236}">
              <a16:creationId xmlns:a16="http://schemas.microsoft.com/office/drawing/2014/main" id="{8C52FC0F-3213-41AC-9FDD-0DB5F3D32C96}"/>
            </a:ext>
          </a:extLst>
        </xdr:cNvPr>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319" name="n_2mainValue【福祉施設】&#10;有形固定資産減価償却率">
          <a:extLst>
            <a:ext uri="{FF2B5EF4-FFF2-40B4-BE49-F238E27FC236}">
              <a16:creationId xmlns:a16="http://schemas.microsoft.com/office/drawing/2014/main" id="{9BFD1B39-752C-4BBB-AF19-CBE621260BA3}"/>
            </a:ext>
          </a:extLst>
        </xdr:cNvPr>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111141</xdr:rowOff>
    </xdr:from>
    <xdr:ext cx="405111" cy="259045"/>
    <xdr:sp macro="" textlink="">
      <xdr:nvSpPr>
        <xdr:cNvPr id="320" name="n_3mainValue【福祉施設】&#10;有形固定資産減価償却率">
          <a:extLst>
            <a:ext uri="{FF2B5EF4-FFF2-40B4-BE49-F238E27FC236}">
              <a16:creationId xmlns:a16="http://schemas.microsoft.com/office/drawing/2014/main" id="{2470EF24-E4CE-4EAB-83CF-23C36C08F9D5}"/>
            </a:ext>
          </a:extLst>
        </xdr:cNvPr>
        <xdr:cNvSpPr txBox="1"/>
      </xdr:nvSpPr>
      <xdr:spPr>
        <a:xfrm>
          <a:off x="1816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61613</xdr:rowOff>
    </xdr:from>
    <xdr:ext cx="405111" cy="259045"/>
    <xdr:sp macro="" textlink="">
      <xdr:nvSpPr>
        <xdr:cNvPr id="321" name="n_4mainValue【福祉施設】&#10;有形固定資産減価償却率">
          <a:extLst>
            <a:ext uri="{FF2B5EF4-FFF2-40B4-BE49-F238E27FC236}">
              <a16:creationId xmlns:a16="http://schemas.microsoft.com/office/drawing/2014/main" id="{E856BA2E-DE17-42A5-8CAB-77B552A8B7F2}"/>
            </a:ext>
          </a:extLst>
        </xdr:cNvPr>
        <xdr:cNvSpPr txBox="1"/>
      </xdr:nvSpPr>
      <xdr:spPr>
        <a:xfrm>
          <a:off x="9277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DE64352-9F59-413C-A2CF-2B252614C3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587699E-5253-41FF-BC15-F6877A80F5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5540680-3AA4-4384-9AC9-391BD0FBBC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B0C3B3B-B504-44C7-8F7F-190FC052A2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320ED1F-6BC6-4A3F-B79F-92120A953B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0292AF3-12D3-4105-8E37-4865EEB58A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07DDD4F-6010-4586-9508-C8496B9030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EDB0D1A-E7AD-4B67-90EC-5B734BDAC57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1DA80F1-733D-42A1-8759-9167DF7286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16BED08-817B-40DE-9B80-AD9282FAD6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3833A4C6-A06F-41E2-A4CB-BBFC72DC296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7FB14C97-63EE-424C-A56B-7EF298D4F41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794EB784-E7E1-4C26-AFBB-8187AC57B5F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BAF81098-EFB7-458F-A3B9-D3CCEB6BEDF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4BE33D9-581D-416C-9A5A-8C762D39850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1E0F6455-D1D1-4D0B-8CAA-49857159A52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A1FEE116-D7F5-4185-88B4-AA0672E8B8C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C054283F-3F2E-4F67-8A32-4AD1A82FA37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F69218C8-7EC0-4D2E-91DE-B5881DEFFA8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63BB752-0751-4F57-B8C2-65884284E70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E90573B0-23BF-43E5-A15B-89BF6F0A45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3" name="直線コネクタ 342">
          <a:extLst>
            <a:ext uri="{FF2B5EF4-FFF2-40B4-BE49-F238E27FC236}">
              <a16:creationId xmlns:a16="http://schemas.microsoft.com/office/drawing/2014/main" id="{FE2A65A1-EE8D-41A0-B79B-7EA8DFCD5462}"/>
            </a:ext>
          </a:extLst>
        </xdr:cNvPr>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4" name="【福祉施設】&#10;一人当たり面積最小値テキスト">
          <a:extLst>
            <a:ext uri="{FF2B5EF4-FFF2-40B4-BE49-F238E27FC236}">
              <a16:creationId xmlns:a16="http://schemas.microsoft.com/office/drawing/2014/main" id="{91241FBE-0D78-409B-B0BF-FF09A6902B30}"/>
            </a:ext>
          </a:extLst>
        </xdr:cNvPr>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5" name="直線コネクタ 344">
          <a:extLst>
            <a:ext uri="{FF2B5EF4-FFF2-40B4-BE49-F238E27FC236}">
              <a16:creationId xmlns:a16="http://schemas.microsoft.com/office/drawing/2014/main" id="{006D04C9-95E6-4FF0-9FD5-0D295749508E}"/>
            </a:ext>
          </a:extLst>
        </xdr:cNvPr>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6" name="【福祉施設】&#10;一人当たり面積最大値テキスト">
          <a:extLst>
            <a:ext uri="{FF2B5EF4-FFF2-40B4-BE49-F238E27FC236}">
              <a16:creationId xmlns:a16="http://schemas.microsoft.com/office/drawing/2014/main" id="{58811F00-B34A-4EAD-A6F5-57F58E1B1A04}"/>
            </a:ext>
          </a:extLst>
        </xdr:cNvPr>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7" name="直線コネクタ 346">
          <a:extLst>
            <a:ext uri="{FF2B5EF4-FFF2-40B4-BE49-F238E27FC236}">
              <a16:creationId xmlns:a16="http://schemas.microsoft.com/office/drawing/2014/main" id="{FD18B495-5441-40FA-8860-F4D77E155DA9}"/>
            </a:ext>
          </a:extLst>
        </xdr:cNvPr>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8" name="【福祉施設】&#10;一人当たり面積平均値テキスト">
          <a:extLst>
            <a:ext uri="{FF2B5EF4-FFF2-40B4-BE49-F238E27FC236}">
              <a16:creationId xmlns:a16="http://schemas.microsoft.com/office/drawing/2014/main" id="{72C6DD54-C547-4490-A630-A95D02D3C1B2}"/>
            </a:ext>
          </a:extLst>
        </xdr:cNvPr>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9" name="フローチャート: 判断 348">
          <a:extLst>
            <a:ext uri="{FF2B5EF4-FFF2-40B4-BE49-F238E27FC236}">
              <a16:creationId xmlns:a16="http://schemas.microsoft.com/office/drawing/2014/main" id="{B2BD56AE-10AC-4244-AC87-D1D57A88D475}"/>
            </a:ext>
          </a:extLst>
        </xdr:cNvPr>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50" name="フローチャート: 判断 349">
          <a:extLst>
            <a:ext uri="{FF2B5EF4-FFF2-40B4-BE49-F238E27FC236}">
              <a16:creationId xmlns:a16="http://schemas.microsoft.com/office/drawing/2014/main" id="{2E20D2DD-B335-41DF-BF36-EF5D0F693168}"/>
            </a:ext>
          </a:extLst>
        </xdr:cNvPr>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51" name="フローチャート: 判断 350">
          <a:extLst>
            <a:ext uri="{FF2B5EF4-FFF2-40B4-BE49-F238E27FC236}">
              <a16:creationId xmlns:a16="http://schemas.microsoft.com/office/drawing/2014/main" id="{6B463A95-7090-429D-B5A4-24C934D737D0}"/>
            </a:ext>
          </a:extLst>
        </xdr:cNvPr>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2" name="フローチャート: 判断 351">
          <a:extLst>
            <a:ext uri="{FF2B5EF4-FFF2-40B4-BE49-F238E27FC236}">
              <a16:creationId xmlns:a16="http://schemas.microsoft.com/office/drawing/2014/main" id="{8CC509C1-3CFE-487B-B355-060CBC49B067}"/>
            </a:ext>
          </a:extLst>
        </xdr:cNvPr>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3" name="フローチャート: 判断 352">
          <a:extLst>
            <a:ext uri="{FF2B5EF4-FFF2-40B4-BE49-F238E27FC236}">
              <a16:creationId xmlns:a16="http://schemas.microsoft.com/office/drawing/2014/main" id="{FC2835D1-9B44-4331-A420-B2B630830F55}"/>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BE85BA8-F899-4BB4-87DA-1F1645FD32E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07DF546-04B5-478C-9794-A5C59AE540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14ACA9E-7829-4254-9374-250E157327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D559D9D-0E82-4CC5-A1CD-DD2E9522A3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DCB2C9B-7F50-4747-B7A3-59DF36D85A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23876</xdr:rowOff>
    </xdr:from>
    <xdr:to>
      <xdr:col>55</xdr:col>
      <xdr:colOff>50800</xdr:colOff>
      <xdr:row>82</xdr:row>
      <xdr:rowOff>125476</xdr:rowOff>
    </xdr:to>
    <xdr:sp macro="" textlink="">
      <xdr:nvSpPr>
        <xdr:cNvPr id="359" name="楕円 358">
          <a:extLst>
            <a:ext uri="{FF2B5EF4-FFF2-40B4-BE49-F238E27FC236}">
              <a16:creationId xmlns:a16="http://schemas.microsoft.com/office/drawing/2014/main" id="{2B4E0C5E-A87A-432A-A8A1-5B58A0281843}"/>
            </a:ext>
          </a:extLst>
        </xdr:cNvPr>
        <xdr:cNvSpPr/>
      </xdr:nvSpPr>
      <xdr:spPr>
        <a:xfrm>
          <a:off x="10426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2303</xdr:rowOff>
    </xdr:from>
    <xdr:ext cx="469744" cy="259045"/>
    <xdr:sp macro="" textlink="">
      <xdr:nvSpPr>
        <xdr:cNvPr id="360" name="【福祉施設】&#10;一人当たり面積該当値テキスト">
          <a:extLst>
            <a:ext uri="{FF2B5EF4-FFF2-40B4-BE49-F238E27FC236}">
              <a16:creationId xmlns:a16="http://schemas.microsoft.com/office/drawing/2014/main" id="{8B756735-2272-4D3F-BD8B-B89A16383A7B}"/>
            </a:ext>
          </a:extLst>
        </xdr:cNvPr>
        <xdr:cNvSpPr txBox="1"/>
      </xdr:nvSpPr>
      <xdr:spPr>
        <a:xfrm>
          <a:off x="10515600" y="1406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23876</xdr:rowOff>
    </xdr:from>
    <xdr:to>
      <xdr:col>50</xdr:col>
      <xdr:colOff>165100</xdr:colOff>
      <xdr:row>82</xdr:row>
      <xdr:rowOff>125476</xdr:rowOff>
    </xdr:to>
    <xdr:sp macro="" textlink="">
      <xdr:nvSpPr>
        <xdr:cNvPr id="361" name="楕円 360">
          <a:extLst>
            <a:ext uri="{FF2B5EF4-FFF2-40B4-BE49-F238E27FC236}">
              <a16:creationId xmlns:a16="http://schemas.microsoft.com/office/drawing/2014/main" id="{6B641CC8-FA1F-4F68-BBB1-11562B9D0ECC}"/>
            </a:ext>
          </a:extLst>
        </xdr:cNvPr>
        <xdr:cNvSpPr/>
      </xdr:nvSpPr>
      <xdr:spPr>
        <a:xfrm>
          <a:off x="9588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74676</xdr:rowOff>
    </xdr:from>
    <xdr:to>
      <xdr:col>55</xdr:col>
      <xdr:colOff>0</xdr:colOff>
      <xdr:row>82</xdr:row>
      <xdr:rowOff>74676</xdr:rowOff>
    </xdr:to>
    <xdr:cxnSp macro="">
      <xdr:nvCxnSpPr>
        <xdr:cNvPr id="362" name="直線コネクタ 361">
          <a:extLst>
            <a:ext uri="{FF2B5EF4-FFF2-40B4-BE49-F238E27FC236}">
              <a16:creationId xmlns:a16="http://schemas.microsoft.com/office/drawing/2014/main" id="{A212660B-D9DE-40A5-8344-3EA061A5B0F3}"/>
            </a:ext>
          </a:extLst>
        </xdr:cNvPr>
        <xdr:cNvCxnSpPr/>
      </xdr:nvCxnSpPr>
      <xdr:spPr>
        <a:xfrm>
          <a:off x="9639300" y="141335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23876</xdr:rowOff>
    </xdr:from>
    <xdr:to>
      <xdr:col>46</xdr:col>
      <xdr:colOff>38100</xdr:colOff>
      <xdr:row>82</xdr:row>
      <xdr:rowOff>125476</xdr:rowOff>
    </xdr:to>
    <xdr:sp macro="" textlink="">
      <xdr:nvSpPr>
        <xdr:cNvPr id="363" name="楕円 362">
          <a:extLst>
            <a:ext uri="{FF2B5EF4-FFF2-40B4-BE49-F238E27FC236}">
              <a16:creationId xmlns:a16="http://schemas.microsoft.com/office/drawing/2014/main" id="{E69E6D68-FBA5-4D01-89F3-E85DCC670764}"/>
            </a:ext>
          </a:extLst>
        </xdr:cNvPr>
        <xdr:cNvSpPr/>
      </xdr:nvSpPr>
      <xdr:spPr>
        <a:xfrm>
          <a:off x="8699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74676</xdr:rowOff>
    </xdr:from>
    <xdr:to>
      <xdr:col>50</xdr:col>
      <xdr:colOff>114300</xdr:colOff>
      <xdr:row>82</xdr:row>
      <xdr:rowOff>74676</xdr:rowOff>
    </xdr:to>
    <xdr:cxnSp macro="">
      <xdr:nvCxnSpPr>
        <xdr:cNvPr id="364" name="直線コネクタ 363">
          <a:extLst>
            <a:ext uri="{FF2B5EF4-FFF2-40B4-BE49-F238E27FC236}">
              <a16:creationId xmlns:a16="http://schemas.microsoft.com/office/drawing/2014/main" id="{EC0C5D95-B7FA-4E4B-A9DA-81B9D7B5787B}"/>
            </a:ext>
          </a:extLst>
        </xdr:cNvPr>
        <xdr:cNvCxnSpPr/>
      </xdr:nvCxnSpPr>
      <xdr:spPr>
        <a:xfrm>
          <a:off x="8750300" y="1413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23876</xdr:rowOff>
    </xdr:from>
    <xdr:to>
      <xdr:col>41</xdr:col>
      <xdr:colOff>101600</xdr:colOff>
      <xdr:row>82</xdr:row>
      <xdr:rowOff>125476</xdr:rowOff>
    </xdr:to>
    <xdr:sp macro="" textlink="">
      <xdr:nvSpPr>
        <xdr:cNvPr id="365" name="楕円 364">
          <a:extLst>
            <a:ext uri="{FF2B5EF4-FFF2-40B4-BE49-F238E27FC236}">
              <a16:creationId xmlns:a16="http://schemas.microsoft.com/office/drawing/2014/main" id="{6F402D21-A9C7-4073-9E1D-AD0B30918730}"/>
            </a:ext>
          </a:extLst>
        </xdr:cNvPr>
        <xdr:cNvSpPr/>
      </xdr:nvSpPr>
      <xdr:spPr>
        <a:xfrm>
          <a:off x="7810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74676</xdr:rowOff>
    </xdr:from>
    <xdr:to>
      <xdr:col>45</xdr:col>
      <xdr:colOff>177800</xdr:colOff>
      <xdr:row>82</xdr:row>
      <xdr:rowOff>74676</xdr:rowOff>
    </xdr:to>
    <xdr:cxnSp macro="">
      <xdr:nvCxnSpPr>
        <xdr:cNvPr id="366" name="直線コネクタ 365">
          <a:extLst>
            <a:ext uri="{FF2B5EF4-FFF2-40B4-BE49-F238E27FC236}">
              <a16:creationId xmlns:a16="http://schemas.microsoft.com/office/drawing/2014/main" id="{32351852-AF7D-4BBB-A2B7-7A36D8EA8722}"/>
            </a:ext>
          </a:extLst>
        </xdr:cNvPr>
        <xdr:cNvCxnSpPr/>
      </xdr:nvCxnSpPr>
      <xdr:spPr>
        <a:xfrm>
          <a:off x="7861300" y="1413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14732</xdr:rowOff>
    </xdr:from>
    <xdr:to>
      <xdr:col>36</xdr:col>
      <xdr:colOff>165100</xdr:colOff>
      <xdr:row>82</xdr:row>
      <xdr:rowOff>116332</xdr:rowOff>
    </xdr:to>
    <xdr:sp macro="" textlink="">
      <xdr:nvSpPr>
        <xdr:cNvPr id="367" name="楕円 366">
          <a:extLst>
            <a:ext uri="{FF2B5EF4-FFF2-40B4-BE49-F238E27FC236}">
              <a16:creationId xmlns:a16="http://schemas.microsoft.com/office/drawing/2014/main" id="{1D8B99FE-6EA5-45BE-825D-3491AF039AB3}"/>
            </a:ext>
          </a:extLst>
        </xdr:cNvPr>
        <xdr:cNvSpPr/>
      </xdr:nvSpPr>
      <xdr:spPr>
        <a:xfrm>
          <a:off x="6921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65532</xdr:rowOff>
    </xdr:from>
    <xdr:to>
      <xdr:col>41</xdr:col>
      <xdr:colOff>50800</xdr:colOff>
      <xdr:row>82</xdr:row>
      <xdr:rowOff>74676</xdr:rowOff>
    </xdr:to>
    <xdr:cxnSp macro="">
      <xdr:nvCxnSpPr>
        <xdr:cNvPr id="368" name="直線コネクタ 367">
          <a:extLst>
            <a:ext uri="{FF2B5EF4-FFF2-40B4-BE49-F238E27FC236}">
              <a16:creationId xmlns:a16="http://schemas.microsoft.com/office/drawing/2014/main" id="{C208D377-27F7-4AC1-B0E7-5AC45A5EDA70}"/>
            </a:ext>
          </a:extLst>
        </xdr:cNvPr>
        <xdr:cNvCxnSpPr/>
      </xdr:nvCxnSpPr>
      <xdr:spPr>
        <a:xfrm>
          <a:off x="6972300" y="1412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9" name="n_1aveValue【福祉施設】&#10;一人当たり面積">
          <a:extLst>
            <a:ext uri="{FF2B5EF4-FFF2-40B4-BE49-F238E27FC236}">
              <a16:creationId xmlns:a16="http://schemas.microsoft.com/office/drawing/2014/main" id="{805B0655-51E4-4E62-BC66-41C493B58E73}"/>
            </a:ext>
          </a:extLst>
        </xdr:cNvPr>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70" name="n_2aveValue【福祉施設】&#10;一人当たり面積">
          <a:extLst>
            <a:ext uri="{FF2B5EF4-FFF2-40B4-BE49-F238E27FC236}">
              <a16:creationId xmlns:a16="http://schemas.microsoft.com/office/drawing/2014/main" id="{155107BF-45B3-40EB-BA9A-7B492FFECD68}"/>
            </a:ext>
          </a:extLst>
        </xdr:cNvPr>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71" name="n_3aveValue【福祉施設】&#10;一人当たり面積">
          <a:extLst>
            <a:ext uri="{FF2B5EF4-FFF2-40B4-BE49-F238E27FC236}">
              <a16:creationId xmlns:a16="http://schemas.microsoft.com/office/drawing/2014/main" id="{4B85CFC0-696D-4566-BCD7-B539996610A2}"/>
            </a:ext>
          </a:extLst>
        </xdr:cNvPr>
        <xdr:cNvSpPr txBox="1"/>
      </xdr:nvSpPr>
      <xdr:spPr>
        <a:xfrm>
          <a:off x="7626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2" name="n_4aveValue【福祉施設】&#10;一人当たり面積">
          <a:extLst>
            <a:ext uri="{FF2B5EF4-FFF2-40B4-BE49-F238E27FC236}">
              <a16:creationId xmlns:a16="http://schemas.microsoft.com/office/drawing/2014/main" id="{B8456FAF-7169-48D2-BBE6-05063B31F6DD}"/>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116603</xdr:rowOff>
    </xdr:from>
    <xdr:ext cx="469744" cy="259045"/>
    <xdr:sp macro="" textlink="">
      <xdr:nvSpPr>
        <xdr:cNvPr id="373" name="n_1mainValue【福祉施設】&#10;一人当たり面積">
          <a:extLst>
            <a:ext uri="{FF2B5EF4-FFF2-40B4-BE49-F238E27FC236}">
              <a16:creationId xmlns:a16="http://schemas.microsoft.com/office/drawing/2014/main" id="{18EECBF9-23E1-4D70-9081-7B60C0B40C39}"/>
            </a:ext>
          </a:extLst>
        </xdr:cNvPr>
        <xdr:cNvSpPr txBox="1"/>
      </xdr:nvSpPr>
      <xdr:spPr>
        <a:xfrm>
          <a:off x="9391727"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116603</xdr:rowOff>
    </xdr:from>
    <xdr:ext cx="469744" cy="259045"/>
    <xdr:sp macro="" textlink="">
      <xdr:nvSpPr>
        <xdr:cNvPr id="374" name="n_2mainValue【福祉施設】&#10;一人当たり面積">
          <a:extLst>
            <a:ext uri="{FF2B5EF4-FFF2-40B4-BE49-F238E27FC236}">
              <a16:creationId xmlns:a16="http://schemas.microsoft.com/office/drawing/2014/main" id="{F22D7BFB-97E8-4E43-8561-FFA60643245F}"/>
            </a:ext>
          </a:extLst>
        </xdr:cNvPr>
        <xdr:cNvSpPr txBox="1"/>
      </xdr:nvSpPr>
      <xdr:spPr>
        <a:xfrm>
          <a:off x="8515427"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116603</xdr:rowOff>
    </xdr:from>
    <xdr:ext cx="469744" cy="259045"/>
    <xdr:sp macro="" textlink="">
      <xdr:nvSpPr>
        <xdr:cNvPr id="375" name="n_3mainValue【福祉施設】&#10;一人当たり面積">
          <a:extLst>
            <a:ext uri="{FF2B5EF4-FFF2-40B4-BE49-F238E27FC236}">
              <a16:creationId xmlns:a16="http://schemas.microsoft.com/office/drawing/2014/main" id="{331D4AA2-00EA-4E5D-83DB-5DAB2E32B982}"/>
            </a:ext>
          </a:extLst>
        </xdr:cNvPr>
        <xdr:cNvSpPr txBox="1"/>
      </xdr:nvSpPr>
      <xdr:spPr>
        <a:xfrm>
          <a:off x="7626427"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107459</xdr:rowOff>
    </xdr:from>
    <xdr:ext cx="469744" cy="259045"/>
    <xdr:sp macro="" textlink="">
      <xdr:nvSpPr>
        <xdr:cNvPr id="376" name="n_4mainValue【福祉施設】&#10;一人当たり面積">
          <a:extLst>
            <a:ext uri="{FF2B5EF4-FFF2-40B4-BE49-F238E27FC236}">
              <a16:creationId xmlns:a16="http://schemas.microsoft.com/office/drawing/2014/main" id="{C198C413-5ECB-47E4-977F-4BCA7D5BB67B}"/>
            </a:ext>
          </a:extLst>
        </xdr:cNvPr>
        <xdr:cNvSpPr txBox="1"/>
      </xdr:nvSpPr>
      <xdr:spPr>
        <a:xfrm>
          <a:off x="6737427" y="141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D87540FB-73BA-428E-BC74-0F63818122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310F90BE-BCD9-46DE-80CC-9F87A8EDEA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A184DF0-F390-4B75-BB8C-FBEE1E474D1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27E283C-A9BC-4791-A86D-A284D2E1FE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C502454-DC48-4283-A00E-218C5FBC811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3EF54D36-F1F1-47FF-8C9A-72187BC4C1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48A8CD0-4C00-449D-B3C7-9BDDA01F7E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47B1FFBA-5B28-4613-8715-73F80AC7AE4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347B4D6F-FDD0-40A8-B482-5E66424A745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2E7B7753-AC9A-4B69-9A32-125420D37F5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5E1E8DE6-C3BB-4493-9740-9E1DE891A42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57E0F1F6-84E7-4E31-B6B9-3D48A36CEB7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7D252561-1042-4085-BEE2-48FB9FBEED0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355D4E8F-0321-4D87-A2F2-351A2FD2DC0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3A075BB0-2FCA-46E8-9CE8-FA9E84CBA22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93BB2EC7-31EA-488D-9539-B0C1CCB5D4A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82DE4DD4-98B2-45A0-886B-C87D103DAA4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D66DBE7B-B054-4E81-9D83-B493C052F18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EEC856F1-FDBC-4AA8-B48A-0BA3645A541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49264B27-9BDF-4626-B287-7288E23166A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695E74E6-F7D6-48DD-A4C8-41ACC4F6EB0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2B437FC1-93D6-4097-A3B4-89CEF2603AD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EDFC403E-7384-4BDA-A87D-32B1E4733B3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B53108A7-82EA-48AF-AED9-543DC99450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C84E800F-8961-46B6-B4D4-392CDD2F59E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2" name="直線コネクタ 401">
          <a:extLst>
            <a:ext uri="{FF2B5EF4-FFF2-40B4-BE49-F238E27FC236}">
              <a16:creationId xmlns:a16="http://schemas.microsoft.com/office/drawing/2014/main" id="{4098C697-6D73-473A-9ED3-93015624EBC0}"/>
            </a:ext>
          </a:extLst>
        </xdr:cNvPr>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51BEE897-82F0-4426-A712-225B04BF517B}"/>
            </a:ext>
          </a:extLst>
        </xdr:cNvPr>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4" name="直線コネクタ 403">
          <a:extLst>
            <a:ext uri="{FF2B5EF4-FFF2-40B4-BE49-F238E27FC236}">
              <a16:creationId xmlns:a16="http://schemas.microsoft.com/office/drawing/2014/main" id="{58D251A0-6C25-4E61-9F38-A70E19296E36}"/>
            </a:ext>
          </a:extLst>
        </xdr:cNvPr>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6EFA3A83-D7B3-4C0A-856F-486800A4FD52}"/>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6" name="直線コネクタ 405">
          <a:extLst>
            <a:ext uri="{FF2B5EF4-FFF2-40B4-BE49-F238E27FC236}">
              <a16:creationId xmlns:a16="http://schemas.microsoft.com/office/drawing/2014/main" id="{8099B352-9A0A-4422-9112-4F70F49BDC5F}"/>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9FA84196-3AC3-4160-A20D-C37581B0AEA4}"/>
            </a:ext>
          </a:extLst>
        </xdr:cNvPr>
        <xdr:cNvSpPr txBox="1"/>
      </xdr:nvSpPr>
      <xdr:spPr>
        <a:xfrm>
          <a:off x="4673600" y="1791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8" name="フローチャート: 判断 407">
          <a:extLst>
            <a:ext uri="{FF2B5EF4-FFF2-40B4-BE49-F238E27FC236}">
              <a16:creationId xmlns:a16="http://schemas.microsoft.com/office/drawing/2014/main" id="{7CC5D0C3-0E9D-46CC-A687-03FDEE3FF763}"/>
            </a:ext>
          </a:extLst>
        </xdr:cNvPr>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9" name="フローチャート: 判断 408">
          <a:extLst>
            <a:ext uri="{FF2B5EF4-FFF2-40B4-BE49-F238E27FC236}">
              <a16:creationId xmlns:a16="http://schemas.microsoft.com/office/drawing/2014/main" id="{9B6A6F11-90F7-4D70-8250-15D06DD27ADC}"/>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10" name="フローチャート: 判断 409">
          <a:extLst>
            <a:ext uri="{FF2B5EF4-FFF2-40B4-BE49-F238E27FC236}">
              <a16:creationId xmlns:a16="http://schemas.microsoft.com/office/drawing/2014/main" id="{61475185-03B0-40C1-BE6C-C4C346BE2AC6}"/>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11" name="フローチャート: 判断 410">
          <a:extLst>
            <a:ext uri="{FF2B5EF4-FFF2-40B4-BE49-F238E27FC236}">
              <a16:creationId xmlns:a16="http://schemas.microsoft.com/office/drawing/2014/main" id="{6C80839E-DDD1-4D66-966D-FEAA5D471013}"/>
            </a:ext>
          </a:extLst>
        </xdr:cNvPr>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2" name="フローチャート: 判断 411">
          <a:extLst>
            <a:ext uri="{FF2B5EF4-FFF2-40B4-BE49-F238E27FC236}">
              <a16:creationId xmlns:a16="http://schemas.microsoft.com/office/drawing/2014/main" id="{92BD0531-5D99-40BB-A901-E752038FEC3F}"/>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2CAE754-F89B-471D-9136-67913B6D50E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3718CB1-DC0F-4AFE-921C-3BE57A5F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52972C7-5CAC-4A5C-9EFB-B4EF6CFEF64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8C8E5A8-3A4F-4FA2-99E6-3D0CF8B75EA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1A39959-5213-48FF-BBAD-46996D65BCF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9071</xdr:rowOff>
    </xdr:from>
    <xdr:to>
      <xdr:col>24</xdr:col>
      <xdr:colOff>114300</xdr:colOff>
      <xdr:row>103</xdr:row>
      <xdr:rowOff>110671</xdr:rowOff>
    </xdr:to>
    <xdr:sp macro="" textlink="">
      <xdr:nvSpPr>
        <xdr:cNvPr id="418" name="楕円 417">
          <a:extLst>
            <a:ext uri="{FF2B5EF4-FFF2-40B4-BE49-F238E27FC236}">
              <a16:creationId xmlns:a16="http://schemas.microsoft.com/office/drawing/2014/main" id="{80E7692B-2C80-4C31-991B-7B3518FEEBB4}"/>
            </a:ext>
          </a:extLst>
        </xdr:cNvPr>
        <xdr:cNvSpPr/>
      </xdr:nvSpPr>
      <xdr:spPr>
        <a:xfrm>
          <a:off x="45847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31948</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CA8A2F43-DB7C-4160-A60E-E98B6DC72D3E}"/>
            </a:ext>
          </a:extLst>
        </xdr:cNvPr>
        <xdr:cNvSpPr txBox="1"/>
      </xdr:nvSpPr>
      <xdr:spPr>
        <a:xfrm>
          <a:off x="4673600" y="175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156029</xdr:rowOff>
    </xdr:from>
    <xdr:to>
      <xdr:col>20</xdr:col>
      <xdr:colOff>38100</xdr:colOff>
      <xdr:row>103</xdr:row>
      <xdr:rowOff>86179</xdr:rowOff>
    </xdr:to>
    <xdr:sp macro="" textlink="">
      <xdr:nvSpPr>
        <xdr:cNvPr id="420" name="楕円 419">
          <a:extLst>
            <a:ext uri="{FF2B5EF4-FFF2-40B4-BE49-F238E27FC236}">
              <a16:creationId xmlns:a16="http://schemas.microsoft.com/office/drawing/2014/main" id="{AD1A6826-AFA7-4EBD-B673-5DBADBE17B9A}"/>
            </a:ext>
          </a:extLst>
        </xdr:cNvPr>
        <xdr:cNvSpPr/>
      </xdr:nvSpPr>
      <xdr:spPr>
        <a:xfrm>
          <a:off x="3746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35379</xdr:rowOff>
    </xdr:from>
    <xdr:to>
      <xdr:col>24</xdr:col>
      <xdr:colOff>63500</xdr:colOff>
      <xdr:row>103</xdr:row>
      <xdr:rowOff>59871</xdr:rowOff>
    </xdr:to>
    <xdr:cxnSp macro="">
      <xdr:nvCxnSpPr>
        <xdr:cNvPr id="421" name="直線コネクタ 420">
          <a:extLst>
            <a:ext uri="{FF2B5EF4-FFF2-40B4-BE49-F238E27FC236}">
              <a16:creationId xmlns:a16="http://schemas.microsoft.com/office/drawing/2014/main" id="{AA7D6062-06B8-4F69-AE30-04325361EC08}"/>
            </a:ext>
          </a:extLst>
        </xdr:cNvPr>
        <xdr:cNvCxnSpPr/>
      </xdr:nvCxnSpPr>
      <xdr:spPr>
        <a:xfrm>
          <a:off x="3797300" y="1769472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159294</xdr:rowOff>
    </xdr:from>
    <xdr:to>
      <xdr:col>15</xdr:col>
      <xdr:colOff>101600</xdr:colOff>
      <xdr:row>103</xdr:row>
      <xdr:rowOff>89444</xdr:rowOff>
    </xdr:to>
    <xdr:sp macro="" textlink="">
      <xdr:nvSpPr>
        <xdr:cNvPr id="422" name="楕円 421">
          <a:extLst>
            <a:ext uri="{FF2B5EF4-FFF2-40B4-BE49-F238E27FC236}">
              <a16:creationId xmlns:a16="http://schemas.microsoft.com/office/drawing/2014/main" id="{3A1C652B-5DD7-4CF4-87DC-ADF694206012}"/>
            </a:ext>
          </a:extLst>
        </xdr:cNvPr>
        <xdr:cNvSpPr/>
      </xdr:nvSpPr>
      <xdr:spPr>
        <a:xfrm>
          <a:off x="2857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35379</xdr:rowOff>
    </xdr:from>
    <xdr:to>
      <xdr:col>19</xdr:col>
      <xdr:colOff>177800</xdr:colOff>
      <xdr:row>103</xdr:row>
      <xdr:rowOff>38644</xdr:rowOff>
    </xdr:to>
    <xdr:cxnSp macro="">
      <xdr:nvCxnSpPr>
        <xdr:cNvPr id="423" name="直線コネクタ 422">
          <a:extLst>
            <a:ext uri="{FF2B5EF4-FFF2-40B4-BE49-F238E27FC236}">
              <a16:creationId xmlns:a16="http://schemas.microsoft.com/office/drawing/2014/main" id="{322A2258-2194-48B7-BD11-6B7E29C3589F}"/>
            </a:ext>
          </a:extLst>
        </xdr:cNvPr>
        <xdr:cNvCxnSpPr/>
      </xdr:nvCxnSpPr>
      <xdr:spPr>
        <a:xfrm flipV="1">
          <a:off x="2908300" y="176947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126637</xdr:rowOff>
    </xdr:from>
    <xdr:to>
      <xdr:col>10</xdr:col>
      <xdr:colOff>165100</xdr:colOff>
      <xdr:row>103</xdr:row>
      <xdr:rowOff>56787</xdr:rowOff>
    </xdr:to>
    <xdr:sp macro="" textlink="">
      <xdr:nvSpPr>
        <xdr:cNvPr id="424" name="楕円 423">
          <a:extLst>
            <a:ext uri="{FF2B5EF4-FFF2-40B4-BE49-F238E27FC236}">
              <a16:creationId xmlns:a16="http://schemas.microsoft.com/office/drawing/2014/main" id="{3CAE064A-6C22-4A27-88CC-AD18051B34B4}"/>
            </a:ext>
          </a:extLst>
        </xdr:cNvPr>
        <xdr:cNvSpPr/>
      </xdr:nvSpPr>
      <xdr:spPr>
        <a:xfrm>
          <a:off x="1968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5987</xdr:rowOff>
    </xdr:from>
    <xdr:to>
      <xdr:col>15</xdr:col>
      <xdr:colOff>50800</xdr:colOff>
      <xdr:row>103</xdr:row>
      <xdr:rowOff>38644</xdr:rowOff>
    </xdr:to>
    <xdr:cxnSp macro="">
      <xdr:nvCxnSpPr>
        <xdr:cNvPr id="425" name="直線コネクタ 424">
          <a:extLst>
            <a:ext uri="{FF2B5EF4-FFF2-40B4-BE49-F238E27FC236}">
              <a16:creationId xmlns:a16="http://schemas.microsoft.com/office/drawing/2014/main" id="{311FC982-681C-4796-A1F5-5FCCC0E8D77F}"/>
            </a:ext>
          </a:extLst>
        </xdr:cNvPr>
        <xdr:cNvCxnSpPr/>
      </xdr:nvCxnSpPr>
      <xdr:spPr>
        <a:xfrm>
          <a:off x="2019300" y="176653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46627</xdr:rowOff>
    </xdr:from>
    <xdr:to>
      <xdr:col>6</xdr:col>
      <xdr:colOff>38100</xdr:colOff>
      <xdr:row>103</xdr:row>
      <xdr:rowOff>148227</xdr:rowOff>
    </xdr:to>
    <xdr:sp macro="" textlink="">
      <xdr:nvSpPr>
        <xdr:cNvPr id="426" name="楕円 425">
          <a:extLst>
            <a:ext uri="{FF2B5EF4-FFF2-40B4-BE49-F238E27FC236}">
              <a16:creationId xmlns:a16="http://schemas.microsoft.com/office/drawing/2014/main" id="{13B93EB7-C2A0-46C8-9DCF-8292DE67F703}"/>
            </a:ext>
          </a:extLst>
        </xdr:cNvPr>
        <xdr:cNvSpPr/>
      </xdr:nvSpPr>
      <xdr:spPr>
        <a:xfrm>
          <a:off x="1079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5987</xdr:rowOff>
    </xdr:from>
    <xdr:to>
      <xdr:col>10</xdr:col>
      <xdr:colOff>114300</xdr:colOff>
      <xdr:row>103</xdr:row>
      <xdr:rowOff>97427</xdr:rowOff>
    </xdr:to>
    <xdr:cxnSp macro="">
      <xdr:nvCxnSpPr>
        <xdr:cNvPr id="427" name="直線コネクタ 426">
          <a:extLst>
            <a:ext uri="{FF2B5EF4-FFF2-40B4-BE49-F238E27FC236}">
              <a16:creationId xmlns:a16="http://schemas.microsoft.com/office/drawing/2014/main" id="{45530104-958B-4AE9-B7DF-4CC926FEA231}"/>
            </a:ext>
          </a:extLst>
        </xdr:cNvPr>
        <xdr:cNvCxnSpPr/>
      </xdr:nvCxnSpPr>
      <xdr:spPr>
        <a:xfrm flipV="1">
          <a:off x="1130300" y="176653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28" name="n_1aveValue【市民会館】&#10;有形固定資産減価償却率">
          <a:extLst>
            <a:ext uri="{FF2B5EF4-FFF2-40B4-BE49-F238E27FC236}">
              <a16:creationId xmlns:a16="http://schemas.microsoft.com/office/drawing/2014/main" id="{2D61F9A6-C70F-496A-80C9-D238C703C063}"/>
            </a:ext>
          </a:extLst>
        </xdr:cNvPr>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29" name="n_2aveValue【市民会館】&#10;有形固定資産減価償却率">
          <a:extLst>
            <a:ext uri="{FF2B5EF4-FFF2-40B4-BE49-F238E27FC236}">
              <a16:creationId xmlns:a16="http://schemas.microsoft.com/office/drawing/2014/main" id="{5C97DC13-0403-4365-8C89-6538F1F4364D}"/>
            </a:ext>
          </a:extLst>
        </xdr:cNvPr>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87103</xdr:rowOff>
    </xdr:from>
    <xdr:ext cx="405111" cy="259045"/>
    <xdr:sp macro="" textlink="">
      <xdr:nvSpPr>
        <xdr:cNvPr id="430" name="n_3aveValue【市民会館】&#10;有形固定資産減価償却率">
          <a:extLst>
            <a:ext uri="{FF2B5EF4-FFF2-40B4-BE49-F238E27FC236}">
              <a16:creationId xmlns:a16="http://schemas.microsoft.com/office/drawing/2014/main" id="{D58DE375-11CD-423D-A13D-2EB5877D7263}"/>
            </a:ext>
          </a:extLst>
        </xdr:cNvPr>
        <xdr:cNvSpPr txBox="1"/>
      </xdr:nvSpPr>
      <xdr:spPr>
        <a:xfrm>
          <a:off x="1816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31" name="n_4aveValue【市民会館】&#10;有形固定資産減価償却率">
          <a:extLst>
            <a:ext uri="{FF2B5EF4-FFF2-40B4-BE49-F238E27FC236}">
              <a16:creationId xmlns:a16="http://schemas.microsoft.com/office/drawing/2014/main" id="{47795E7D-7921-4C5E-A394-F576E072F30D}"/>
            </a:ext>
          </a:extLst>
        </xdr:cNvPr>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102706</xdr:rowOff>
    </xdr:from>
    <xdr:ext cx="405111" cy="259045"/>
    <xdr:sp macro="" textlink="">
      <xdr:nvSpPr>
        <xdr:cNvPr id="432" name="n_1mainValue【市民会館】&#10;有形固定資産減価償却率">
          <a:extLst>
            <a:ext uri="{FF2B5EF4-FFF2-40B4-BE49-F238E27FC236}">
              <a16:creationId xmlns:a16="http://schemas.microsoft.com/office/drawing/2014/main" id="{5C7FEDAE-46CA-4084-A9C0-E4D7E5A7FA84}"/>
            </a:ext>
          </a:extLst>
        </xdr:cNvPr>
        <xdr:cNvSpPr txBox="1"/>
      </xdr:nvSpPr>
      <xdr:spPr>
        <a:xfrm>
          <a:off x="3582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105971</xdr:rowOff>
    </xdr:from>
    <xdr:ext cx="405111" cy="259045"/>
    <xdr:sp macro="" textlink="">
      <xdr:nvSpPr>
        <xdr:cNvPr id="433" name="n_2mainValue【市民会館】&#10;有形固定資産減価償却率">
          <a:extLst>
            <a:ext uri="{FF2B5EF4-FFF2-40B4-BE49-F238E27FC236}">
              <a16:creationId xmlns:a16="http://schemas.microsoft.com/office/drawing/2014/main" id="{AC5EF55F-0465-4A54-B1BE-365C49A50994}"/>
            </a:ext>
          </a:extLst>
        </xdr:cNvPr>
        <xdr:cNvSpPr txBox="1"/>
      </xdr:nvSpPr>
      <xdr:spPr>
        <a:xfrm>
          <a:off x="2705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73314</xdr:rowOff>
    </xdr:from>
    <xdr:ext cx="405111" cy="259045"/>
    <xdr:sp macro="" textlink="">
      <xdr:nvSpPr>
        <xdr:cNvPr id="434" name="n_3mainValue【市民会館】&#10;有形固定資産減価償却率">
          <a:extLst>
            <a:ext uri="{FF2B5EF4-FFF2-40B4-BE49-F238E27FC236}">
              <a16:creationId xmlns:a16="http://schemas.microsoft.com/office/drawing/2014/main" id="{040FF83D-9A84-455D-9678-83A0BF126B48}"/>
            </a:ext>
          </a:extLst>
        </xdr:cNvPr>
        <xdr:cNvSpPr txBox="1"/>
      </xdr:nvSpPr>
      <xdr:spPr>
        <a:xfrm>
          <a:off x="1816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164754</xdr:rowOff>
    </xdr:from>
    <xdr:ext cx="405111" cy="259045"/>
    <xdr:sp macro="" textlink="">
      <xdr:nvSpPr>
        <xdr:cNvPr id="435" name="n_4mainValue【市民会館】&#10;有形固定資産減価償却率">
          <a:extLst>
            <a:ext uri="{FF2B5EF4-FFF2-40B4-BE49-F238E27FC236}">
              <a16:creationId xmlns:a16="http://schemas.microsoft.com/office/drawing/2014/main" id="{E083C415-EFEB-4596-824B-8DF2C4C5C01B}"/>
            </a:ext>
          </a:extLst>
        </xdr:cNvPr>
        <xdr:cNvSpPr txBox="1"/>
      </xdr:nvSpPr>
      <xdr:spPr>
        <a:xfrm>
          <a:off x="927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65A57CD9-F446-4584-B036-6CCCBB6BD7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8EC88D2A-BA3B-4D21-85A6-0083C44077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15DAD18A-A877-4F9F-864D-0A7E9DFA1C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487D74C-0E62-474E-B103-90320C4A7F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319DDA83-48CA-4820-815D-F3D47E9945E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672412A-FD6D-4039-9134-B402089EC9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78919DE7-9994-4794-B822-9650D6E526C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2F399DB7-AF83-44EA-A62C-030274C2366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6DF39F6A-DD29-4409-BDCC-4D4613C26DF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D22D98EF-57EC-45BF-99D9-F4B26864A79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BE962EC3-6425-4824-9E59-581814793DC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806BD959-227D-4261-AA78-221E72C098E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5F886496-6E55-4CD1-8FDB-27EF2854BC8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4CC9ACC2-6249-4547-844C-8C95DB221C1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2051AABF-DD68-4F4A-ACEA-CAAF0FF4C7C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4015B55C-4F21-4CCD-AAC1-275CDA5F42A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CF30048C-62BB-4B78-AFA6-174830BC082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1ECE315F-07E5-4883-860E-4E65F731ADF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49672729-7E07-4EC4-8CD6-BF5CFC7A4CE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78359FE-4A15-478E-A0AC-F6263CA5072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C827BBDF-F39F-4EA5-90FB-57810B1498F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8D9F7862-0E28-4D13-9644-7E6B9D4C4CF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A2744FFB-0937-43C8-ADD2-770DA9D8F17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9" name="直線コネクタ 458">
          <a:extLst>
            <a:ext uri="{FF2B5EF4-FFF2-40B4-BE49-F238E27FC236}">
              <a16:creationId xmlns:a16="http://schemas.microsoft.com/office/drawing/2014/main" id="{B5C2285C-1660-44B3-8CDD-5B28D6EFD49F}"/>
            </a:ext>
          </a:extLst>
        </xdr:cNvPr>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543E1491-7C97-4497-B68E-E5F6E794125E}"/>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1" name="直線コネクタ 460">
          <a:extLst>
            <a:ext uri="{FF2B5EF4-FFF2-40B4-BE49-F238E27FC236}">
              <a16:creationId xmlns:a16="http://schemas.microsoft.com/office/drawing/2014/main" id="{F10A028A-3A5D-44C3-A88E-7BFF382FB91A}"/>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2" name="【市民会館】&#10;一人当たり面積最大値テキスト">
          <a:extLst>
            <a:ext uri="{FF2B5EF4-FFF2-40B4-BE49-F238E27FC236}">
              <a16:creationId xmlns:a16="http://schemas.microsoft.com/office/drawing/2014/main" id="{A5434E3A-CB5B-4DA0-939F-6C21479D6771}"/>
            </a:ext>
          </a:extLst>
        </xdr:cNvPr>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3" name="直線コネクタ 462">
          <a:extLst>
            <a:ext uri="{FF2B5EF4-FFF2-40B4-BE49-F238E27FC236}">
              <a16:creationId xmlns:a16="http://schemas.microsoft.com/office/drawing/2014/main" id="{AAC3D93A-248F-432A-8825-E70F421047A4}"/>
            </a:ext>
          </a:extLst>
        </xdr:cNvPr>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464" name="【市民会館】&#10;一人当たり面積平均値テキスト">
          <a:extLst>
            <a:ext uri="{FF2B5EF4-FFF2-40B4-BE49-F238E27FC236}">
              <a16:creationId xmlns:a16="http://schemas.microsoft.com/office/drawing/2014/main" id="{36DF2F1B-4DB8-42DC-ADDA-F071B6DFD4A4}"/>
            </a:ext>
          </a:extLst>
        </xdr:cNvPr>
        <xdr:cNvSpPr txBox="1"/>
      </xdr:nvSpPr>
      <xdr:spPr>
        <a:xfrm>
          <a:off x="10515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5" name="フローチャート: 判断 464">
          <a:extLst>
            <a:ext uri="{FF2B5EF4-FFF2-40B4-BE49-F238E27FC236}">
              <a16:creationId xmlns:a16="http://schemas.microsoft.com/office/drawing/2014/main" id="{42A46ECE-F16A-4A48-840E-F00DA1D9374E}"/>
            </a:ext>
          </a:extLst>
        </xdr:cNvPr>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a:extLst>
            <a:ext uri="{FF2B5EF4-FFF2-40B4-BE49-F238E27FC236}">
              <a16:creationId xmlns:a16="http://schemas.microsoft.com/office/drawing/2014/main" id="{D4057207-12C6-4DDF-AD18-5C81C4B8A501}"/>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a:extLst>
            <a:ext uri="{FF2B5EF4-FFF2-40B4-BE49-F238E27FC236}">
              <a16:creationId xmlns:a16="http://schemas.microsoft.com/office/drawing/2014/main" id="{DD7DC44D-8B7C-41A3-B8F3-7A7AB0B18136}"/>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8" name="フローチャート: 判断 467">
          <a:extLst>
            <a:ext uri="{FF2B5EF4-FFF2-40B4-BE49-F238E27FC236}">
              <a16:creationId xmlns:a16="http://schemas.microsoft.com/office/drawing/2014/main" id="{6B7A0EB6-B851-4DFD-B6D3-AD78637AB4CD}"/>
            </a:ext>
          </a:extLst>
        </xdr:cNvPr>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9" name="フローチャート: 判断 468">
          <a:extLst>
            <a:ext uri="{FF2B5EF4-FFF2-40B4-BE49-F238E27FC236}">
              <a16:creationId xmlns:a16="http://schemas.microsoft.com/office/drawing/2014/main" id="{9B056BD8-A0CA-4CBD-A633-4B9FCE9B1D76}"/>
            </a:ext>
          </a:extLst>
        </xdr:cNvPr>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DFD4CC5-CCF5-4F94-9779-86D2D9DCE16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D7B2EA7-8242-4D01-B8DF-2623119B944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EF94646-BE82-4E61-90DB-8A3499EE2B6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4D990BC-E344-403D-9014-CD8BECACFB0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025E39F-63E2-4F00-9CCF-D7E0588874C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151130</xdr:rowOff>
    </xdr:from>
    <xdr:to>
      <xdr:col>55</xdr:col>
      <xdr:colOff>50800</xdr:colOff>
      <xdr:row>105</xdr:row>
      <xdr:rowOff>81280</xdr:rowOff>
    </xdr:to>
    <xdr:sp macro="" textlink="">
      <xdr:nvSpPr>
        <xdr:cNvPr id="475" name="楕円 474">
          <a:extLst>
            <a:ext uri="{FF2B5EF4-FFF2-40B4-BE49-F238E27FC236}">
              <a16:creationId xmlns:a16="http://schemas.microsoft.com/office/drawing/2014/main" id="{DD54457E-7EC5-47BE-9A87-168730FA95A0}"/>
            </a:ext>
          </a:extLst>
        </xdr:cNvPr>
        <xdr:cNvSpPr/>
      </xdr:nvSpPr>
      <xdr:spPr>
        <a:xfrm>
          <a:off x="10426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2557</xdr:rowOff>
    </xdr:from>
    <xdr:ext cx="469744" cy="259045"/>
    <xdr:sp macro="" textlink="">
      <xdr:nvSpPr>
        <xdr:cNvPr id="476" name="【市民会館】&#10;一人当たり面積該当値テキスト">
          <a:extLst>
            <a:ext uri="{FF2B5EF4-FFF2-40B4-BE49-F238E27FC236}">
              <a16:creationId xmlns:a16="http://schemas.microsoft.com/office/drawing/2014/main" id="{4A9CAA3D-A707-492E-A3AC-192E6C9D7F40}"/>
            </a:ext>
          </a:extLst>
        </xdr:cNvPr>
        <xdr:cNvSpPr txBox="1"/>
      </xdr:nvSpPr>
      <xdr:spPr>
        <a:xfrm>
          <a:off x="10515600"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477" name="楕円 476">
          <a:extLst>
            <a:ext uri="{FF2B5EF4-FFF2-40B4-BE49-F238E27FC236}">
              <a16:creationId xmlns:a16="http://schemas.microsoft.com/office/drawing/2014/main" id="{0A9EAEE0-C826-47F6-8A15-EF21EAAED6D6}"/>
            </a:ext>
          </a:extLst>
        </xdr:cNvPr>
        <xdr:cNvSpPr/>
      </xdr:nvSpPr>
      <xdr:spPr>
        <a:xfrm>
          <a:off x="958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30480</xdr:rowOff>
    </xdr:from>
    <xdr:to>
      <xdr:col>55</xdr:col>
      <xdr:colOff>0</xdr:colOff>
      <xdr:row>105</xdr:row>
      <xdr:rowOff>34289</xdr:rowOff>
    </xdr:to>
    <xdr:cxnSp macro="">
      <xdr:nvCxnSpPr>
        <xdr:cNvPr id="478" name="直線コネクタ 477">
          <a:extLst>
            <a:ext uri="{FF2B5EF4-FFF2-40B4-BE49-F238E27FC236}">
              <a16:creationId xmlns:a16="http://schemas.microsoft.com/office/drawing/2014/main" id="{A1F4B127-86D3-4875-8552-AA44F29DB8B0}"/>
            </a:ext>
          </a:extLst>
        </xdr:cNvPr>
        <xdr:cNvCxnSpPr/>
      </xdr:nvCxnSpPr>
      <xdr:spPr>
        <a:xfrm flipV="1">
          <a:off x="9639300" y="18032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154939</xdr:rowOff>
    </xdr:from>
    <xdr:to>
      <xdr:col>46</xdr:col>
      <xdr:colOff>38100</xdr:colOff>
      <xdr:row>105</xdr:row>
      <xdr:rowOff>85089</xdr:rowOff>
    </xdr:to>
    <xdr:sp macro="" textlink="">
      <xdr:nvSpPr>
        <xdr:cNvPr id="479" name="楕円 478">
          <a:extLst>
            <a:ext uri="{FF2B5EF4-FFF2-40B4-BE49-F238E27FC236}">
              <a16:creationId xmlns:a16="http://schemas.microsoft.com/office/drawing/2014/main" id="{BCDAA192-7E3C-46C6-A2B6-0EFDC142C3BD}"/>
            </a:ext>
          </a:extLst>
        </xdr:cNvPr>
        <xdr:cNvSpPr/>
      </xdr:nvSpPr>
      <xdr:spPr>
        <a:xfrm>
          <a:off x="8699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34289</xdr:rowOff>
    </xdr:from>
    <xdr:to>
      <xdr:col>50</xdr:col>
      <xdr:colOff>114300</xdr:colOff>
      <xdr:row>105</xdr:row>
      <xdr:rowOff>34289</xdr:rowOff>
    </xdr:to>
    <xdr:cxnSp macro="">
      <xdr:nvCxnSpPr>
        <xdr:cNvPr id="480" name="直線コネクタ 479">
          <a:extLst>
            <a:ext uri="{FF2B5EF4-FFF2-40B4-BE49-F238E27FC236}">
              <a16:creationId xmlns:a16="http://schemas.microsoft.com/office/drawing/2014/main" id="{C9242F0E-0F65-48AA-A1ED-C3135E1BBF0D}"/>
            </a:ext>
          </a:extLst>
        </xdr:cNvPr>
        <xdr:cNvCxnSpPr/>
      </xdr:nvCxnSpPr>
      <xdr:spPr>
        <a:xfrm>
          <a:off x="8750300" y="18036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154939</xdr:rowOff>
    </xdr:from>
    <xdr:to>
      <xdr:col>41</xdr:col>
      <xdr:colOff>101600</xdr:colOff>
      <xdr:row>105</xdr:row>
      <xdr:rowOff>85089</xdr:rowOff>
    </xdr:to>
    <xdr:sp macro="" textlink="">
      <xdr:nvSpPr>
        <xdr:cNvPr id="481" name="楕円 480">
          <a:extLst>
            <a:ext uri="{FF2B5EF4-FFF2-40B4-BE49-F238E27FC236}">
              <a16:creationId xmlns:a16="http://schemas.microsoft.com/office/drawing/2014/main" id="{F940FB1D-9503-43BF-AEFE-B75B59D2C86A}"/>
            </a:ext>
          </a:extLst>
        </xdr:cNvPr>
        <xdr:cNvSpPr/>
      </xdr:nvSpPr>
      <xdr:spPr>
        <a:xfrm>
          <a:off x="781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34289</xdr:rowOff>
    </xdr:from>
    <xdr:to>
      <xdr:col>45</xdr:col>
      <xdr:colOff>177800</xdr:colOff>
      <xdr:row>105</xdr:row>
      <xdr:rowOff>34289</xdr:rowOff>
    </xdr:to>
    <xdr:cxnSp macro="">
      <xdr:nvCxnSpPr>
        <xdr:cNvPr id="482" name="直線コネクタ 481">
          <a:extLst>
            <a:ext uri="{FF2B5EF4-FFF2-40B4-BE49-F238E27FC236}">
              <a16:creationId xmlns:a16="http://schemas.microsoft.com/office/drawing/2014/main" id="{DDBEF5E6-9023-4E46-9B11-29553808F6B2}"/>
            </a:ext>
          </a:extLst>
        </xdr:cNvPr>
        <xdr:cNvCxnSpPr/>
      </xdr:nvCxnSpPr>
      <xdr:spPr>
        <a:xfrm>
          <a:off x="7861300" y="18036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154939</xdr:rowOff>
    </xdr:from>
    <xdr:to>
      <xdr:col>36</xdr:col>
      <xdr:colOff>165100</xdr:colOff>
      <xdr:row>105</xdr:row>
      <xdr:rowOff>85089</xdr:rowOff>
    </xdr:to>
    <xdr:sp macro="" textlink="">
      <xdr:nvSpPr>
        <xdr:cNvPr id="483" name="楕円 482">
          <a:extLst>
            <a:ext uri="{FF2B5EF4-FFF2-40B4-BE49-F238E27FC236}">
              <a16:creationId xmlns:a16="http://schemas.microsoft.com/office/drawing/2014/main" id="{2FD33739-7EAE-47E4-8DE7-3D63D43A4E0B}"/>
            </a:ext>
          </a:extLst>
        </xdr:cNvPr>
        <xdr:cNvSpPr/>
      </xdr:nvSpPr>
      <xdr:spPr>
        <a:xfrm>
          <a:off x="6921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34289</xdr:rowOff>
    </xdr:from>
    <xdr:to>
      <xdr:col>41</xdr:col>
      <xdr:colOff>50800</xdr:colOff>
      <xdr:row>105</xdr:row>
      <xdr:rowOff>34289</xdr:rowOff>
    </xdr:to>
    <xdr:cxnSp macro="">
      <xdr:nvCxnSpPr>
        <xdr:cNvPr id="484" name="直線コネクタ 483">
          <a:extLst>
            <a:ext uri="{FF2B5EF4-FFF2-40B4-BE49-F238E27FC236}">
              <a16:creationId xmlns:a16="http://schemas.microsoft.com/office/drawing/2014/main" id="{DAD5B39C-CC7D-424A-885B-E086DFDA0AC0}"/>
            </a:ext>
          </a:extLst>
        </xdr:cNvPr>
        <xdr:cNvCxnSpPr/>
      </xdr:nvCxnSpPr>
      <xdr:spPr>
        <a:xfrm>
          <a:off x="6972300" y="18036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5" name="n_1aveValue【市民会館】&#10;一人当たり面積">
          <a:extLst>
            <a:ext uri="{FF2B5EF4-FFF2-40B4-BE49-F238E27FC236}">
              <a16:creationId xmlns:a16="http://schemas.microsoft.com/office/drawing/2014/main" id="{5064E1E0-BA3F-4FF0-AF48-1060774F7F1D}"/>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a:extLst>
            <a:ext uri="{FF2B5EF4-FFF2-40B4-BE49-F238E27FC236}">
              <a16:creationId xmlns:a16="http://schemas.microsoft.com/office/drawing/2014/main" id="{BB4A88F1-B7BD-4083-BDD6-B1E294DD8AAB}"/>
            </a:ext>
          </a:extLst>
        </xdr:cNvPr>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49547</xdr:rowOff>
    </xdr:from>
    <xdr:ext cx="469744" cy="259045"/>
    <xdr:sp macro="" textlink="">
      <xdr:nvSpPr>
        <xdr:cNvPr id="487" name="n_3aveValue【市民会館】&#10;一人当たり面積">
          <a:extLst>
            <a:ext uri="{FF2B5EF4-FFF2-40B4-BE49-F238E27FC236}">
              <a16:creationId xmlns:a16="http://schemas.microsoft.com/office/drawing/2014/main" id="{F092EA7F-1C39-4A87-A52C-56759F5D6331}"/>
            </a:ext>
          </a:extLst>
        </xdr:cNvPr>
        <xdr:cNvSpPr txBox="1"/>
      </xdr:nvSpPr>
      <xdr:spPr>
        <a:xfrm>
          <a:off x="7626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88" name="n_4aveValue【市民会館】&#10;一人当たり面積">
          <a:extLst>
            <a:ext uri="{FF2B5EF4-FFF2-40B4-BE49-F238E27FC236}">
              <a16:creationId xmlns:a16="http://schemas.microsoft.com/office/drawing/2014/main" id="{6267AD34-313D-483F-AD00-BF64381861ED}"/>
            </a:ext>
          </a:extLst>
        </xdr:cNvPr>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101616</xdr:rowOff>
    </xdr:from>
    <xdr:ext cx="469744" cy="259045"/>
    <xdr:sp macro="" textlink="">
      <xdr:nvSpPr>
        <xdr:cNvPr id="489" name="n_1mainValue【市民会館】&#10;一人当たり面積">
          <a:extLst>
            <a:ext uri="{FF2B5EF4-FFF2-40B4-BE49-F238E27FC236}">
              <a16:creationId xmlns:a16="http://schemas.microsoft.com/office/drawing/2014/main" id="{66E310AC-B40F-4123-BCB8-5A33E07904BB}"/>
            </a:ext>
          </a:extLst>
        </xdr:cNvPr>
        <xdr:cNvSpPr txBox="1"/>
      </xdr:nvSpPr>
      <xdr:spPr>
        <a:xfrm>
          <a:off x="9391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101616</xdr:rowOff>
    </xdr:from>
    <xdr:ext cx="469744" cy="259045"/>
    <xdr:sp macro="" textlink="">
      <xdr:nvSpPr>
        <xdr:cNvPr id="490" name="n_2mainValue【市民会館】&#10;一人当たり面積">
          <a:extLst>
            <a:ext uri="{FF2B5EF4-FFF2-40B4-BE49-F238E27FC236}">
              <a16:creationId xmlns:a16="http://schemas.microsoft.com/office/drawing/2014/main" id="{7556A90C-B46B-488A-B432-26ECF3826DBA}"/>
            </a:ext>
          </a:extLst>
        </xdr:cNvPr>
        <xdr:cNvSpPr txBox="1"/>
      </xdr:nvSpPr>
      <xdr:spPr>
        <a:xfrm>
          <a:off x="8515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101616</xdr:rowOff>
    </xdr:from>
    <xdr:ext cx="469744" cy="259045"/>
    <xdr:sp macro="" textlink="">
      <xdr:nvSpPr>
        <xdr:cNvPr id="491" name="n_3mainValue【市民会館】&#10;一人当たり面積">
          <a:extLst>
            <a:ext uri="{FF2B5EF4-FFF2-40B4-BE49-F238E27FC236}">
              <a16:creationId xmlns:a16="http://schemas.microsoft.com/office/drawing/2014/main" id="{E0D1FE38-7890-4E7D-B0B7-0C1267A405D7}"/>
            </a:ext>
          </a:extLst>
        </xdr:cNvPr>
        <xdr:cNvSpPr txBox="1"/>
      </xdr:nvSpPr>
      <xdr:spPr>
        <a:xfrm>
          <a:off x="7626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101616</xdr:rowOff>
    </xdr:from>
    <xdr:ext cx="469744" cy="259045"/>
    <xdr:sp macro="" textlink="">
      <xdr:nvSpPr>
        <xdr:cNvPr id="492" name="n_4mainValue【市民会館】&#10;一人当たり面積">
          <a:extLst>
            <a:ext uri="{FF2B5EF4-FFF2-40B4-BE49-F238E27FC236}">
              <a16:creationId xmlns:a16="http://schemas.microsoft.com/office/drawing/2014/main" id="{A06C4C56-E349-40B8-B78D-21E3B6BCCF87}"/>
            </a:ext>
          </a:extLst>
        </xdr:cNvPr>
        <xdr:cNvSpPr txBox="1"/>
      </xdr:nvSpPr>
      <xdr:spPr>
        <a:xfrm>
          <a:off x="6737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6EBCA5A-6180-40FB-BD1F-813ED0D660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7AE590E1-39CB-4E33-BC71-8E61D9F52D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4193C17E-93A9-49C4-A1B5-AC8A91380F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E14DFE19-90C5-4271-80B2-866226B55C1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B13ED9B8-D5BA-4D5E-AA45-3D21F8D900C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1A585E4F-0281-4778-8440-56C3C5F842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98FE1023-797C-4FF5-9E6E-FD86675119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DF8B451E-0D13-4D39-9404-DD276086217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A81020A6-D7AA-4A32-9161-37A9E6CBA8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43E73FC7-F3CA-46A2-9AAA-2F82C83E595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A53D6961-5E6E-4C77-9C98-DA02DDC801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F9D5F2A0-EEA7-4823-8C12-4F580A582A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97A2F516-0D8B-4730-ADDA-152B0820406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922F63A6-EF55-403F-BBAD-F6EEA82D5D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1B2F6AC1-2C74-457E-A0B3-7ACDE3B69F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FA509A26-1439-4BDE-90F3-A5A2F7EEE1B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1D2B8229-B383-4536-860E-992B1EF744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40C495ED-38BE-4FBD-955A-4DBB8A06ED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27034EE2-DCFE-4623-9CF8-BDD99EAE809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9C7ABB42-2BC8-4D80-9DF5-5D82B4F014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CA58D407-9B74-4CE3-BA8B-8B19BDD81D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7B5762CB-3390-4D88-A71D-33393A28021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D1F88A46-5F88-44F0-B288-1250498443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FA08B459-BD83-42DF-8759-B98F990DDF6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A0988FFA-EF85-48F6-9F02-66693E47255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238C0891-C5E2-40BC-B242-3F7BA87876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a:extLst>
            <a:ext uri="{FF2B5EF4-FFF2-40B4-BE49-F238E27FC236}">
              <a16:creationId xmlns:a16="http://schemas.microsoft.com/office/drawing/2014/main" id="{652F2261-C363-488F-9CFA-723FB826A303}"/>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E8D576B4-CA68-4F62-8E53-17D33EFD878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a:extLst>
            <a:ext uri="{FF2B5EF4-FFF2-40B4-BE49-F238E27FC236}">
              <a16:creationId xmlns:a16="http://schemas.microsoft.com/office/drawing/2014/main" id="{EDBC0229-BEE3-4B6F-B63D-1B3B12D404E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0C2A1724-D731-4486-BCAD-D0AB69A213F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25B540A0-F103-45CF-9353-D73468213C8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CD54A2E5-BE92-452D-B77A-53F44A70132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F9A2A753-F848-4A75-95B5-6849D74466E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7B66544F-7098-4409-AD03-9554E876539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ACE67EDD-40D6-4CCD-8DDC-A708FFE73B3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9F6BC670-147C-4491-BC1A-EFB7BEA942F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361EB421-8ECD-4291-9047-916B8E403AE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B73DB739-29AA-44A3-8591-031373B7A3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F7445946-688F-4700-8AB6-B3C12FC70F2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C7FDAA79-053A-43D1-AE93-0B3167A326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533" name="直線コネクタ 532">
          <a:extLst>
            <a:ext uri="{FF2B5EF4-FFF2-40B4-BE49-F238E27FC236}">
              <a16:creationId xmlns:a16="http://schemas.microsoft.com/office/drawing/2014/main" id="{9DA022EA-4CDD-40E1-930D-46348EB91365}"/>
            </a:ext>
          </a:extLst>
        </xdr:cNvPr>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435F2252-ACD5-42BD-BAC5-9FB4E46EC9C0}"/>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35" name="直線コネクタ 534">
          <a:extLst>
            <a:ext uri="{FF2B5EF4-FFF2-40B4-BE49-F238E27FC236}">
              <a16:creationId xmlns:a16="http://schemas.microsoft.com/office/drawing/2014/main" id="{294D7594-DD3C-43BA-B9BE-A05B9B1475A8}"/>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70BE17F5-1CAC-4252-98AA-5DDE0BB24112}"/>
            </a:ext>
          </a:extLst>
        </xdr:cNvPr>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37" name="直線コネクタ 536">
          <a:extLst>
            <a:ext uri="{FF2B5EF4-FFF2-40B4-BE49-F238E27FC236}">
              <a16:creationId xmlns:a16="http://schemas.microsoft.com/office/drawing/2014/main" id="{CD873E5C-185B-4CB6-9822-3F41B1949F6C}"/>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C9487ED0-EBBB-43E3-8C42-AD3D064DB6E5}"/>
            </a:ext>
          </a:extLst>
        </xdr:cNvPr>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39" name="フローチャート: 判断 538">
          <a:extLst>
            <a:ext uri="{FF2B5EF4-FFF2-40B4-BE49-F238E27FC236}">
              <a16:creationId xmlns:a16="http://schemas.microsoft.com/office/drawing/2014/main" id="{5938C960-EACB-40FD-A741-D1DC3DB2515D}"/>
            </a:ext>
          </a:extLst>
        </xdr:cNvPr>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40" name="フローチャート: 判断 539">
          <a:extLst>
            <a:ext uri="{FF2B5EF4-FFF2-40B4-BE49-F238E27FC236}">
              <a16:creationId xmlns:a16="http://schemas.microsoft.com/office/drawing/2014/main" id="{3636312F-6170-486D-9767-72B100362F8F}"/>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41" name="フローチャート: 判断 540">
          <a:extLst>
            <a:ext uri="{FF2B5EF4-FFF2-40B4-BE49-F238E27FC236}">
              <a16:creationId xmlns:a16="http://schemas.microsoft.com/office/drawing/2014/main" id="{F63E17C7-0753-4CB8-B283-9B476AF66B38}"/>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542" name="フローチャート: 判断 541">
          <a:extLst>
            <a:ext uri="{FF2B5EF4-FFF2-40B4-BE49-F238E27FC236}">
              <a16:creationId xmlns:a16="http://schemas.microsoft.com/office/drawing/2014/main" id="{D55B41BD-9C32-4C10-8AA2-4BA27FFA5BCF}"/>
            </a:ext>
          </a:extLst>
        </xdr:cNvPr>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543" name="フローチャート: 判断 542">
          <a:extLst>
            <a:ext uri="{FF2B5EF4-FFF2-40B4-BE49-F238E27FC236}">
              <a16:creationId xmlns:a16="http://schemas.microsoft.com/office/drawing/2014/main" id="{041C660E-8E76-4093-8C6C-BDDAA8109B70}"/>
            </a:ext>
          </a:extLst>
        </xdr:cNvPr>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FF04E62-FA78-41B0-AB3A-AEC40354202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311AF41-C7B5-4D7C-898F-E8B8D85037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9DE505A-B370-442C-B79F-76B5B4A1FBD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7768E73-E41E-4650-B876-3A60864653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5E74C5C-600A-40C0-AED7-B1DD44F79D2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549" name="楕円 548">
          <a:extLst>
            <a:ext uri="{FF2B5EF4-FFF2-40B4-BE49-F238E27FC236}">
              <a16:creationId xmlns:a16="http://schemas.microsoft.com/office/drawing/2014/main" id="{D970AE2A-19B7-42A6-93F5-11000022734C}"/>
            </a:ext>
          </a:extLst>
        </xdr:cNvPr>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80027</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52FAC5F0-0229-475D-9DC5-0E5BEC48D2D3}"/>
            </a:ext>
          </a:extLst>
        </xdr:cNvPr>
        <xdr:cNvSpPr txBox="1"/>
      </xdr:nvSpPr>
      <xdr:spPr>
        <a:xfrm>
          <a:off x="16357600"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551" name="楕円 550">
          <a:extLst>
            <a:ext uri="{FF2B5EF4-FFF2-40B4-BE49-F238E27FC236}">
              <a16:creationId xmlns:a16="http://schemas.microsoft.com/office/drawing/2014/main" id="{C1B07DBE-BDCD-47BD-A266-03F61A6F8032}"/>
            </a:ext>
          </a:extLst>
        </xdr:cNvPr>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76200</xdr:rowOff>
    </xdr:from>
    <xdr:to>
      <xdr:col>85</xdr:col>
      <xdr:colOff>127000</xdr:colOff>
      <xdr:row>58</xdr:row>
      <xdr:rowOff>152400</xdr:rowOff>
    </xdr:to>
    <xdr:cxnSp macro="">
      <xdr:nvCxnSpPr>
        <xdr:cNvPr id="552" name="直線コネクタ 551">
          <a:extLst>
            <a:ext uri="{FF2B5EF4-FFF2-40B4-BE49-F238E27FC236}">
              <a16:creationId xmlns:a16="http://schemas.microsoft.com/office/drawing/2014/main" id="{F600B4FE-7511-404B-AB5F-B553B2E51E82}"/>
            </a:ext>
          </a:extLst>
        </xdr:cNvPr>
        <xdr:cNvCxnSpPr/>
      </xdr:nvCxnSpPr>
      <xdr:spPr>
        <a:xfrm>
          <a:off x="15481300" y="10020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116840</xdr:rowOff>
    </xdr:from>
    <xdr:to>
      <xdr:col>76</xdr:col>
      <xdr:colOff>165100</xdr:colOff>
      <xdr:row>58</xdr:row>
      <xdr:rowOff>46990</xdr:rowOff>
    </xdr:to>
    <xdr:sp macro="" textlink="">
      <xdr:nvSpPr>
        <xdr:cNvPr id="553" name="楕円 552">
          <a:extLst>
            <a:ext uri="{FF2B5EF4-FFF2-40B4-BE49-F238E27FC236}">
              <a16:creationId xmlns:a16="http://schemas.microsoft.com/office/drawing/2014/main" id="{B2E0FB3D-7039-4DEE-901F-9E3552011A0D}"/>
            </a:ext>
          </a:extLst>
        </xdr:cNvPr>
        <xdr:cNvSpPr/>
      </xdr:nvSpPr>
      <xdr:spPr>
        <a:xfrm>
          <a:off x="14541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167640</xdr:rowOff>
    </xdr:from>
    <xdr:to>
      <xdr:col>81</xdr:col>
      <xdr:colOff>50800</xdr:colOff>
      <xdr:row>58</xdr:row>
      <xdr:rowOff>76200</xdr:rowOff>
    </xdr:to>
    <xdr:cxnSp macro="">
      <xdr:nvCxnSpPr>
        <xdr:cNvPr id="554" name="直線コネクタ 553">
          <a:extLst>
            <a:ext uri="{FF2B5EF4-FFF2-40B4-BE49-F238E27FC236}">
              <a16:creationId xmlns:a16="http://schemas.microsoft.com/office/drawing/2014/main" id="{84084B4E-3E9B-4FAC-9819-31A171DF2BC9}"/>
            </a:ext>
          </a:extLst>
        </xdr:cNvPr>
        <xdr:cNvCxnSpPr/>
      </xdr:nvCxnSpPr>
      <xdr:spPr>
        <a:xfrm>
          <a:off x="14592300" y="99402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555" name="楕円 554">
          <a:extLst>
            <a:ext uri="{FF2B5EF4-FFF2-40B4-BE49-F238E27FC236}">
              <a16:creationId xmlns:a16="http://schemas.microsoft.com/office/drawing/2014/main" id="{98A89C7E-EB7D-493B-82E3-93EB2C8BD890}"/>
            </a:ext>
          </a:extLst>
        </xdr:cNvPr>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91440</xdr:rowOff>
    </xdr:from>
    <xdr:to>
      <xdr:col>76</xdr:col>
      <xdr:colOff>114300</xdr:colOff>
      <xdr:row>57</xdr:row>
      <xdr:rowOff>167640</xdr:rowOff>
    </xdr:to>
    <xdr:cxnSp macro="">
      <xdr:nvCxnSpPr>
        <xdr:cNvPr id="556" name="直線コネクタ 555">
          <a:extLst>
            <a:ext uri="{FF2B5EF4-FFF2-40B4-BE49-F238E27FC236}">
              <a16:creationId xmlns:a16="http://schemas.microsoft.com/office/drawing/2014/main" id="{C20AD980-D00F-4667-B3AC-3298C4B87B44}"/>
            </a:ext>
          </a:extLst>
        </xdr:cNvPr>
        <xdr:cNvCxnSpPr/>
      </xdr:nvCxnSpPr>
      <xdr:spPr>
        <a:xfrm>
          <a:off x="13703300" y="98640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132080</xdr:rowOff>
    </xdr:from>
    <xdr:to>
      <xdr:col>67</xdr:col>
      <xdr:colOff>101600</xdr:colOff>
      <xdr:row>57</xdr:row>
      <xdr:rowOff>62230</xdr:rowOff>
    </xdr:to>
    <xdr:sp macro="" textlink="">
      <xdr:nvSpPr>
        <xdr:cNvPr id="557" name="楕円 556">
          <a:extLst>
            <a:ext uri="{FF2B5EF4-FFF2-40B4-BE49-F238E27FC236}">
              <a16:creationId xmlns:a16="http://schemas.microsoft.com/office/drawing/2014/main" id="{6056D536-F308-4911-AAEE-08CE05B442AC}"/>
            </a:ext>
          </a:extLst>
        </xdr:cNvPr>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xdr:rowOff>
    </xdr:from>
    <xdr:to>
      <xdr:col>71</xdr:col>
      <xdr:colOff>177800</xdr:colOff>
      <xdr:row>57</xdr:row>
      <xdr:rowOff>91440</xdr:rowOff>
    </xdr:to>
    <xdr:cxnSp macro="">
      <xdr:nvCxnSpPr>
        <xdr:cNvPr id="558" name="直線コネクタ 557">
          <a:extLst>
            <a:ext uri="{FF2B5EF4-FFF2-40B4-BE49-F238E27FC236}">
              <a16:creationId xmlns:a16="http://schemas.microsoft.com/office/drawing/2014/main" id="{5D3A1BD2-B267-4BF4-8485-891EBA6DBC3F}"/>
            </a:ext>
          </a:extLst>
        </xdr:cNvPr>
        <xdr:cNvCxnSpPr/>
      </xdr:nvCxnSpPr>
      <xdr:spPr>
        <a:xfrm>
          <a:off x="12814300" y="97840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1B7A42A8-CBEC-4B09-A9F6-646C00F5EB7B}"/>
            </a:ext>
          </a:extLst>
        </xdr:cNvPr>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A09AC375-A79E-4980-AFA2-B84CF07DADA9}"/>
            </a:ext>
          </a:extLst>
        </xdr:cNvPr>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99077</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CD919365-8E92-4F1C-B4E3-7B5F58C86D29}"/>
            </a:ext>
          </a:extLst>
        </xdr:cNvPr>
        <xdr:cNvSpPr txBox="1"/>
      </xdr:nvSpPr>
      <xdr:spPr>
        <a:xfrm>
          <a:off x="13500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137177</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AC5D13D6-128B-45E9-81B1-A57B3097E898}"/>
            </a:ext>
          </a:extLst>
        </xdr:cNvPr>
        <xdr:cNvSpPr txBox="1"/>
      </xdr:nvSpPr>
      <xdr:spPr>
        <a:xfrm>
          <a:off x="12611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BC7D1033-98A7-48B2-990E-954E259C7856}"/>
            </a:ext>
          </a:extLst>
        </xdr:cNvPr>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63517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FB938E9A-CAC5-4A2A-BE87-F00826BEDCCD}"/>
            </a:ext>
          </a:extLst>
        </xdr:cNvPr>
        <xdr:cNvSpPr txBox="1"/>
      </xdr:nvSpPr>
      <xdr:spPr>
        <a:xfrm>
          <a:off x="14389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AB9F109B-2C36-44F7-90A3-6E1D008B31DB}"/>
            </a:ext>
          </a:extLst>
        </xdr:cNvPr>
        <xdr:cNvSpPr txBox="1"/>
      </xdr:nvSpPr>
      <xdr:spPr>
        <a:xfrm>
          <a:off x="13500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78757</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6E347E4B-0BE1-465A-8927-191D3FC8F0D1}"/>
            </a:ext>
          </a:extLst>
        </xdr:cNvPr>
        <xdr:cNvSpPr txBox="1"/>
      </xdr:nvSpPr>
      <xdr:spPr>
        <a:xfrm>
          <a:off x="12611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43203BB7-8267-4E67-A3CE-ACA6E501F4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97290FF4-4D5A-470D-951F-655F08846F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AD9CDF78-1C46-499C-AC81-5FFECCFB9DA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5FF1EBD8-08E3-4142-A9EA-93C46E0EEE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216CE01C-E83F-470B-9EF5-81E53D46C5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7D769D89-6A39-4DD2-9C66-FCEF22C8DE7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BFF161B2-D27A-46B4-A889-E0BEC29AAF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37A755AD-A258-4324-A126-FA24E99DC6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79DFDF65-1750-4792-AADA-5C300FD110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50DBFA88-BD25-4D9A-A018-F0FC0A9852B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818566E1-D5B1-4654-806A-2AF9B926A4F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9CF9AE4F-5EC2-466C-B8A9-FFCC57C630E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8CA938AA-4B18-4660-B000-364C653377B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C8D6EF05-4E2F-40AD-9CEC-1005AF2F428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12A2E5E6-767D-4F0E-B223-8B0B6302EB7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FC1F8F9E-891D-44B1-8BD4-FAD7E21EFB6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E9EE1157-9543-4102-B102-4976541FF1E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AC4AE94F-BDBD-44EB-A7B6-4346C657E8C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54D4F6EF-D726-4405-B3DC-CE3EFBB6C9C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B8178A79-EDC4-4BAD-B4B0-F05AA9567FC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B298C22-CE94-4768-B14B-8EDB5E0156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76783D59-7058-4D2C-AEC4-02EC10A5056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290871B7-1764-440B-B4AD-817E1611B48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590" name="直線コネクタ 589">
          <a:extLst>
            <a:ext uri="{FF2B5EF4-FFF2-40B4-BE49-F238E27FC236}">
              <a16:creationId xmlns:a16="http://schemas.microsoft.com/office/drawing/2014/main" id="{22F6ECA1-F1E2-4406-A90A-46E29D219197}"/>
            </a:ext>
          </a:extLst>
        </xdr:cNvPr>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3240110B-CE9E-4279-A3E3-C50D4A4FB652}"/>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2" name="直線コネクタ 591">
          <a:extLst>
            <a:ext uri="{FF2B5EF4-FFF2-40B4-BE49-F238E27FC236}">
              <a16:creationId xmlns:a16="http://schemas.microsoft.com/office/drawing/2014/main" id="{B1C89823-B068-469E-A57F-56D5719AB3CA}"/>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B43F54A2-2E90-43D9-A6EC-1049EFB031FC}"/>
            </a:ext>
          </a:extLst>
        </xdr:cNvPr>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594" name="直線コネクタ 593">
          <a:extLst>
            <a:ext uri="{FF2B5EF4-FFF2-40B4-BE49-F238E27FC236}">
              <a16:creationId xmlns:a16="http://schemas.microsoft.com/office/drawing/2014/main" id="{924EC1ED-6BAB-49AF-A13A-6FA912D19DD5}"/>
            </a:ext>
          </a:extLst>
        </xdr:cNvPr>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124477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D1F1860C-09B5-42A8-A780-EB82A7D323ED}"/>
            </a:ext>
          </a:extLst>
        </xdr:cNvPr>
        <xdr:cNvSpPr txBox="1"/>
      </xdr:nvSpPr>
      <xdr:spPr>
        <a:xfrm>
          <a:off x="22199600" y="1058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596" name="フローチャート: 判断 595">
          <a:extLst>
            <a:ext uri="{FF2B5EF4-FFF2-40B4-BE49-F238E27FC236}">
              <a16:creationId xmlns:a16="http://schemas.microsoft.com/office/drawing/2014/main" id="{33B28837-3402-403D-A78B-414C060382F0}"/>
            </a:ext>
          </a:extLst>
        </xdr:cNvPr>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97" name="フローチャート: 判断 596">
          <a:extLst>
            <a:ext uri="{FF2B5EF4-FFF2-40B4-BE49-F238E27FC236}">
              <a16:creationId xmlns:a16="http://schemas.microsoft.com/office/drawing/2014/main" id="{F7A9AD8D-7D15-444B-A5AF-722FACDCC3C2}"/>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598" name="フローチャート: 判断 597">
          <a:extLst>
            <a:ext uri="{FF2B5EF4-FFF2-40B4-BE49-F238E27FC236}">
              <a16:creationId xmlns:a16="http://schemas.microsoft.com/office/drawing/2014/main" id="{E3DE7165-4FF8-458B-B9DF-B12634F6AF48}"/>
            </a:ext>
          </a:extLst>
        </xdr:cNvPr>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599" name="フローチャート: 判断 598">
          <a:extLst>
            <a:ext uri="{FF2B5EF4-FFF2-40B4-BE49-F238E27FC236}">
              <a16:creationId xmlns:a16="http://schemas.microsoft.com/office/drawing/2014/main" id="{55C963D7-AB2D-4818-9074-7A6CC6139BB8}"/>
            </a:ext>
          </a:extLst>
        </xdr:cNvPr>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00" name="フローチャート: 判断 599">
          <a:extLst>
            <a:ext uri="{FF2B5EF4-FFF2-40B4-BE49-F238E27FC236}">
              <a16:creationId xmlns:a16="http://schemas.microsoft.com/office/drawing/2014/main" id="{4701AE06-3DCD-474A-A8E5-8A6D30F5D64B}"/>
            </a:ext>
          </a:extLst>
        </xdr:cNvPr>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BA10E65-9E8D-4E60-8611-E68708F1F2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1F4AEBC-B946-4E9B-A999-7BFA237F1BC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D16CB55-C942-4439-8573-CE58067588B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7A2C2EF-0A8C-42E1-B7D4-3830AB90D9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55B5FAB-2B92-4421-B09D-8FA2453FD8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88900</xdr:rowOff>
    </xdr:from>
    <xdr:to>
      <xdr:col>116</xdr:col>
      <xdr:colOff>114300</xdr:colOff>
      <xdr:row>61</xdr:row>
      <xdr:rowOff>19050</xdr:rowOff>
    </xdr:to>
    <xdr:sp macro="" textlink="">
      <xdr:nvSpPr>
        <xdr:cNvPr id="606" name="楕円 605">
          <a:extLst>
            <a:ext uri="{FF2B5EF4-FFF2-40B4-BE49-F238E27FC236}">
              <a16:creationId xmlns:a16="http://schemas.microsoft.com/office/drawing/2014/main" id="{6B83353D-6398-4D43-8EDE-EADE1DE67664}"/>
            </a:ext>
          </a:extLst>
        </xdr:cNvPr>
        <xdr:cNvSpPr/>
      </xdr:nvSpPr>
      <xdr:spPr>
        <a:xfrm>
          <a:off x="221107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111777</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DF8DBD56-F493-410E-9F4F-DAD8507C9DF9}"/>
            </a:ext>
          </a:extLst>
        </xdr:cNvPr>
        <xdr:cNvSpPr txBox="1"/>
      </xdr:nvSpPr>
      <xdr:spPr>
        <a:xfrm>
          <a:off x="22199600"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88900</xdr:rowOff>
    </xdr:from>
    <xdr:to>
      <xdr:col>112</xdr:col>
      <xdr:colOff>38100</xdr:colOff>
      <xdr:row>61</xdr:row>
      <xdr:rowOff>19050</xdr:rowOff>
    </xdr:to>
    <xdr:sp macro="" textlink="">
      <xdr:nvSpPr>
        <xdr:cNvPr id="608" name="楕円 607">
          <a:extLst>
            <a:ext uri="{FF2B5EF4-FFF2-40B4-BE49-F238E27FC236}">
              <a16:creationId xmlns:a16="http://schemas.microsoft.com/office/drawing/2014/main" id="{68F521C9-3A9A-4162-9DA7-4CEC3D50CFE2}"/>
            </a:ext>
          </a:extLst>
        </xdr:cNvPr>
        <xdr:cNvSpPr/>
      </xdr:nvSpPr>
      <xdr:spPr>
        <a:xfrm>
          <a:off x="21272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139700</xdr:rowOff>
    </xdr:from>
    <xdr:to>
      <xdr:col>116</xdr:col>
      <xdr:colOff>63500</xdr:colOff>
      <xdr:row>60</xdr:row>
      <xdr:rowOff>139700</xdr:rowOff>
    </xdr:to>
    <xdr:cxnSp macro="">
      <xdr:nvCxnSpPr>
        <xdr:cNvPr id="609" name="直線コネクタ 608">
          <a:extLst>
            <a:ext uri="{FF2B5EF4-FFF2-40B4-BE49-F238E27FC236}">
              <a16:creationId xmlns:a16="http://schemas.microsoft.com/office/drawing/2014/main" id="{BD3AD717-7A95-4FA9-86E1-D1944F398BBC}"/>
            </a:ext>
          </a:extLst>
        </xdr:cNvPr>
        <xdr:cNvCxnSpPr/>
      </xdr:nvCxnSpPr>
      <xdr:spPr>
        <a:xfrm>
          <a:off x="21323300" y="1042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610" name="楕円 609">
          <a:extLst>
            <a:ext uri="{FF2B5EF4-FFF2-40B4-BE49-F238E27FC236}">
              <a16:creationId xmlns:a16="http://schemas.microsoft.com/office/drawing/2014/main" id="{97D4910D-E40E-4FC9-84B1-6C29088FAE2D}"/>
            </a:ext>
          </a:extLst>
        </xdr:cNvPr>
        <xdr:cNvSpPr/>
      </xdr:nvSpPr>
      <xdr:spPr>
        <a:xfrm>
          <a:off x="2038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139700</xdr:rowOff>
    </xdr:from>
    <xdr:to>
      <xdr:col>111</xdr:col>
      <xdr:colOff>177800</xdr:colOff>
      <xdr:row>60</xdr:row>
      <xdr:rowOff>152400</xdr:rowOff>
    </xdr:to>
    <xdr:cxnSp macro="">
      <xdr:nvCxnSpPr>
        <xdr:cNvPr id="611" name="直線コネクタ 610">
          <a:extLst>
            <a:ext uri="{FF2B5EF4-FFF2-40B4-BE49-F238E27FC236}">
              <a16:creationId xmlns:a16="http://schemas.microsoft.com/office/drawing/2014/main" id="{6DBAE1BB-3E64-4B3B-8DF5-6369F39CCA2A}"/>
            </a:ext>
          </a:extLst>
        </xdr:cNvPr>
        <xdr:cNvCxnSpPr/>
      </xdr:nvCxnSpPr>
      <xdr:spPr>
        <a:xfrm flipV="1">
          <a:off x="20434300" y="1042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12" name="楕円 611">
          <a:extLst>
            <a:ext uri="{FF2B5EF4-FFF2-40B4-BE49-F238E27FC236}">
              <a16:creationId xmlns:a16="http://schemas.microsoft.com/office/drawing/2014/main" id="{9824C6B8-2FE4-401F-A018-0CE6BC04FAC0}"/>
            </a:ext>
          </a:extLst>
        </xdr:cNvPr>
        <xdr:cNvSpPr/>
      </xdr:nvSpPr>
      <xdr:spPr>
        <a:xfrm>
          <a:off x="19494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60</xdr:row>
      <xdr:rowOff>152400</xdr:rowOff>
    </xdr:to>
    <xdr:cxnSp macro="">
      <xdr:nvCxnSpPr>
        <xdr:cNvPr id="613" name="直線コネクタ 612">
          <a:extLst>
            <a:ext uri="{FF2B5EF4-FFF2-40B4-BE49-F238E27FC236}">
              <a16:creationId xmlns:a16="http://schemas.microsoft.com/office/drawing/2014/main" id="{36B6F799-8DB5-42EF-86ED-8BCDE25E083F}"/>
            </a:ext>
          </a:extLst>
        </xdr:cNvPr>
        <xdr:cNvCxnSpPr/>
      </xdr:nvCxnSpPr>
      <xdr:spPr>
        <a:xfrm>
          <a:off x="19545300" y="1043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88900</xdr:rowOff>
    </xdr:from>
    <xdr:to>
      <xdr:col>98</xdr:col>
      <xdr:colOff>38100</xdr:colOff>
      <xdr:row>61</xdr:row>
      <xdr:rowOff>19050</xdr:rowOff>
    </xdr:to>
    <xdr:sp macro="" textlink="">
      <xdr:nvSpPr>
        <xdr:cNvPr id="614" name="楕円 613">
          <a:extLst>
            <a:ext uri="{FF2B5EF4-FFF2-40B4-BE49-F238E27FC236}">
              <a16:creationId xmlns:a16="http://schemas.microsoft.com/office/drawing/2014/main" id="{DE8B4950-7329-493C-A962-3F6124F8C73E}"/>
            </a:ext>
          </a:extLst>
        </xdr:cNvPr>
        <xdr:cNvSpPr/>
      </xdr:nvSpPr>
      <xdr:spPr>
        <a:xfrm>
          <a:off x="18605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139700</xdr:rowOff>
    </xdr:from>
    <xdr:to>
      <xdr:col>102</xdr:col>
      <xdr:colOff>114300</xdr:colOff>
      <xdr:row>60</xdr:row>
      <xdr:rowOff>152400</xdr:rowOff>
    </xdr:to>
    <xdr:cxnSp macro="">
      <xdr:nvCxnSpPr>
        <xdr:cNvPr id="615" name="直線コネクタ 614">
          <a:extLst>
            <a:ext uri="{FF2B5EF4-FFF2-40B4-BE49-F238E27FC236}">
              <a16:creationId xmlns:a16="http://schemas.microsoft.com/office/drawing/2014/main" id="{1ED59341-AEDB-481A-823E-41447D3A80CD}"/>
            </a:ext>
          </a:extLst>
        </xdr:cNvPr>
        <xdr:cNvCxnSpPr/>
      </xdr:nvCxnSpPr>
      <xdr:spPr>
        <a:xfrm>
          <a:off x="18656300" y="1042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616" name="n_1aveValue【保健センター・保健所】&#10;一人当たり面積">
          <a:extLst>
            <a:ext uri="{FF2B5EF4-FFF2-40B4-BE49-F238E27FC236}">
              <a16:creationId xmlns:a16="http://schemas.microsoft.com/office/drawing/2014/main" id="{14864207-8677-45E9-8F9F-CD6503A3D46F}"/>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143527</xdr:rowOff>
    </xdr:from>
    <xdr:ext cx="469744" cy="259045"/>
    <xdr:sp macro="" textlink="">
      <xdr:nvSpPr>
        <xdr:cNvPr id="617" name="n_2aveValue【保健センター・保健所】&#10;一人当たり面積">
          <a:extLst>
            <a:ext uri="{FF2B5EF4-FFF2-40B4-BE49-F238E27FC236}">
              <a16:creationId xmlns:a16="http://schemas.microsoft.com/office/drawing/2014/main" id="{33AB36F4-6769-4F41-BFB0-16EA652E40D2}"/>
            </a:ext>
          </a:extLst>
        </xdr:cNvPr>
        <xdr:cNvSpPr txBox="1"/>
      </xdr:nvSpPr>
      <xdr:spPr>
        <a:xfrm>
          <a:off x="20199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18" name="n_3aveValue【保健センター・保健所】&#10;一人当たり面積">
          <a:extLst>
            <a:ext uri="{FF2B5EF4-FFF2-40B4-BE49-F238E27FC236}">
              <a16:creationId xmlns:a16="http://schemas.microsoft.com/office/drawing/2014/main" id="{91A4A2F1-E24D-4670-9F8A-0E0171F4C919}"/>
            </a:ext>
          </a:extLst>
        </xdr:cNvPr>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168927</xdr:rowOff>
    </xdr:from>
    <xdr:ext cx="469744" cy="259045"/>
    <xdr:sp macro="" textlink="">
      <xdr:nvSpPr>
        <xdr:cNvPr id="619" name="n_4aveValue【保健センター・保健所】&#10;一人当たり面積">
          <a:extLst>
            <a:ext uri="{FF2B5EF4-FFF2-40B4-BE49-F238E27FC236}">
              <a16:creationId xmlns:a16="http://schemas.microsoft.com/office/drawing/2014/main" id="{6C3CBDAB-9966-4C2C-AD77-BA7D422E5BAF}"/>
            </a:ext>
          </a:extLst>
        </xdr:cNvPr>
        <xdr:cNvSpPr txBox="1"/>
      </xdr:nvSpPr>
      <xdr:spPr>
        <a:xfrm>
          <a:off x="18421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35577</xdr:rowOff>
    </xdr:from>
    <xdr:ext cx="469744" cy="259045"/>
    <xdr:sp macro="" textlink="">
      <xdr:nvSpPr>
        <xdr:cNvPr id="620" name="n_1mainValue【保健センター・保健所】&#10;一人当たり面積">
          <a:extLst>
            <a:ext uri="{FF2B5EF4-FFF2-40B4-BE49-F238E27FC236}">
              <a16:creationId xmlns:a16="http://schemas.microsoft.com/office/drawing/2014/main" id="{4A708400-E301-4DB9-8EB0-0EAAFDBA871B}"/>
            </a:ext>
          </a:extLst>
        </xdr:cNvPr>
        <xdr:cNvSpPr txBox="1"/>
      </xdr:nvSpPr>
      <xdr:spPr>
        <a:xfrm>
          <a:off x="210757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21" name="n_2mainValue【保健センター・保健所】&#10;一人当たり面積">
          <a:extLst>
            <a:ext uri="{FF2B5EF4-FFF2-40B4-BE49-F238E27FC236}">
              <a16:creationId xmlns:a16="http://schemas.microsoft.com/office/drawing/2014/main" id="{730774F3-A6FE-4A23-BA87-27175CF51E60}"/>
            </a:ext>
          </a:extLst>
        </xdr:cNvPr>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22" name="n_3mainValue【保健センター・保健所】&#10;一人当たり面積">
          <a:extLst>
            <a:ext uri="{FF2B5EF4-FFF2-40B4-BE49-F238E27FC236}">
              <a16:creationId xmlns:a16="http://schemas.microsoft.com/office/drawing/2014/main" id="{920C87B4-D69C-4E4A-A022-CA6355E4E070}"/>
            </a:ext>
          </a:extLst>
        </xdr:cNvPr>
        <xdr:cNvSpPr txBox="1"/>
      </xdr:nvSpPr>
      <xdr:spPr>
        <a:xfrm>
          <a:off x="19310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35577</xdr:rowOff>
    </xdr:from>
    <xdr:ext cx="469744" cy="259045"/>
    <xdr:sp macro="" textlink="">
      <xdr:nvSpPr>
        <xdr:cNvPr id="623" name="n_4mainValue【保健センター・保健所】&#10;一人当たり面積">
          <a:extLst>
            <a:ext uri="{FF2B5EF4-FFF2-40B4-BE49-F238E27FC236}">
              <a16:creationId xmlns:a16="http://schemas.microsoft.com/office/drawing/2014/main" id="{16A82A3E-09E4-4A7E-A76B-768056137AA4}"/>
            </a:ext>
          </a:extLst>
        </xdr:cNvPr>
        <xdr:cNvSpPr txBox="1"/>
      </xdr:nvSpPr>
      <xdr:spPr>
        <a:xfrm>
          <a:off x="184214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5B86C72-95A8-499A-827F-44EC285303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161F3272-9FCA-4486-A2D8-243FC2B6D3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1939C27E-D918-41B2-90DE-149DCD31AAB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B7EC06E0-2675-4835-BCC8-3069D7DF95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EA4633FC-7700-4FCC-B9B4-5DADFC7C57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FF6FDAB-4761-4C44-8DC7-5DFD498F88B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22CAE6D8-9E51-4A58-9E7D-43D6F1B7B3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28A7E079-4B4A-40D3-B14C-359E9B9434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863C7848-B5A8-44DC-BAA1-DDF73E708BF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B7A2624-94A4-4E0F-85EC-13A9A03A0FD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B967517B-365D-4494-BD69-F2B042C7285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109A8EF8-4FE4-45FA-83E0-6977D4211F1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966BE082-4EA1-4D63-ACFE-3FE8A444F28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EB21DC6F-722F-49F9-BB21-02E41F0DA1D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7B2AE990-FDC6-43B0-AE39-4A5B913B861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7B1DEDB2-5B28-4A2E-8DC5-D3F8DA685C5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493778C0-3CF6-4A3E-9A75-FC864E32B83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21D746BE-F29A-48B1-BC15-CBDF099C620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DC77F33F-9E7B-49F2-B082-A21F1FF6F35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FAEC694D-7303-4E75-AD85-BBE3104FCB6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1F4D0787-0732-4E2D-B131-549407CBA98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F3B12CF5-2858-47BA-8921-F98C83CDDBD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483C6D52-75DB-4495-8E50-5C5239B9186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1E353D28-ECE7-488F-8165-6819CAA332E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648" name="直線コネクタ 647">
          <a:extLst>
            <a:ext uri="{FF2B5EF4-FFF2-40B4-BE49-F238E27FC236}">
              <a16:creationId xmlns:a16="http://schemas.microsoft.com/office/drawing/2014/main" id="{926728CD-FCDC-497B-90A7-9D227CE8BCA8}"/>
            </a:ext>
          </a:extLst>
        </xdr:cNvPr>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06C8E290-4B7F-4CE8-B660-E955D7E9E0C3}"/>
            </a:ext>
          </a:extLst>
        </xdr:cNvPr>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650" name="直線コネクタ 649">
          <a:extLst>
            <a:ext uri="{FF2B5EF4-FFF2-40B4-BE49-F238E27FC236}">
              <a16:creationId xmlns:a16="http://schemas.microsoft.com/office/drawing/2014/main" id="{B6959BD0-2C57-49C0-B4BB-F2236FB1C8C2}"/>
            </a:ext>
          </a:extLst>
        </xdr:cNvPr>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FFAFED3C-D07C-4FA7-8332-068DC0C44B8A}"/>
            </a:ext>
          </a:extLst>
        </xdr:cNvPr>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652" name="直線コネクタ 651">
          <a:extLst>
            <a:ext uri="{FF2B5EF4-FFF2-40B4-BE49-F238E27FC236}">
              <a16:creationId xmlns:a16="http://schemas.microsoft.com/office/drawing/2014/main" id="{9245E44B-41CD-439E-A77D-F83D58148319}"/>
            </a:ext>
          </a:extLst>
        </xdr:cNvPr>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3FB1DEC6-B1F3-4F58-8B7B-7DB80031F976}"/>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54" name="フローチャート: 判断 653">
          <a:extLst>
            <a:ext uri="{FF2B5EF4-FFF2-40B4-BE49-F238E27FC236}">
              <a16:creationId xmlns:a16="http://schemas.microsoft.com/office/drawing/2014/main" id="{52F5E62E-DA1F-412C-9C07-CD52346C3950}"/>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655" name="フローチャート: 判断 654">
          <a:extLst>
            <a:ext uri="{FF2B5EF4-FFF2-40B4-BE49-F238E27FC236}">
              <a16:creationId xmlns:a16="http://schemas.microsoft.com/office/drawing/2014/main" id="{5F86C7DE-A429-41F4-8E14-A14AD1A32A02}"/>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56" name="フローチャート: 判断 655">
          <a:extLst>
            <a:ext uri="{FF2B5EF4-FFF2-40B4-BE49-F238E27FC236}">
              <a16:creationId xmlns:a16="http://schemas.microsoft.com/office/drawing/2014/main" id="{734ECC2D-FCAA-4E90-88CD-4EC12B2B5274}"/>
            </a:ext>
          </a:extLst>
        </xdr:cNvPr>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7" name="フローチャート: 判断 656">
          <a:extLst>
            <a:ext uri="{FF2B5EF4-FFF2-40B4-BE49-F238E27FC236}">
              <a16:creationId xmlns:a16="http://schemas.microsoft.com/office/drawing/2014/main" id="{F90EE0D3-D2E5-4295-9592-C30B90630578}"/>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8" name="フローチャート: 判断 657">
          <a:extLst>
            <a:ext uri="{FF2B5EF4-FFF2-40B4-BE49-F238E27FC236}">
              <a16:creationId xmlns:a16="http://schemas.microsoft.com/office/drawing/2014/main" id="{F70023A4-325D-47CC-8968-E3EDE44D8AB9}"/>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962186C-607F-41CF-B083-5280819634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BD3DEB6-EB33-43AF-86AE-207434F6EEB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AC39B56-57B5-45DB-B31B-E26E5CEB512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4257CA5-AC57-4160-B20D-E0E0676BE6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ED51DCB-F65A-4D9E-AE16-B6EAB4BAA6A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664" name="楕円 663">
          <a:extLst>
            <a:ext uri="{FF2B5EF4-FFF2-40B4-BE49-F238E27FC236}">
              <a16:creationId xmlns:a16="http://schemas.microsoft.com/office/drawing/2014/main" id="{30763239-0D3A-4D49-906C-9090547096DF}"/>
            </a:ext>
          </a:extLst>
        </xdr:cNvPr>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ABA34B48-858B-4C16-A1F2-4B5FFAC8D676}"/>
            </a:ext>
          </a:extLst>
        </xdr:cNvPr>
        <xdr:cNvSpPr txBox="1"/>
      </xdr:nvSpPr>
      <xdr:spPr>
        <a:xfrm>
          <a:off x="16357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666" name="楕円 665">
          <a:extLst>
            <a:ext uri="{FF2B5EF4-FFF2-40B4-BE49-F238E27FC236}">
              <a16:creationId xmlns:a16="http://schemas.microsoft.com/office/drawing/2014/main" id="{9AD267FD-2BB0-470A-8741-8246505EAD41}"/>
            </a:ext>
          </a:extLst>
        </xdr:cNvPr>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82</xdr:row>
      <xdr:rowOff>95250</xdr:rowOff>
    </xdr:to>
    <xdr:cxnSp macro="">
      <xdr:nvCxnSpPr>
        <xdr:cNvPr id="667" name="直線コネクタ 666">
          <a:extLst>
            <a:ext uri="{FF2B5EF4-FFF2-40B4-BE49-F238E27FC236}">
              <a16:creationId xmlns:a16="http://schemas.microsoft.com/office/drawing/2014/main" id="{C4952450-6162-4C23-891B-248B02FE6F09}"/>
            </a:ext>
          </a:extLst>
        </xdr:cNvPr>
        <xdr:cNvCxnSpPr/>
      </xdr:nvCxnSpPr>
      <xdr:spPr>
        <a:xfrm>
          <a:off x="15481300" y="140169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113030</xdr:rowOff>
    </xdr:from>
    <xdr:to>
      <xdr:col>76</xdr:col>
      <xdr:colOff>165100</xdr:colOff>
      <xdr:row>81</xdr:row>
      <xdr:rowOff>43180</xdr:rowOff>
    </xdr:to>
    <xdr:sp macro="" textlink="">
      <xdr:nvSpPr>
        <xdr:cNvPr id="668" name="楕円 667">
          <a:extLst>
            <a:ext uri="{FF2B5EF4-FFF2-40B4-BE49-F238E27FC236}">
              <a16:creationId xmlns:a16="http://schemas.microsoft.com/office/drawing/2014/main" id="{BC265524-E0C1-44CA-95D7-B6585C0B81AE}"/>
            </a:ext>
          </a:extLst>
        </xdr:cNvPr>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129539</xdr:rowOff>
    </xdr:to>
    <xdr:cxnSp macro="">
      <xdr:nvCxnSpPr>
        <xdr:cNvPr id="669" name="直線コネクタ 668">
          <a:extLst>
            <a:ext uri="{FF2B5EF4-FFF2-40B4-BE49-F238E27FC236}">
              <a16:creationId xmlns:a16="http://schemas.microsoft.com/office/drawing/2014/main" id="{746A265C-01DA-4E7F-B78A-6720E58E1A76}"/>
            </a:ext>
          </a:extLst>
        </xdr:cNvPr>
        <xdr:cNvCxnSpPr/>
      </xdr:nvCxnSpPr>
      <xdr:spPr>
        <a:xfrm>
          <a:off x="14592300" y="138798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145414</xdr:rowOff>
    </xdr:from>
    <xdr:to>
      <xdr:col>72</xdr:col>
      <xdr:colOff>38100</xdr:colOff>
      <xdr:row>80</xdr:row>
      <xdr:rowOff>75564</xdr:rowOff>
    </xdr:to>
    <xdr:sp macro="" textlink="">
      <xdr:nvSpPr>
        <xdr:cNvPr id="670" name="楕円 669">
          <a:extLst>
            <a:ext uri="{FF2B5EF4-FFF2-40B4-BE49-F238E27FC236}">
              <a16:creationId xmlns:a16="http://schemas.microsoft.com/office/drawing/2014/main" id="{1CDEBAD3-E072-4E47-932F-AFD54AD7B02D}"/>
            </a:ext>
          </a:extLst>
        </xdr:cNvPr>
        <xdr:cNvSpPr/>
      </xdr:nvSpPr>
      <xdr:spPr>
        <a:xfrm>
          <a:off x="13652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24764</xdr:rowOff>
    </xdr:from>
    <xdr:to>
      <xdr:col>76</xdr:col>
      <xdr:colOff>114300</xdr:colOff>
      <xdr:row>80</xdr:row>
      <xdr:rowOff>163830</xdr:rowOff>
    </xdr:to>
    <xdr:cxnSp macro="">
      <xdr:nvCxnSpPr>
        <xdr:cNvPr id="671" name="直線コネクタ 670">
          <a:extLst>
            <a:ext uri="{FF2B5EF4-FFF2-40B4-BE49-F238E27FC236}">
              <a16:creationId xmlns:a16="http://schemas.microsoft.com/office/drawing/2014/main" id="{10DB15A0-5C4D-4F39-AD9A-3648DDD7656C}"/>
            </a:ext>
          </a:extLst>
        </xdr:cNvPr>
        <xdr:cNvCxnSpPr/>
      </xdr:nvCxnSpPr>
      <xdr:spPr>
        <a:xfrm>
          <a:off x="13703300" y="13740764"/>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151130</xdr:rowOff>
    </xdr:from>
    <xdr:to>
      <xdr:col>67</xdr:col>
      <xdr:colOff>101600</xdr:colOff>
      <xdr:row>79</xdr:row>
      <xdr:rowOff>81280</xdr:rowOff>
    </xdr:to>
    <xdr:sp macro="" textlink="">
      <xdr:nvSpPr>
        <xdr:cNvPr id="672" name="楕円 671">
          <a:extLst>
            <a:ext uri="{FF2B5EF4-FFF2-40B4-BE49-F238E27FC236}">
              <a16:creationId xmlns:a16="http://schemas.microsoft.com/office/drawing/2014/main" id="{F6711DF1-070B-45D9-B7A4-1370832A5EB5}"/>
            </a:ext>
          </a:extLst>
        </xdr:cNvPr>
        <xdr:cNvSpPr/>
      </xdr:nvSpPr>
      <xdr:spPr>
        <a:xfrm>
          <a:off x="12763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30480</xdr:rowOff>
    </xdr:from>
    <xdr:to>
      <xdr:col>71</xdr:col>
      <xdr:colOff>177800</xdr:colOff>
      <xdr:row>80</xdr:row>
      <xdr:rowOff>24764</xdr:rowOff>
    </xdr:to>
    <xdr:cxnSp macro="">
      <xdr:nvCxnSpPr>
        <xdr:cNvPr id="673" name="直線コネクタ 672">
          <a:extLst>
            <a:ext uri="{FF2B5EF4-FFF2-40B4-BE49-F238E27FC236}">
              <a16:creationId xmlns:a16="http://schemas.microsoft.com/office/drawing/2014/main" id="{11AFE9BD-05AA-4267-BF61-F50D21A932C4}"/>
            </a:ext>
          </a:extLst>
        </xdr:cNvPr>
        <xdr:cNvCxnSpPr/>
      </xdr:nvCxnSpPr>
      <xdr:spPr>
        <a:xfrm>
          <a:off x="12814300" y="13575030"/>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674" name="n_1aveValue【消防施設】&#10;有形固定資産減価償却率">
          <a:extLst>
            <a:ext uri="{FF2B5EF4-FFF2-40B4-BE49-F238E27FC236}">
              <a16:creationId xmlns:a16="http://schemas.microsoft.com/office/drawing/2014/main" id="{86005382-3414-46BC-A88C-CAC6580125ED}"/>
            </a:ext>
          </a:extLst>
        </xdr:cNvPr>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675" name="n_2aveValue【消防施設】&#10;有形固定資産減価償却率">
          <a:extLst>
            <a:ext uri="{FF2B5EF4-FFF2-40B4-BE49-F238E27FC236}">
              <a16:creationId xmlns:a16="http://schemas.microsoft.com/office/drawing/2014/main" id="{F5E56C2C-189A-40FA-812E-A34FC389E8CC}"/>
            </a:ext>
          </a:extLst>
        </xdr:cNvPr>
        <xdr:cNvSpPr txBox="1"/>
      </xdr:nvSpPr>
      <xdr:spPr>
        <a:xfrm>
          <a:off x="14389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676" name="n_3aveValue【消防施設】&#10;有形固定資産減価償却率">
          <a:extLst>
            <a:ext uri="{FF2B5EF4-FFF2-40B4-BE49-F238E27FC236}">
              <a16:creationId xmlns:a16="http://schemas.microsoft.com/office/drawing/2014/main" id="{9A89FCE7-A6D8-4BA9-A261-0231DF1CD965}"/>
            </a:ext>
          </a:extLst>
        </xdr:cNvPr>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677" name="n_4aveValue【消防施設】&#10;有形固定資産減価償却率">
          <a:extLst>
            <a:ext uri="{FF2B5EF4-FFF2-40B4-BE49-F238E27FC236}">
              <a16:creationId xmlns:a16="http://schemas.microsoft.com/office/drawing/2014/main" id="{43402B4A-C271-4616-AC84-9AC9A5809C72}"/>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xdr:rowOff>
    </xdr:from>
    <xdr:ext cx="405111" cy="259045"/>
    <xdr:sp macro="" textlink="">
      <xdr:nvSpPr>
        <xdr:cNvPr id="678" name="n_1mainValue【消防施設】&#10;有形固定資産減価償却率">
          <a:extLst>
            <a:ext uri="{FF2B5EF4-FFF2-40B4-BE49-F238E27FC236}">
              <a16:creationId xmlns:a16="http://schemas.microsoft.com/office/drawing/2014/main" id="{19EF259F-C7D4-4761-926E-4C4D0F6FDFE4}"/>
            </a:ext>
          </a:extLst>
        </xdr:cNvPr>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679" name="n_2mainValue【消防施設】&#10;有形固定資産減価償却率">
          <a:extLst>
            <a:ext uri="{FF2B5EF4-FFF2-40B4-BE49-F238E27FC236}">
              <a16:creationId xmlns:a16="http://schemas.microsoft.com/office/drawing/2014/main" id="{D6BB3578-8A07-41A2-89A9-20A2D6ABA652}"/>
            </a:ext>
          </a:extLst>
        </xdr:cNvPr>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92091</xdr:rowOff>
    </xdr:from>
    <xdr:ext cx="405111" cy="259045"/>
    <xdr:sp macro="" textlink="">
      <xdr:nvSpPr>
        <xdr:cNvPr id="680" name="n_3mainValue【消防施設】&#10;有形固定資産減価償却率">
          <a:extLst>
            <a:ext uri="{FF2B5EF4-FFF2-40B4-BE49-F238E27FC236}">
              <a16:creationId xmlns:a16="http://schemas.microsoft.com/office/drawing/2014/main" id="{D9EA3981-5016-4066-A499-E5B869CD4B12}"/>
            </a:ext>
          </a:extLst>
        </xdr:cNvPr>
        <xdr:cNvSpPr txBox="1"/>
      </xdr:nvSpPr>
      <xdr:spPr>
        <a:xfrm>
          <a:off x="13500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97807</xdr:rowOff>
    </xdr:from>
    <xdr:ext cx="405111" cy="259045"/>
    <xdr:sp macro="" textlink="">
      <xdr:nvSpPr>
        <xdr:cNvPr id="681" name="n_4mainValue【消防施設】&#10;有形固定資産減価償却率">
          <a:extLst>
            <a:ext uri="{FF2B5EF4-FFF2-40B4-BE49-F238E27FC236}">
              <a16:creationId xmlns:a16="http://schemas.microsoft.com/office/drawing/2014/main" id="{07AE9045-9F95-41A9-BC03-DFF9A2AD3E62}"/>
            </a:ext>
          </a:extLst>
        </xdr:cNvPr>
        <xdr:cNvSpPr txBox="1"/>
      </xdr:nvSpPr>
      <xdr:spPr>
        <a:xfrm>
          <a:off x="12611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759B4952-9C9D-4874-A328-C5C6289F97B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4DD95092-8971-420E-98C2-C878A35A72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E6309077-1E19-46DD-9F27-6E165F7E0F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6C838E30-643A-4C93-BE8B-075BAD3048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56EB8996-E614-4C6F-9F3A-C14176990A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50A3FD0B-99A1-468C-A41A-2E6B40305E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11A8235C-F55A-426A-A4D7-758A5A054AA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F4809A1D-08EA-45E2-9B52-FD6688E0678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9D7991E-C1DF-4F7D-B84A-2658C670F18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A3A1DCD0-D51B-4201-B903-2EC2D8AB3B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94CCDEC3-4CDD-4880-8FC1-D6369FCEE5B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5A2A37BC-0594-447F-876B-7B08427194F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FE0567FE-4D34-4F34-B953-B79F2F75E18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2FEFD866-D09F-4FFB-863E-3C3C0E68FEB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6B460C69-352E-4707-A6D8-59E47B5FBE7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BD84023B-B54F-4CD1-BFBD-60B1E976ABF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8F9DB37B-6182-4734-A79D-ED5E1AD843A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4CABC802-B7B3-41DC-9827-E429380C5B8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E7CE1D0B-7FD1-40D3-B30E-E98E3C8B7DB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945FEBDC-91E5-4622-B984-617C767528C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A0FBECFF-07B7-402B-B48D-DA96792A69B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79DEE17D-9F90-494F-96A2-B801805EC49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8B5113DD-74A5-4803-80B3-E3F9D305789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705" name="直線コネクタ 704">
          <a:extLst>
            <a:ext uri="{FF2B5EF4-FFF2-40B4-BE49-F238E27FC236}">
              <a16:creationId xmlns:a16="http://schemas.microsoft.com/office/drawing/2014/main" id="{0AD7E9F5-AA78-48AB-8CE0-2345F745D3DA}"/>
            </a:ext>
          </a:extLst>
        </xdr:cNvPr>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6" name="【消防施設】&#10;一人当たり面積最小値テキスト">
          <a:extLst>
            <a:ext uri="{FF2B5EF4-FFF2-40B4-BE49-F238E27FC236}">
              <a16:creationId xmlns:a16="http://schemas.microsoft.com/office/drawing/2014/main" id="{3D9FFC96-C4C2-4DAE-8741-56692B97D904}"/>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7" name="直線コネクタ 706">
          <a:extLst>
            <a:ext uri="{FF2B5EF4-FFF2-40B4-BE49-F238E27FC236}">
              <a16:creationId xmlns:a16="http://schemas.microsoft.com/office/drawing/2014/main" id="{51304776-A036-42D2-B683-01F765385499}"/>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708" name="【消防施設】&#10;一人当たり面積最大値テキスト">
          <a:extLst>
            <a:ext uri="{FF2B5EF4-FFF2-40B4-BE49-F238E27FC236}">
              <a16:creationId xmlns:a16="http://schemas.microsoft.com/office/drawing/2014/main" id="{7D9F7D52-0D87-4DF9-81F5-07683E2EC5E4}"/>
            </a:ext>
          </a:extLst>
        </xdr:cNvPr>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709" name="直線コネクタ 708">
          <a:extLst>
            <a:ext uri="{FF2B5EF4-FFF2-40B4-BE49-F238E27FC236}">
              <a16:creationId xmlns:a16="http://schemas.microsoft.com/office/drawing/2014/main" id="{E6B925BF-7960-44AD-9BEC-C0254B7F4B0C}"/>
            </a:ext>
          </a:extLst>
        </xdr:cNvPr>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710" name="【消防施設】&#10;一人当たり面積平均値テキスト">
          <a:extLst>
            <a:ext uri="{FF2B5EF4-FFF2-40B4-BE49-F238E27FC236}">
              <a16:creationId xmlns:a16="http://schemas.microsoft.com/office/drawing/2014/main" id="{A7FD0FBE-7A17-4396-8A9A-1F1C9265BAFE}"/>
            </a:ext>
          </a:extLst>
        </xdr:cNvPr>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711" name="フローチャート: 判断 710">
          <a:extLst>
            <a:ext uri="{FF2B5EF4-FFF2-40B4-BE49-F238E27FC236}">
              <a16:creationId xmlns:a16="http://schemas.microsoft.com/office/drawing/2014/main" id="{66B59981-F6A8-40A2-95F8-5D28FA998172}"/>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2" name="フローチャート: 判断 711">
          <a:extLst>
            <a:ext uri="{FF2B5EF4-FFF2-40B4-BE49-F238E27FC236}">
              <a16:creationId xmlns:a16="http://schemas.microsoft.com/office/drawing/2014/main" id="{ED87B372-A8ED-4787-BB6B-2C89F995BFDE}"/>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713" name="フローチャート: 判断 712">
          <a:extLst>
            <a:ext uri="{FF2B5EF4-FFF2-40B4-BE49-F238E27FC236}">
              <a16:creationId xmlns:a16="http://schemas.microsoft.com/office/drawing/2014/main" id="{A42ACEAC-7CFC-433F-BE64-D390D6D69DC1}"/>
            </a:ext>
          </a:extLst>
        </xdr:cNvPr>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4" name="フローチャート: 判断 713">
          <a:extLst>
            <a:ext uri="{FF2B5EF4-FFF2-40B4-BE49-F238E27FC236}">
              <a16:creationId xmlns:a16="http://schemas.microsoft.com/office/drawing/2014/main" id="{EC248A9B-DF29-4C4E-B0E0-234B83B65768}"/>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5" name="フローチャート: 判断 714">
          <a:extLst>
            <a:ext uri="{FF2B5EF4-FFF2-40B4-BE49-F238E27FC236}">
              <a16:creationId xmlns:a16="http://schemas.microsoft.com/office/drawing/2014/main" id="{92A81638-13D8-42EA-984E-28335626106A}"/>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4D01123-BF8F-4795-8674-93180BF8636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C9050C7-BD8C-4946-B428-A67935E9E7C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FAD2F35-6710-4A22-A6F0-1B38EEA6C04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4DC39CED-F4A0-4562-9D4B-CA8DFB8B5BF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72CC4CB-A194-4004-9F8E-A41DECDB760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21" name="楕円 720">
          <a:extLst>
            <a:ext uri="{FF2B5EF4-FFF2-40B4-BE49-F238E27FC236}">
              <a16:creationId xmlns:a16="http://schemas.microsoft.com/office/drawing/2014/main" id="{AD5881DE-AAF9-41CD-8D44-537FE74D6EEF}"/>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22" name="【消防施設】&#10;一人当たり面積該当値テキスト">
          <a:extLst>
            <a:ext uri="{FF2B5EF4-FFF2-40B4-BE49-F238E27FC236}">
              <a16:creationId xmlns:a16="http://schemas.microsoft.com/office/drawing/2014/main" id="{FBA0B3DC-3600-468A-B427-692E2E5D436C}"/>
            </a:ext>
          </a:extLst>
        </xdr:cNvPr>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3" name="楕円 722">
          <a:extLst>
            <a:ext uri="{FF2B5EF4-FFF2-40B4-BE49-F238E27FC236}">
              <a16:creationId xmlns:a16="http://schemas.microsoft.com/office/drawing/2014/main" id="{4E8BFE4C-2685-495F-8D99-9EAF5C6DC3A2}"/>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24" name="直線コネクタ 723">
          <a:extLst>
            <a:ext uri="{FF2B5EF4-FFF2-40B4-BE49-F238E27FC236}">
              <a16:creationId xmlns:a16="http://schemas.microsoft.com/office/drawing/2014/main" id="{FDE17DA4-A43B-445E-A808-BC54862BDC46}"/>
            </a:ext>
          </a:extLst>
        </xdr:cNvPr>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5" name="楕円 724">
          <a:extLst>
            <a:ext uri="{FF2B5EF4-FFF2-40B4-BE49-F238E27FC236}">
              <a16:creationId xmlns:a16="http://schemas.microsoft.com/office/drawing/2014/main" id="{5034213D-3FB5-457A-A3DC-2D96B7ABA785}"/>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26" name="直線コネクタ 725">
          <a:extLst>
            <a:ext uri="{FF2B5EF4-FFF2-40B4-BE49-F238E27FC236}">
              <a16:creationId xmlns:a16="http://schemas.microsoft.com/office/drawing/2014/main" id="{9EEAA468-697E-43DC-A8F5-A7EF4B292765}"/>
            </a:ext>
          </a:extLst>
        </xdr:cNvPr>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7" name="楕円 726">
          <a:extLst>
            <a:ext uri="{FF2B5EF4-FFF2-40B4-BE49-F238E27FC236}">
              <a16:creationId xmlns:a16="http://schemas.microsoft.com/office/drawing/2014/main" id="{DA29A785-688A-4C82-8EAF-A5E8A40AEB2C}"/>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8" name="直線コネクタ 727">
          <a:extLst>
            <a:ext uri="{FF2B5EF4-FFF2-40B4-BE49-F238E27FC236}">
              <a16:creationId xmlns:a16="http://schemas.microsoft.com/office/drawing/2014/main" id="{2435B4A9-D3EB-4411-823C-E6E64DC9073D}"/>
            </a:ext>
          </a:extLst>
        </xdr:cNvPr>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9" name="楕円 728">
          <a:extLst>
            <a:ext uri="{FF2B5EF4-FFF2-40B4-BE49-F238E27FC236}">
              <a16:creationId xmlns:a16="http://schemas.microsoft.com/office/drawing/2014/main" id="{34C44184-8071-4690-95AA-BA5598C3F553}"/>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133350</xdr:rowOff>
    </xdr:to>
    <xdr:cxnSp macro="">
      <xdr:nvCxnSpPr>
        <xdr:cNvPr id="730" name="直線コネクタ 729">
          <a:extLst>
            <a:ext uri="{FF2B5EF4-FFF2-40B4-BE49-F238E27FC236}">
              <a16:creationId xmlns:a16="http://schemas.microsoft.com/office/drawing/2014/main" id="{AD497709-C360-4B5A-845C-229BFDF6E77B}"/>
            </a:ext>
          </a:extLst>
        </xdr:cNvPr>
        <xdr:cNvCxnSpPr/>
      </xdr:nvCxnSpPr>
      <xdr:spPr>
        <a:xfrm flipV="1">
          <a:off x="18656300" y="14691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1" name="n_1aveValue【消防施設】&#10;一人当たり面積">
          <a:extLst>
            <a:ext uri="{FF2B5EF4-FFF2-40B4-BE49-F238E27FC236}">
              <a16:creationId xmlns:a16="http://schemas.microsoft.com/office/drawing/2014/main" id="{13F088A4-068D-4DE5-82CA-88E74E62BE9B}"/>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732" name="n_2aveValue【消防施設】&#10;一人当たり面積">
          <a:extLst>
            <a:ext uri="{FF2B5EF4-FFF2-40B4-BE49-F238E27FC236}">
              <a16:creationId xmlns:a16="http://schemas.microsoft.com/office/drawing/2014/main" id="{9C8A8149-4420-4B79-BA16-A4373FF2EB69}"/>
            </a:ext>
          </a:extLst>
        </xdr:cNvPr>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33" name="n_3aveValue【消防施設】&#10;一人当たり面積">
          <a:extLst>
            <a:ext uri="{FF2B5EF4-FFF2-40B4-BE49-F238E27FC236}">
              <a16:creationId xmlns:a16="http://schemas.microsoft.com/office/drawing/2014/main" id="{480726FC-F9CA-4A12-B4E0-0182A5AAF699}"/>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4" name="n_4aveValue【消防施設】&#10;一人当たり面積">
          <a:extLst>
            <a:ext uri="{FF2B5EF4-FFF2-40B4-BE49-F238E27FC236}">
              <a16:creationId xmlns:a16="http://schemas.microsoft.com/office/drawing/2014/main" id="{B7FF26CB-FA8F-4C3D-A0A9-DEA1A8C08EEC}"/>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5" name="n_1mainValue【消防施設】&#10;一人当たり面積">
          <a:extLst>
            <a:ext uri="{FF2B5EF4-FFF2-40B4-BE49-F238E27FC236}">
              <a16:creationId xmlns:a16="http://schemas.microsoft.com/office/drawing/2014/main" id="{2062FF6A-E641-4164-9B7D-BA3FE3B02EB5}"/>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6" name="n_2mainValue【消防施設】&#10;一人当たり面積">
          <a:extLst>
            <a:ext uri="{FF2B5EF4-FFF2-40B4-BE49-F238E27FC236}">
              <a16:creationId xmlns:a16="http://schemas.microsoft.com/office/drawing/2014/main" id="{186DCE5C-6BFE-437A-B885-B9BD31E6837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7" name="n_3mainValue【消防施設】&#10;一人当たり面積">
          <a:extLst>
            <a:ext uri="{FF2B5EF4-FFF2-40B4-BE49-F238E27FC236}">
              <a16:creationId xmlns:a16="http://schemas.microsoft.com/office/drawing/2014/main" id="{164E5E37-FF1C-4E59-891F-480BCF701334}"/>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8" name="n_4mainValue【消防施設】&#10;一人当たり面積">
          <a:extLst>
            <a:ext uri="{FF2B5EF4-FFF2-40B4-BE49-F238E27FC236}">
              <a16:creationId xmlns:a16="http://schemas.microsoft.com/office/drawing/2014/main" id="{E6865C4A-86A6-4C57-B995-A7F95BB75D26}"/>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32ACEF6F-00B3-44A2-AF51-46A2783D7E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DA5F44E0-E9FA-4ED1-B2B4-AC99126F27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54CB8986-DC92-45D1-912E-F215327E1A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64DF612F-9757-41F5-845E-F641707D8A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ECE6F41A-531F-48B4-ABD0-3B255A8D97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15A3CE-CD18-4440-B2A1-B126AFA438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7B06FF19-ECF1-458D-8906-202C2E56BC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470BDE02-3433-432B-833E-2407877288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D7E48F7D-C42D-497D-BDA8-CDB2E05C39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E459E5A4-F5A8-4F41-9FE3-95B2FDE42F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4B13EDD1-B78D-42A8-9BA0-06F1F92C7D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11292F0-059E-404A-B822-88C3F06C1A9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99819E66-08F4-44D9-B996-B94B702F730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115C3C4C-0B46-4FB4-8E38-33F8240E6FE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5F3C79BC-A6ED-46A5-9888-C7686A4969D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2F3CB2DD-D382-4191-9F31-B60785A9F17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EA0AAA91-145A-4AD1-A681-E9BAB676E6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1149BE04-8E5A-4686-82AC-9BC3414E8A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6A1E69A1-11A1-4C8A-B0A8-B6396B85970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8915CBBD-10E8-46FE-AEED-62CEEF939A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185F1D7E-C191-4639-99D1-46CA8D6A1C6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A6B77B90-D342-4F67-B8A9-7F403690F95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D9773304-FC25-4FF4-A9AF-757BB6AA7F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2E33236D-7545-4582-96F7-D3CB82BF89C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4E77598C-5B38-47C4-809C-03B56230E2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764" name="直線コネクタ 763">
          <a:extLst>
            <a:ext uri="{FF2B5EF4-FFF2-40B4-BE49-F238E27FC236}">
              <a16:creationId xmlns:a16="http://schemas.microsoft.com/office/drawing/2014/main" id="{DB049525-77CE-4632-9DF5-88300A7FAF82}"/>
            </a:ext>
          </a:extLst>
        </xdr:cNvPr>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5" name="【庁舎】&#10;有形固定資産減価償却率最小値テキスト">
          <a:extLst>
            <a:ext uri="{FF2B5EF4-FFF2-40B4-BE49-F238E27FC236}">
              <a16:creationId xmlns:a16="http://schemas.microsoft.com/office/drawing/2014/main" id="{2CD18FFC-82B0-4067-AC9A-2C728455349B}"/>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6" name="直線コネクタ 765">
          <a:extLst>
            <a:ext uri="{FF2B5EF4-FFF2-40B4-BE49-F238E27FC236}">
              <a16:creationId xmlns:a16="http://schemas.microsoft.com/office/drawing/2014/main" id="{F206FC98-FAD4-4D5D-801E-820F8863EF0D}"/>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767" name="【庁舎】&#10;有形固定資産減価償却率最大値テキスト">
          <a:extLst>
            <a:ext uri="{FF2B5EF4-FFF2-40B4-BE49-F238E27FC236}">
              <a16:creationId xmlns:a16="http://schemas.microsoft.com/office/drawing/2014/main" id="{CDE3CF78-4DC4-43B9-A51F-117004A10CBC}"/>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768" name="直線コネクタ 767">
          <a:extLst>
            <a:ext uri="{FF2B5EF4-FFF2-40B4-BE49-F238E27FC236}">
              <a16:creationId xmlns:a16="http://schemas.microsoft.com/office/drawing/2014/main" id="{2E0A2154-F68D-434A-BA84-5CED53D1D0DF}"/>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769" name="【庁舎】&#10;有形固定資産減価償却率平均値テキスト">
          <a:extLst>
            <a:ext uri="{FF2B5EF4-FFF2-40B4-BE49-F238E27FC236}">
              <a16:creationId xmlns:a16="http://schemas.microsoft.com/office/drawing/2014/main" id="{F282746E-8404-43B8-BFA5-7DE1B7ADDA39}"/>
            </a:ext>
          </a:extLst>
        </xdr:cNvPr>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770" name="フローチャート: 判断 769">
          <a:extLst>
            <a:ext uri="{FF2B5EF4-FFF2-40B4-BE49-F238E27FC236}">
              <a16:creationId xmlns:a16="http://schemas.microsoft.com/office/drawing/2014/main" id="{6CF06415-EF68-433F-8B7F-32306348E4F7}"/>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71" name="フローチャート: 判断 770">
          <a:extLst>
            <a:ext uri="{FF2B5EF4-FFF2-40B4-BE49-F238E27FC236}">
              <a16:creationId xmlns:a16="http://schemas.microsoft.com/office/drawing/2014/main" id="{8963AB3D-7166-4748-B537-0E5078F45009}"/>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72" name="フローチャート: 判断 771">
          <a:extLst>
            <a:ext uri="{FF2B5EF4-FFF2-40B4-BE49-F238E27FC236}">
              <a16:creationId xmlns:a16="http://schemas.microsoft.com/office/drawing/2014/main" id="{83F4CF59-4A32-47D5-A5EF-1F6C781A3C5E}"/>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773" name="フローチャート: 判断 772">
          <a:extLst>
            <a:ext uri="{FF2B5EF4-FFF2-40B4-BE49-F238E27FC236}">
              <a16:creationId xmlns:a16="http://schemas.microsoft.com/office/drawing/2014/main" id="{C1B01E16-D7D4-4F4E-92AD-9972A0996003}"/>
            </a:ext>
          </a:extLst>
        </xdr:cNvPr>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774" name="フローチャート: 判断 773">
          <a:extLst>
            <a:ext uri="{FF2B5EF4-FFF2-40B4-BE49-F238E27FC236}">
              <a16:creationId xmlns:a16="http://schemas.microsoft.com/office/drawing/2014/main" id="{7566B406-5CDC-470B-BE48-63454292B175}"/>
            </a:ext>
          </a:extLst>
        </xdr:cNvPr>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FD7A5DD-9F3E-4393-B7A0-1476861E9E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699863E-75ED-43F7-9566-318E8AA5D9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5297D49-80CC-4922-9607-2A0C259D30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52473C0-AD41-474B-8880-BF6F21E58C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A2B1498-E6F6-4DFA-88D5-5C4275F7547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80" name="楕円 779">
          <a:extLst>
            <a:ext uri="{FF2B5EF4-FFF2-40B4-BE49-F238E27FC236}">
              <a16:creationId xmlns:a16="http://schemas.microsoft.com/office/drawing/2014/main" id="{5937C9FE-FE22-4BE5-8746-52BD9CE51089}"/>
            </a:ext>
          </a:extLst>
        </xdr:cNvPr>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144615</xdr:rowOff>
    </xdr:from>
    <xdr:ext cx="405111" cy="259045"/>
    <xdr:sp macro="" textlink="">
      <xdr:nvSpPr>
        <xdr:cNvPr id="781" name="【庁舎】&#10;有形固定資産減価償却率該当値テキスト">
          <a:extLst>
            <a:ext uri="{FF2B5EF4-FFF2-40B4-BE49-F238E27FC236}">
              <a16:creationId xmlns:a16="http://schemas.microsoft.com/office/drawing/2014/main" id="{8D949E0D-FDAE-4D5F-A5EE-51E51F333C03}"/>
            </a:ext>
          </a:extLst>
        </xdr:cNvPr>
        <xdr:cNvSpPr txBox="1"/>
      </xdr:nvSpPr>
      <xdr:spPr>
        <a:xfrm>
          <a:off x="16357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782" name="楕円 781">
          <a:extLst>
            <a:ext uri="{FF2B5EF4-FFF2-40B4-BE49-F238E27FC236}">
              <a16:creationId xmlns:a16="http://schemas.microsoft.com/office/drawing/2014/main" id="{334ED9C0-265A-44A5-A964-71E6B821FA53}"/>
            </a:ext>
          </a:extLst>
        </xdr:cNvPr>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104</xdr:row>
      <xdr:rowOff>1088</xdr:rowOff>
    </xdr:to>
    <xdr:cxnSp macro="">
      <xdr:nvCxnSpPr>
        <xdr:cNvPr id="783" name="直線コネクタ 782">
          <a:extLst>
            <a:ext uri="{FF2B5EF4-FFF2-40B4-BE49-F238E27FC236}">
              <a16:creationId xmlns:a16="http://schemas.microsoft.com/office/drawing/2014/main" id="{D9DF836B-9512-4312-BA20-52A2F2D532F2}"/>
            </a:ext>
          </a:extLst>
        </xdr:cNvPr>
        <xdr:cNvCxnSpPr/>
      </xdr:nvCxnSpPr>
      <xdr:spPr>
        <a:xfrm>
          <a:off x="15481300" y="178024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84" name="楕円 783">
          <a:extLst>
            <a:ext uri="{FF2B5EF4-FFF2-40B4-BE49-F238E27FC236}">
              <a16:creationId xmlns:a16="http://schemas.microsoft.com/office/drawing/2014/main" id="{F1BB8708-28E8-4CB8-B227-F9EADA94167C}"/>
            </a:ext>
          </a:extLst>
        </xdr:cNvPr>
        <xdr:cNvSpPr/>
      </xdr:nvSpPr>
      <xdr:spPr>
        <a:xfrm>
          <a:off x="14541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118655</xdr:rowOff>
    </xdr:from>
    <xdr:to>
      <xdr:col>81</xdr:col>
      <xdr:colOff>50800</xdr:colOff>
      <xdr:row>103</xdr:row>
      <xdr:rowOff>143148</xdr:rowOff>
    </xdr:to>
    <xdr:cxnSp macro="">
      <xdr:nvCxnSpPr>
        <xdr:cNvPr id="785" name="直線コネクタ 784">
          <a:extLst>
            <a:ext uri="{FF2B5EF4-FFF2-40B4-BE49-F238E27FC236}">
              <a16:creationId xmlns:a16="http://schemas.microsoft.com/office/drawing/2014/main" id="{2548D3A2-BF2F-4C78-90CC-09D0A3985BE0}"/>
            </a:ext>
          </a:extLst>
        </xdr:cNvPr>
        <xdr:cNvCxnSpPr/>
      </xdr:nvCxnSpPr>
      <xdr:spPr>
        <a:xfrm>
          <a:off x="14592300" y="177780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786" name="楕円 785">
          <a:extLst>
            <a:ext uri="{FF2B5EF4-FFF2-40B4-BE49-F238E27FC236}">
              <a16:creationId xmlns:a16="http://schemas.microsoft.com/office/drawing/2014/main" id="{5E8B5F39-7C74-4DA1-A7DA-B0909612AAD0}"/>
            </a:ext>
          </a:extLst>
        </xdr:cNvPr>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103</xdr:row>
      <xdr:rowOff>118655</xdr:rowOff>
    </xdr:to>
    <xdr:cxnSp macro="">
      <xdr:nvCxnSpPr>
        <xdr:cNvPr id="787" name="直線コネクタ 786">
          <a:extLst>
            <a:ext uri="{FF2B5EF4-FFF2-40B4-BE49-F238E27FC236}">
              <a16:creationId xmlns:a16="http://schemas.microsoft.com/office/drawing/2014/main" id="{B91B748F-6D0B-4CFD-956B-263855AA0BA8}"/>
            </a:ext>
          </a:extLst>
        </xdr:cNvPr>
        <xdr:cNvCxnSpPr/>
      </xdr:nvCxnSpPr>
      <xdr:spPr>
        <a:xfrm>
          <a:off x="13703300" y="177437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xdr:rowOff>
    </xdr:from>
    <xdr:to>
      <xdr:col>67</xdr:col>
      <xdr:colOff>101600</xdr:colOff>
      <xdr:row>103</xdr:row>
      <xdr:rowOff>102507</xdr:rowOff>
    </xdr:to>
    <xdr:sp macro="" textlink="">
      <xdr:nvSpPr>
        <xdr:cNvPr id="788" name="楕円 787">
          <a:extLst>
            <a:ext uri="{FF2B5EF4-FFF2-40B4-BE49-F238E27FC236}">
              <a16:creationId xmlns:a16="http://schemas.microsoft.com/office/drawing/2014/main" id="{D0A3AF47-6F3C-41AB-B1DD-258B24E88B63}"/>
            </a:ext>
          </a:extLst>
        </xdr:cNvPr>
        <xdr:cNvSpPr/>
      </xdr:nvSpPr>
      <xdr:spPr>
        <a:xfrm>
          <a:off x="12763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51707</xdr:rowOff>
    </xdr:from>
    <xdr:to>
      <xdr:col>71</xdr:col>
      <xdr:colOff>177800</xdr:colOff>
      <xdr:row>103</xdr:row>
      <xdr:rowOff>84364</xdr:rowOff>
    </xdr:to>
    <xdr:cxnSp macro="">
      <xdr:nvCxnSpPr>
        <xdr:cNvPr id="789" name="直線コネクタ 788">
          <a:extLst>
            <a:ext uri="{FF2B5EF4-FFF2-40B4-BE49-F238E27FC236}">
              <a16:creationId xmlns:a16="http://schemas.microsoft.com/office/drawing/2014/main" id="{157DA9AB-79DB-449D-9E82-31D102E6B3BD}"/>
            </a:ext>
          </a:extLst>
        </xdr:cNvPr>
        <xdr:cNvCxnSpPr/>
      </xdr:nvCxnSpPr>
      <xdr:spPr>
        <a:xfrm>
          <a:off x="12814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90" name="n_1aveValue【庁舎】&#10;有形固定資産減価償却率">
          <a:extLst>
            <a:ext uri="{FF2B5EF4-FFF2-40B4-BE49-F238E27FC236}">
              <a16:creationId xmlns:a16="http://schemas.microsoft.com/office/drawing/2014/main" id="{4F568469-239A-43F2-A1C6-FEEBEC9B8915}"/>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791" name="n_2aveValue【庁舎】&#10;有形固定資産減価償却率">
          <a:extLst>
            <a:ext uri="{FF2B5EF4-FFF2-40B4-BE49-F238E27FC236}">
              <a16:creationId xmlns:a16="http://schemas.microsoft.com/office/drawing/2014/main" id="{8789391D-2FF4-4FC3-A1AF-9B9C9FDD2C29}"/>
            </a:ext>
          </a:extLst>
        </xdr:cNvPr>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792" name="n_3aveValue【庁舎】&#10;有形固定資産減価償却率">
          <a:extLst>
            <a:ext uri="{FF2B5EF4-FFF2-40B4-BE49-F238E27FC236}">
              <a16:creationId xmlns:a16="http://schemas.microsoft.com/office/drawing/2014/main" id="{D3C657BB-82F7-433A-915B-F9F5B58E822F}"/>
            </a:ext>
          </a:extLst>
        </xdr:cNvPr>
        <xdr:cNvSpPr txBox="1"/>
      </xdr:nvSpPr>
      <xdr:spPr>
        <a:xfrm>
          <a:off x="13500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793" name="n_4aveValue【庁舎】&#10;有形固定資産減価償却率">
          <a:extLst>
            <a:ext uri="{FF2B5EF4-FFF2-40B4-BE49-F238E27FC236}">
              <a16:creationId xmlns:a16="http://schemas.microsoft.com/office/drawing/2014/main" id="{805D4556-25C2-4963-86B1-D5148E434EC3}"/>
            </a:ext>
          </a:extLst>
        </xdr:cNvPr>
        <xdr:cNvSpPr txBox="1"/>
      </xdr:nvSpPr>
      <xdr:spPr>
        <a:xfrm>
          <a:off x="12611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39025</xdr:rowOff>
    </xdr:from>
    <xdr:ext cx="405111" cy="259045"/>
    <xdr:sp macro="" textlink="">
      <xdr:nvSpPr>
        <xdr:cNvPr id="794" name="n_1mainValue【庁舎】&#10;有形固定資産減価償却率">
          <a:extLst>
            <a:ext uri="{FF2B5EF4-FFF2-40B4-BE49-F238E27FC236}">
              <a16:creationId xmlns:a16="http://schemas.microsoft.com/office/drawing/2014/main" id="{C60DD622-F475-492F-9A9F-73011EF10963}"/>
            </a:ext>
          </a:extLst>
        </xdr:cNvPr>
        <xdr:cNvSpPr txBox="1"/>
      </xdr:nvSpPr>
      <xdr:spPr>
        <a:xfrm>
          <a:off x="152660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795" name="n_2mainValue【庁舎】&#10;有形固定資産減価償却率">
          <a:extLst>
            <a:ext uri="{FF2B5EF4-FFF2-40B4-BE49-F238E27FC236}">
              <a16:creationId xmlns:a16="http://schemas.microsoft.com/office/drawing/2014/main" id="{DD8BDFB9-FB68-41D9-ADC1-A69BDCAC97B9}"/>
            </a:ext>
          </a:extLst>
        </xdr:cNvPr>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796" name="n_3mainValue【庁舎】&#10;有形固定資産減価償却率">
          <a:extLst>
            <a:ext uri="{FF2B5EF4-FFF2-40B4-BE49-F238E27FC236}">
              <a16:creationId xmlns:a16="http://schemas.microsoft.com/office/drawing/2014/main" id="{D49DE86D-847B-4367-BBF2-C1D5900958C9}"/>
            </a:ext>
          </a:extLst>
        </xdr:cNvPr>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119034</xdr:rowOff>
    </xdr:from>
    <xdr:ext cx="405111" cy="259045"/>
    <xdr:sp macro="" textlink="">
      <xdr:nvSpPr>
        <xdr:cNvPr id="797" name="n_4mainValue【庁舎】&#10;有形固定資産減価償却率">
          <a:extLst>
            <a:ext uri="{FF2B5EF4-FFF2-40B4-BE49-F238E27FC236}">
              <a16:creationId xmlns:a16="http://schemas.microsoft.com/office/drawing/2014/main" id="{C1FB8E1F-5488-4094-B931-1DD51B3885AA}"/>
            </a:ext>
          </a:extLst>
        </xdr:cNvPr>
        <xdr:cNvSpPr txBox="1"/>
      </xdr:nvSpPr>
      <xdr:spPr>
        <a:xfrm>
          <a:off x="12611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4BDD21BB-DDA7-4496-9C37-E8E4157828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141D422E-FE56-48C6-B462-BD14CB2CF3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3191BE3E-4C07-40B3-9996-91037B37BD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A22A343D-34AF-4C87-9C50-520C6343B2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9003F0F7-257B-4881-AD47-50A193A7DB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53AC6884-C468-442D-A194-CF3854FFC6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32824725-3768-44C1-92D9-7B65E75A89C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4A476B1F-D9B2-45C5-BE2C-6792293CEC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AFDAF46D-7814-482A-A2D7-E8DD9F45B3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2F44B2A9-5089-43D4-BA18-B93AAF1038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559F495A-A086-4E1F-BCC0-0003DD4C606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8EAA50DD-A54E-493F-8675-9E9E60CF741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3B8C0191-C16A-449A-BFE3-BDF023BD4F3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1963A5BB-6786-4ACB-87CE-B6924A20CC8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E24FAB43-BD52-403D-9783-002BF4336CF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C0A7A7BD-2272-4D58-B706-E84822488F3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62D3ACF0-4146-463E-876C-19B07160D0F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9780BB5F-2412-4C7B-8307-8F28C772B7E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87C98FF7-B124-4605-BD4D-1FF59E29C2A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B6F16C91-931D-40C9-9A84-58C33067A0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F1E2E3AB-7DAA-4A77-BEEB-265985DB34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ECE02203-6641-4C3B-A25A-13B74AF0ED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BCA776D7-5549-4F6C-B3E3-8451DDC9CCA6}"/>
            </a:ext>
          </a:extLst>
        </xdr:cNvPr>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庁舎】&#10;一人当たり面積最小値テキスト">
          <a:extLst>
            <a:ext uri="{FF2B5EF4-FFF2-40B4-BE49-F238E27FC236}">
              <a16:creationId xmlns:a16="http://schemas.microsoft.com/office/drawing/2014/main" id="{53574634-8BF3-49AE-AC68-5E956F98C548}"/>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08A24B11-F443-4E83-9EE7-832A6AB5396A}"/>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823" name="【庁舎】&#10;一人当たり面積最大値テキスト">
          <a:extLst>
            <a:ext uri="{FF2B5EF4-FFF2-40B4-BE49-F238E27FC236}">
              <a16:creationId xmlns:a16="http://schemas.microsoft.com/office/drawing/2014/main" id="{9AFF9F91-5E8C-4B3A-B82D-DF2EDFBB960B}"/>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824" name="直線コネクタ 823">
          <a:extLst>
            <a:ext uri="{FF2B5EF4-FFF2-40B4-BE49-F238E27FC236}">
              <a16:creationId xmlns:a16="http://schemas.microsoft.com/office/drawing/2014/main" id="{B21C1E24-5891-4D29-8893-C8DA420C9105}"/>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25" name="【庁舎】&#10;一人当たり面積平均値テキスト">
          <a:extLst>
            <a:ext uri="{FF2B5EF4-FFF2-40B4-BE49-F238E27FC236}">
              <a16:creationId xmlns:a16="http://schemas.microsoft.com/office/drawing/2014/main" id="{73A658D5-7DC7-4ACC-ACB9-35E018FAEFBB}"/>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6" name="フローチャート: 判断 825">
          <a:extLst>
            <a:ext uri="{FF2B5EF4-FFF2-40B4-BE49-F238E27FC236}">
              <a16:creationId xmlns:a16="http://schemas.microsoft.com/office/drawing/2014/main" id="{492D5B0F-B9F4-41AE-A0E8-431D3D377BA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827" name="フローチャート: 判断 826">
          <a:extLst>
            <a:ext uri="{FF2B5EF4-FFF2-40B4-BE49-F238E27FC236}">
              <a16:creationId xmlns:a16="http://schemas.microsoft.com/office/drawing/2014/main" id="{C1D81E20-3337-4B47-8DD7-FB40C6801CF9}"/>
            </a:ext>
          </a:extLst>
        </xdr:cNvPr>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828" name="フローチャート: 判断 827">
          <a:extLst>
            <a:ext uri="{FF2B5EF4-FFF2-40B4-BE49-F238E27FC236}">
              <a16:creationId xmlns:a16="http://schemas.microsoft.com/office/drawing/2014/main" id="{0EF5604B-0110-4524-AC4A-0BCA40956F7B}"/>
            </a:ext>
          </a:extLst>
        </xdr:cNvPr>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9" name="フローチャート: 判断 828">
          <a:extLst>
            <a:ext uri="{FF2B5EF4-FFF2-40B4-BE49-F238E27FC236}">
              <a16:creationId xmlns:a16="http://schemas.microsoft.com/office/drawing/2014/main" id="{F31FE77B-D51A-4EF7-915D-E6DD6A4B213F}"/>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0" name="フローチャート: 判断 829">
          <a:extLst>
            <a:ext uri="{FF2B5EF4-FFF2-40B4-BE49-F238E27FC236}">
              <a16:creationId xmlns:a16="http://schemas.microsoft.com/office/drawing/2014/main" id="{B9A343D9-9543-475F-B5FF-52B22124533A}"/>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576151A-AE87-4378-BF40-04E9C654B93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34B6942-4238-4C93-B57E-900B4CD73A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4A95A42-9F86-4A73-8F12-98E4F394A4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E1B4A7B-5B76-463C-BA3D-74C61C7A95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D43F7B0-AEF1-480D-82CC-45143D76D5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836" name="楕円 835">
          <a:extLst>
            <a:ext uri="{FF2B5EF4-FFF2-40B4-BE49-F238E27FC236}">
              <a16:creationId xmlns:a16="http://schemas.microsoft.com/office/drawing/2014/main" id="{D5E3EFC9-6536-4C9E-9E1F-3B127301A3A7}"/>
            </a:ext>
          </a:extLst>
        </xdr:cNvPr>
        <xdr:cNvSpPr/>
      </xdr:nvSpPr>
      <xdr:spPr>
        <a:xfrm>
          <a:off x="22110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50564</xdr:rowOff>
    </xdr:from>
    <xdr:ext cx="469744" cy="259045"/>
    <xdr:sp macro="" textlink="">
      <xdr:nvSpPr>
        <xdr:cNvPr id="837" name="【庁舎】&#10;一人当たり面積該当値テキスト">
          <a:extLst>
            <a:ext uri="{FF2B5EF4-FFF2-40B4-BE49-F238E27FC236}">
              <a16:creationId xmlns:a16="http://schemas.microsoft.com/office/drawing/2014/main" id="{917F3D3A-D53F-4B5B-84A2-8CC9B3966881}"/>
            </a:ext>
          </a:extLst>
        </xdr:cNvPr>
        <xdr:cNvSpPr txBox="1"/>
      </xdr:nvSpPr>
      <xdr:spPr>
        <a:xfrm>
          <a:off x="22199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32258</xdr:rowOff>
    </xdr:from>
    <xdr:to>
      <xdr:col>112</xdr:col>
      <xdr:colOff>38100</xdr:colOff>
      <xdr:row>105</xdr:row>
      <xdr:rowOff>133858</xdr:rowOff>
    </xdr:to>
    <xdr:sp macro="" textlink="">
      <xdr:nvSpPr>
        <xdr:cNvPr id="838" name="楕円 837">
          <a:extLst>
            <a:ext uri="{FF2B5EF4-FFF2-40B4-BE49-F238E27FC236}">
              <a16:creationId xmlns:a16="http://schemas.microsoft.com/office/drawing/2014/main" id="{7A9AB3C2-A397-4B76-BD74-5E2F7F801841}"/>
            </a:ext>
          </a:extLst>
        </xdr:cNvPr>
        <xdr:cNvSpPr/>
      </xdr:nvSpPr>
      <xdr:spPr>
        <a:xfrm>
          <a:off x="2127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78487</xdr:rowOff>
    </xdr:from>
    <xdr:to>
      <xdr:col>116</xdr:col>
      <xdr:colOff>63500</xdr:colOff>
      <xdr:row>105</xdr:row>
      <xdr:rowOff>83058</xdr:rowOff>
    </xdr:to>
    <xdr:cxnSp macro="">
      <xdr:nvCxnSpPr>
        <xdr:cNvPr id="839" name="直線コネクタ 838">
          <a:extLst>
            <a:ext uri="{FF2B5EF4-FFF2-40B4-BE49-F238E27FC236}">
              <a16:creationId xmlns:a16="http://schemas.microsoft.com/office/drawing/2014/main" id="{5A1FD25D-5D5D-4777-B236-FE5E06703522}"/>
            </a:ext>
          </a:extLst>
        </xdr:cNvPr>
        <xdr:cNvCxnSpPr/>
      </xdr:nvCxnSpPr>
      <xdr:spPr>
        <a:xfrm flipV="1">
          <a:off x="21323300" y="180807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40" name="楕円 839">
          <a:extLst>
            <a:ext uri="{FF2B5EF4-FFF2-40B4-BE49-F238E27FC236}">
              <a16:creationId xmlns:a16="http://schemas.microsoft.com/office/drawing/2014/main" id="{4B0F02D3-58F7-44D6-9B9F-D4459F3397FF}"/>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83058</xdr:rowOff>
    </xdr:from>
    <xdr:to>
      <xdr:col>111</xdr:col>
      <xdr:colOff>177800</xdr:colOff>
      <xdr:row>105</xdr:row>
      <xdr:rowOff>87630</xdr:rowOff>
    </xdr:to>
    <xdr:cxnSp macro="">
      <xdr:nvCxnSpPr>
        <xdr:cNvPr id="841" name="直線コネクタ 840">
          <a:extLst>
            <a:ext uri="{FF2B5EF4-FFF2-40B4-BE49-F238E27FC236}">
              <a16:creationId xmlns:a16="http://schemas.microsoft.com/office/drawing/2014/main" id="{AB31F01D-3258-41A6-A0D0-A325CF37D8AB}"/>
            </a:ext>
          </a:extLst>
        </xdr:cNvPr>
        <xdr:cNvCxnSpPr/>
      </xdr:nvCxnSpPr>
      <xdr:spPr>
        <a:xfrm flipV="1">
          <a:off x="20434300" y="1808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42" name="楕円 841">
          <a:extLst>
            <a:ext uri="{FF2B5EF4-FFF2-40B4-BE49-F238E27FC236}">
              <a16:creationId xmlns:a16="http://schemas.microsoft.com/office/drawing/2014/main" id="{E8BF6383-2F3A-430B-B00D-1A35260C9590}"/>
            </a:ext>
          </a:extLst>
        </xdr:cNvPr>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87630</xdr:rowOff>
    </xdr:to>
    <xdr:cxnSp macro="">
      <xdr:nvCxnSpPr>
        <xdr:cNvPr id="843" name="直線コネクタ 842">
          <a:extLst>
            <a:ext uri="{FF2B5EF4-FFF2-40B4-BE49-F238E27FC236}">
              <a16:creationId xmlns:a16="http://schemas.microsoft.com/office/drawing/2014/main" id="{D4BC0F92-8893-49A5-946A-7740E2FEABAA}"/>
            </a:ext>
          </a:extLst>
        </xdr:cNvPr>
        <xdr:cNvCxnSpPr/>
      </xdr:nvCxnSpPr>
      <xdr:spPr>
        <a:xfrm>
          <a:off x="19545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844" name="楕円 843">
          <a:extLst>
            <a:ext uri="{FF2B5EF4-FFF2-40B4-BE49-F238E27FC236}">
              <a16:creationId xmlns:a16="http://schemas.microsoft.com/office/drawing/2014/main" id="{E80682EA-5510-4E91-8CF0-56D405669435}"/>
            </a:ext>
          </a:extLst>
        </xdr:cNvPr>
        <xdr:cNvSpPr/>
      </xdr:nvSpPr>
      <xdr:spPr>
        <a:xfrm>
          <a:off x="18605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83058</xdr:rowOff>
    </xdr:from>
    <xdr:to>
      <xdr:col>102</xdr:col>
      <xdr:colOff>114300</xdr:colOff>
      <xdr:row>105</xdr:row>
      <xdr:rowOff>87630</xdr:rowOff>
    </xdr:to>
    <xdr:cxnSp macro="">
      <xdr:nvCxnSpPr>
        <xdr:cNvPr id="845" name="直線コネクタ 844">
          <a:extLst>
            <a:ext uri="{FF2B5EF4-FFF2-40B4-BE49-F238E27FC236}">
              <a16:creationId xmlns:a16="http://schemas.microsoft.com/office/drawing/2014/main" id="{AE46A25E-4EDE-4710-8407-03581F66F969}"/>
            </a:ext>
          </a:extLst>
        </xdr:cNvPr>
        <xdr:cNvCxnSpPr/>
      </xdr:nvCxnSpPr>
      <xdr:spPr>
        <a:xfrm>
          <a:off x="18656300" y="1808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31259</xdr:rowOff>
    </xdr:from>
    <xdr:ext cx="469744" cy="259045"/>
    <xdr:sp macro="" textlink="">
      <xdr:nvSpPr>
        <xdr:cNvPr id="846" name="n_1aveValue【庁舎】&#10;一人当たり面積">
          <a:extLst>
            <a:ext uri="{FF2B5EF4-FFF2-40B4-BE49-F238E27FC236}">
              <a16:creationId xmlns:a16="http://schemas.microsoft.com/office/drawing/2014/main" id="{EEA776CB-0B50-435A-B3BF-39E12579D16D}"/>
            </a:ext>
          </a:extLst>
        </xdr:cNvPr>
        <xdr:cNvSpPr txBox="1"/>
      </xdr:nvSpPr>
      <xdr:spPr>
        <a:xfrm>
          <a:off x="21075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31259</xdr:rowOff>
    </xdr:from>
    <xdr:ext cx="469744" cy="259045"/>
    <xdr:sp macro="" textlink="">
      <xdr:nvSpPr>
        <xdr:cNvPr id="847" name="n_2aveValue【庁舎】&#10;一人当たり面積">
          <a:extLst>
            <a:ext uri="{FF2B5EF4-FFF2-40B4-BE49-F238E27FC236}">
              <a16:creationId xmlns:a16="http://schemas.microsoft.com/office/drawing/2014/main" id="{40F53909-9FC4-4309-93C7-5A26B49ABB87}"/>
            </a:ext>
          </a:extLst>
        </xdr:cNvPr>
        <xdr:cNvSpPr txBox="1"/>
      </xdr:nvSpPr>
      <xdr:spPr>
        <a:xfrm>
          <a:off x="20199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8" name="n_3aveValue【庁舎】&#10;一人当たり面積">
          <a:extLst>
            <a:ext uri="{FF2B5EF4-FFF2-40B4-BE49-F238E27FC236}">
              <a16:creationId xmlns:a16="http://schemas.microsoft.com/office/drawing/2014/main" id="{D97038C7-7AA5-4F0B-B0F6-C3ABC315E7C0}"/>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849" name="n_4aveValue【庁舎】&#10;一人当たり面積">
          <a:extLst>
            <a:ext uri="{FF2B5EF4-FFF2-40B4-BE49-F238E27FC236}">
              <a16:creationId xmlns:a16="http://schemas.microsoft.com/office/drawing/2014/main" id="{22BFB34F-0BC4-499B-A055-E447C222B591}"/>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150385</xdr:rowOff>
    </xdr:from>
    <xdr:ext cx="469744" cy="259045"/>
    <xdr:sp macro="" textlink="">
      <xdr:nvSpPr>
        <xdr:cNvPr id="850" name="n_1mainValue【庁舎】&#10;一人当たり面積">
          <a:extLst>
            <a:ext uri="{FF2B5EF4-FFF2-40B4-BE49-F238E27FC236}">
              <a16:creationId xmlns:a16="http://schemas.microsoft.com/office/drawing/2014/main" id="{6C275551-F461-4509-98D6-CB73C6290247}"/>
            </a:ext>
          </a:extLst>
        </xdr:cNvPr>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851" name="n_2mainValue【庁舎】&#10;一人当たり面積">
          <a:extLst>
            <a:ext uri="{FF2B5EF4-FFF2-40B4-BE49-F238E27FC236}">
              <a16:creationId xmlns:a16="http://schemas.microsoft.com/office/drawing/2014/main" id="{B4D03FA2-3415-44F2-851B-01B0E8CD9A40}"/>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852" name="n_3mainValue【庁舎】&#10;一人当たり面積">
          <a:extLst>
            <a:ext uri="{FF2B5EF4-FFF2-40B4-BE49-F238E27FC236}">
              <a16:creationId xmlns:a16="http://schemas.microsoft.com/office/drawing/2014/main" id="{FBD2995B-B35A-4BAD-9CDC-5A3A984C3438}"/>
            </a:ext>
          </a:extLst>
        </xdr:cNvPr>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853" name="n_4mainValue【庁舎】&#10;一人当たり面積">
          <a:extLst>
            <a:ext uri="{FF2B5EF4-FFF2-40B4-BE49-F238E27FC236}">
              <a16:creationId xmlns:a16="http://schemas.microsoft.com/office/drawing/2014/main" id="{ABD9C8DE-4191-44F0-97F0-F77583024164}"/>
            </a:ext>
          </a:extLst>
        </xdr:cNvPr>
        <xdr:cNvSpPr txBox="1"/>
      </xdr:nvSpPr>
      <xdr:spPr>
        <a:xfrm>
          <a:off x="18421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6D40F0F0-AAB8-49FB-90BB-A5DD95669F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46AE2184-CB28-4BE1-A0C1-A02A095B30B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522A6DAC-E1CA-4065-B62A-7F6B18B5FC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本市では、市町村合併以降に一部は統廃合されたものの、まだ多くの類似する公共施設（休止施設を含む）を保有しており、結果、一人当たりの面積は平均を大きく上回る結果となっている。</a:t>
          </a:r>
        </a:p>
        <a:p>
          <a:r>
            <a:rPr kumimoji="1" lang="ja-JP" altLang="en-US" sz="1300">
              <a:latin typeface="ＭＳ Ｐゴシック" panose="020B0600070205080204" pitchFamily="50" charset="-128"/>
              <a:ea typeface="ＭＳ Ｐゴシック" panose="020B0600070205080204" pitchFamily="50" charset="-128"/>
            </a:rPr>
            <a:t>こうした施設を中長期にわたって適正に管理するために、災害時の拠点施設や避難施設の機能の確保を考慮しながら、今後も定期的な点検・診断を通じて、適切な長寿命化を図り、計画的な施設の保全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113,136
111,688
754.93
63,764,396
61,589,931
2,026,612
32,619,435
84,314,628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全国平均及び石川県平均は上回っているものの、類似団体平均との比較では</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下回っている。前年度から微減ではあるが、近年は概ね横ばい傾向にある。</a:t>
          </a:r>
        </a:p>
        <a:p>
          <a:r>
            <a:rPr kumimoji="1" lang="ja-JP" altLang="en-US" sz="1300">
              <a:latin typeface="ＭＳ Ｐゴシック" panose="020B0600070205080204" pitchFamily="50" charset="-128"/>
              <a:ea typeface="ＭＳ Ｐゴシック" panose="020B0600070205080204" pitchFamily="50" charset="-128"/>
            </a:rPr>
            <a:t>今後も歳出削減に努めるとともに、企業立地の促進や区画整理事業等の定住人口対策を推進し、税収増等による歳入確保に努める。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9072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469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128815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146050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行財政改革の取り組みにより毎年度改善を図っているところではあるが、令和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年度は、地方税の増収や地方消費税交付金等の増加、地方交付税の追加交付などの影響により前年度より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ポイント減少となったが、依然として類似団体平均及び石川県平均のいずれと比較しても高い水準にある。</a:t>
          </a:r>
        </a:p>
        <a:p>
          <a:r>
            <a:rPr kumimoji="1" lang="ja-JP" altLang="en-US" sz="1300">
              <a:latin typeface="ＭＳ Ｐゴシック" panose="020B0600070205080204" pitchFamily="50" charset="-128"/>
              <a:ea typeface="ＭＳ Ｐゴシック" panose="020B0600070205080204" pitchFamily="50" charset="-128"/>
            </a:rPr>
            <a:t>今後も、社会保障費や公共施設の維持管理費などに財政需要の増嵩が見込まれることから、これまで以上に事務事業の効率化・適正化を図り、経常経費の抑制に努める。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65</xdr:row>
      <xdr:rowOff>118872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49432"/>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118872</xdr:rowOff>
    </xdr:from>
    <xdr:to>
      <xdr:col>19</xdr:col>
      <xdr:colOff>133350</xdr:colOff>
      <xdr:row>66</xdr:row>
      <xdr:rowOff>48768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6312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48768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872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65</xdr:row>
      <xdr:rowOff>152654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8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全国平均、石川県平均と比較すると下回っている状況である。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年の合併以降、職員数の減少に伴い人件費の抑制傾向が続いている。物件費については、施設の管理適正化により抑制が図られている。</a:t>
          </a:r>
        </a:p>
        <a:p>
          <a:r>
            <a:rPr kumimoji="1" lang="ja-JP" altLang="en-US" sz="1300">
              <a:latin typeface="ＭＳ Ｐゴシック" panose="020B0600070205080204" pitchFamily="50" charset="-128"/>
              <a:ea typeface="ＭＳ Ｐゴシック" panose="020B0600070205080204" pitchFamily="50" charset="-128"/>
            </a:rPr>
            <a:t>今後は物価高騰の影響が想定されるため、引き続き、一層の事務事業の見直し、施設管理の見直しを進め、物件費の抑制に努める。 </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145076</xdr:rowOff>
    </xdr:from>
    <xdr:to>
      <xdr:col>23</xdr:col>
      <xdr:colOff>133350</xdr:colOff>
      <xdr:row>83</xdr:row>
      <xdr:rowOff>13734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03976"/>
          <a:ext cx="838200" cy="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144641</xdr:rowOff>
    </xdr:from>
    <xdr:to>
      <xdr:col>19</xdr:col>
      <xdr:colOff>133350</xdr:colOff>
      <xdr:row>82</xdr:row>
      <xdr:rowOff>145076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60641"/>
          <a:ext cx="889000" cy="34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143762</xdr:rowOff>
    </xdr:from>
    <xdr:to>
      <xdr:col>15</xdr:col>
      <xdr:colOff>82550</xdr:colOff>
      <xdr:row>80</xdr:row>
      <xdr:rowOff>144641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59762"/>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143762</xdr:rowOff>
    </xdr:from>
    <xdr:to>
      <xdr:col>11</xdr:col>
      <xdr:colOff>31750</xdr:colOff>
      <xdr:row>81</xdr:row>
      <xdr:rowOff>117903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59762"/>
          <a:ext cx="889000" cy="1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134384</xdr:rowOff>
    </xdr:from>
    <xdr:to>
      <xdr:col>23</xdr:col>
      <xdr:colOff>184150</xdr:colOff>
      <xdr:row>83</xdr:row>
      <xdr:rowOff>64534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150911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94276</xdr:rowOff>
    </xdr:from>
    <xdr:to>
      <xdr:col>19</xdr:col>
      <xdr:colOff>184150</xdr:colOff>
      <xdr:row>83</xdr:row>
      <xdr:rowOff>24426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9203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93841</xdr:rowOff>
    </xdr:from>
    <xdr:to>
      <xdr:col>15</xdr:col>
      <xdr:colOff>133350</xdr:colOff>
      <xdr:row>81</xdr:row>
      <xdr:rowOff>23991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34168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7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92962</xdr:rowOff>
    </xdr:from>
    <xdr:to>
      <xdr:col>11</xdr:col>
      <xdr:colOff>82550</xdr:colOff>
      <xdr:row>81</xdr:row>
      <xdr:rowOff>23112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33289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7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67103</xdr:rowOff>
    </xdr:from>
    <xdr:to>
      <xdr:col>7</xdr:col>
      <xdr:colOff>31750</xdr:colOff>
      <xdr:row>81</xdr:row>
      <xdr:rowOff>168703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153480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4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昨年度と同水準であるが、類似団体平均や全国市平均と比較すると低い水準で推移している状況である。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85</xdr:row>
      <xdr:rowOff>11641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4441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42334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44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102659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4441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148818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比率は概ね横ばい傾向が続いているが、平成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年の合併以降、大幅な削減が図られてきたことから類似団体平均を下回る状況となっている。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88011</xdr:rowOff>
    </xdr:from>
    <xdr:to>
      <xdr:col>81</xdr:col>
      <xdr:colOff>44450</xdr:colOff>
      <xdr:row>61</xdr:row>
      <xdr:rowOff>92837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4646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88011</xdr:rowOff>
    </xdr:from>
    <xdr:to>
      <xdr:col>77</xdr:col>
      <xdr:colOff>44450</xdr:colOff>
      <xdr:row>61</xdr:row>
      <xdr:rowOff>136271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4646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136271</xdr:rowOff>
    </xdr:from>
    <xdr:to>
      <xdr:col>72</xdr:col>
      <xdr:colOff>203200</xdr:colOff>
      <xdr:row>61</xdr:row>
      <xdr:rowOff>155575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947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62</xdr:row>
      <xdr:rowOff>15494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1402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42037</xdr:rowOff>
    </xdr:from>
    <xdr:to>
      <xdr:col>81</xdr:col>
      <xdr:colOff>95250</xdr:colOff>
      <xdr:row>61</xdr:row>
      <xdr:rowOff>143637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58564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37211</xdr:rowOff>
    </xdr:from>
    <xdr:to>
      <xdr:col>77</xdr:col>
      <xdr:colOff>95250</xdr:colOff>
      <xdr:row>61</xdr:row>
      <xdr:rowOff>138811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148988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64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85471</xdr:rowOff>
    </xdr:from>
    <xdr:to>
      <xdr:col>73</xdr:col>
      <xdr:colOff>44450</xdr:colOff>
      <xdr:row>62</xdr:row>
      <xdr:rowOff>15621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25798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合併以降は旧合併特例債を中心に交付税措置の割合が高い地方債を発行しているほか、一部事務組合の発行した地方債や公営企業債の元利償還金が減少していることから、比率は減少傾向であったが、令和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年度は、猶予特例債の償還の影響により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全国平均、類似団体平均、石川県平均のいずれと比較しても、大きく上回る高い水準であるため、今後も一層の償還管理に努め、比率の抑制を図る。 </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111478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5882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71261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71261</xdr:rowOff>
    </xdr:from>
    <xdr:to>
      <xdr:col>72</xdr:col>
      <xdr:colOff>203200</xdr:colOff>
      <xdr:row>44</xdr:row>
      <xdr:rowOff>111478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6150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111478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6284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60678</xdr:rowOff>
    </xdr:from>
    <xdr:to>
      <xdr:col>81</xdr:col>
      <xdr:colOff>95250</xdr:colOff>
      <xdr:row>44</xdr:row>
      <xdr:rowOff>162278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128005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0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20461</xdr:rowOff>
    </xdr:from>
    <xdr:to>
      <xdr:col>73</xdr:col>
      <xdr:colOff>44450</xdr:colOff>
      <xdr:row>44</xdr:row>
      <xdr:rowOff>122061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106838</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60678</xdr:rowOff>
    </xdr:from>
    <xdr:to>
      <xdr:col>68</xdr:col>
      <xdr:colOff>203200</xdr:colOff>
      <xdr:row>44</xdr:row>
      <xdr:rowOff>162278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147055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合併後の旧合併特例債等や臨時財政対策債の発行により地方債残高が依然として多額となっている。</a:t>
          </a:r>
        </a:p>
        <a:p>
          <a:r>
            <a:rPr kumimoji="1" lang="ja-JP" altLang="en-US" sz="1300">
              <a:latin typeface="ＭＳ Ｐゴシック" panose="020B0600070205080204" pitchFamily="50" charset="-128"/>
              <a:ea typeface="ＭＳ Ｐゴシック" panose="020B0600070205080204" pitchFamily="50" charset="-128"/>
            </a:rPr>
            <a:t>近年は地方債現在高の減をはじめ、公営企業債等の償還に伴う負担見込額や職員数の減に伴う退職手当負担見込額等の減少により、ゆるやかな減少傾向となっている。</a:t>
          </a:r>
        </a:p>
        <a:p>
          <a:r>
            <a:rPr kumimoji="1" lang="ja-JP" altLang="en-US" sz="1300">
              <a:latin typeface="ＭＳ Ｐゴシック" panose="020B0600070205080204" pitchFamily="50" charset="-128"/>
              <a:ea typeface="ＭＳ Ｐゴシック" panose="020B0600070205080204" pitchFamily="50" charset="-128"/>
            </a:rPr>
            <a:t>しかしながら類似団体平均、全国平均及び石川県平均のいずれも大きく上回る高い水準で推移していることから、一層の改善に努める。 </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135043</xdr:rowOff>
    </xdr:from>
    <xdr:to>
      <xdr:col>81</xdr:col>
      <xdr:colOff>44450</xdr:colOff>
      <xdr:row>22</xdr:row>
      <xdr:rowOff>163195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90694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163195</xdr:rowOff>
    </xdr:from>
    <xdr:to>
      <xdr:col>77</xdr:col>
      <xdr:colOff>44450</xdr:colOff>
      <xdr:row>23</xdr:row>
      <xdr:rowOff>112395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9350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23</xdr:row>
      <xdr:rowOff>89605</xdr:rowOff>
    </xdr:from>
    <xdr:to>
      <xdr:col>72</xdr:col>
      <xdr:colOff>203200</xdr:colOff>
      <xdr:row>23</xdr:row>
      <xdr:rowOff>112395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4032955"/>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23</xdr:row>
      <xdr:rowOff>89605</xdr:rowOff>
    </xdr:from>
    <xdr:to>
      <xdr:col>68</xdr:col>
      <xdr:colOff>152400</xdr:colOff>
      <xdr:row>23</xdr:row>
      <xdr:rowOff>107033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4032955"/>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84243</xdr:rowOff>
    </xdr:from>
    <xdr:to>
      <xdr:col>81</xdr:col>
      <xdr:colOff>95250</xdr:colOff>
      <xdr:row>23</xdr:row>
      <xdr:rowOff>14393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8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151570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112395</xdr:rowOff>
    </xdr:from>
    <xdr:to>
      <xdr:col>77</xdr:col>
      <xdr:colOff>95250</xdr:colOff>
      <xdr:row>23</xdr:row>
      <xdr:rowOff>42545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8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27322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97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23</xdr:row>
      <xdr:rowOff>61595</xdr:rowOff>
    </xdr:from>
    <xdr:to>
      <xdr:col>73</xdr:col>
      <xdr:colOff>44450</xdr:colOff>
      <xdr:row>23</xdr:row>
      <xdr:rowOff>163195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40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147972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409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23</xdr:row>
      <xdr:rowOff>38805</xdr:rowOff>
    </xdr:from>
    <xdr:to>
      <xdr:col>68</xdr:col>
      <xdr:colOff>203200</xdr:colOff>
      <xdr:row>23</xdr:row>
      <xdr:rowOff>140405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9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125182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406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56233</xdr:rowOff>
    </xdr:from>
    <xdr:to>
      <xdr:col>64</xdr:col>
      <xdr:colOff>152400</xdr:colOff>
      <xdr:row>23</xdr:row>
      <xdr:rowOff>157833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9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142610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408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26</xdr:row>
      <xdr:rowOff>25400</xdr:rowOff>
    </xdr:from>
    <xdr:ext cx="9201150" cy="425758"/>
    <xdr:sp macro="" textlink="">
      <xdr:nvSpPr>
        <xdr:cNvPr id="473" name="テキスト ボックス 472">
          <a:extLst>
            <a:ext uri="{FF2B5EF4-FFF2-40B4-BE49-F238E27FC236}">
              <a16:creationId xmlns:a16="http://schemas.microsoft.com/office/drawing/2014/main" id="{1A30FCCB-4017-4F05-A880-3E052735F21C}"/>
            </a:ext>
          </a:extLst>
        </xdr:cNvPr>
        <xdr:cNvSpPr txBox="1"/>
      </xdr:nvSpPr>
      <xdr:spPr>
        <a:xfrm>
          <a:off x="711200" y="4318000"/>
          <a:ext cx="9201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113,136
111,688
754.93
63,764,396
61,589,931
2,026,612
32,619,435
84,314,628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職員数が減少しているため、引き続き低水準にある。</a:t>
          </a:r>
        </a:p>
        <a:p>
          <a:r>
            <a:rPr kumimoji="1" lang="ja-JP" altLang="en-US" sz="1300">
              <a:latin typeface="ＭＳ Ｐゴシック" panose="020B0600070205080204" pitchFamily="50" charset="-128"/>
              <a:ea typeface="ＭＳ Ｐゴシック" panose="020B0600070205080204" pitchFamily="50" charset="-128"/>
            </a:rPr>
            <a:t>類似団体平均や全国平均と比較しても低水準であるが、今後も人件費の抑制を図る。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42</xdr:row>
      <xdr:rowOff>5080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277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148607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7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xdr:rowOff>
    </xdr:from>
    <xdr:to>
      <xdr:col>24</xdr:col>
      <xdr:colOff>114300</xdr:colOff>
      <xdr:row>42</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85090</xdr:rowOff>
    </xdr:from>
    <xdr:to>
      <xdr:col>24</xdr:col>
      <xdr:colOff>25400</xdr:colOff>
      <xdr:row>35</xdr:row>
      <xdr:rowOff>77470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4294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100330</xdr:rowOff>
    </xdr:from>
    <xdr:to>
      <xdr:col>19</xdr:col>
      <xdr:colOff>187325</xdr:colOff>
      <xdr:row>35</xdr:row>
      <xdr:rowOff>77470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581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24130</xdr:rowOff>
    </xdr:from>
    <xdr:to>
      <xdr:col>15</xdr:col>
      <xdr:colOff>98425</xdr:colOff>
      <xdr:row>33</xdr:row>
      <xdr:rowOff>100330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681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24130</xdr:rowOff>
    </xdr:from>
    <xdr:to>
      <xdr:col>11</xdr:col>
      <xdr:colOff>9525</xdr:colOff>
      <xdr:row>33</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68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34290</xdr:rowOff>
    </xdr:from>
    <xdr:to>
      <xdr:col>24</xdr:col>
      <xdr:colOff>76200</xdr:colOff>
      <xdr:row>33</xdr:row>
      <xdr:rowOff>135890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114317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49530</xdr:rowOff>
    </xdr:from>
    <xdr:to>
      <xdr:col>15</xdr:col>
      <xdr:colOff>149225</xdr:colOff>
      <xdr:row>33</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161307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144780</xdr:rowOff>
    </xdr:from>
    <xdr:to>
      <xdr:col>11</xdr:col>
      <xdr:colOff>60325</xdr:colOff>
      <xdr:row>33</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類似団体平均と比較すると低い水準で横ばい傾向が続いている。</a:t>
          </a:r>
        </a:p>
        <a:p>
          <a:r>
            <a:rPr kumimoji="1" lang="ja-JP" altLang="en-US" sz="1300">
              <a:latin typeface="ＭＳ Ｐゴシック" panose="020B0600070205080204" pitchFamily="50" charset="-128"/>
              <a:ea typeface="ＭＳ Ｐゴシック" panose="020B0600070205080204" pitchFamily="50" charset="-128"/>
            </a:rPr>
            <a:t>引き続き公共施設の見直しや指定管理導入施設の拡大など維持管理費の縮減を図り、物件費の一層の抑制に努める。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53521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59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110671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2527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110671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67129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10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令和３年度は減少したものの、引き続き、県平均を上回っている。これは、少子高齢化が進む中、子育て支援・障害者福祉などの社会保障分野の財政需要が増嵩していることが要因である。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今後も扶助費の増嵩は避けられないと認識しているが、財政運営への影響が最小限となるよう努める。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56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47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2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ほぼ同水準で推移しており、類似団体内や全国平均と比較しても低水準を保っている。</a:t>
          </a:r>
        </a:p>
        <a:p>
          <a:r>
            <a:rPr kumimoji="1" lang="ja-JP" altLang="en-US" sz="1300">
              <a:latin typeface="ＭＳ Ｐゴシック" panose="020B0600070205080204" pitchFamily="50" charset="-128"/>
              <a:ea typeface="ＭＳ Ｐゴシック" panose="020B0600070205080204" pitchFamily="50" charset="-128"/>
            </a:rPr>
            <a:t>今後も、財政需要が増大する中、事務事業の見直しや事業の優先度を適切に判断し、歳出の抑制に努める。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4535</xdr:rowOff>
    </xdr:from>
    <xdr:to>
      <xdr:col>82</xdr:col>
      <xdr:colOff>107950</xdr:colOff>
      <xdr:row>55</xdr:row>
      <xdr:rowOff>118835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342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55</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151493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125185</xdr:rowOff>
    </xdr:from>
    <xdr:to>
      <xdr:col>82</xdr:col>
      <xdr:colOff>158750</xdr:colOff>
      <xdr:row>55</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141712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117022</xdr:rowOff>
    </xdr:from>
    <xdr:to>
      <xdr:col>74</xdr:col>
      <xdr:colOff>31750</xdr:colOff>
      <xdr:row>56</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57349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ており、類似団体平均や全国平均を大幅に上回る水準で推移している。これは、一部事務組合の設備投資に係る負担金や下水道事業への負担金等が類似団体平均と比較して多額であることが要因である。</a:t>
          </a:r>
        </a:p>
        <a:p>
          <a:r>
            <a:rPr kumimoji="1" lang="ja-JP" altLang="en-US" sz="1300">
              <a:latin typeface="ＭＳ Ｐゴシック" panose="020B0600070205080204" pitchFamily="50" charset="-128"/>
              <a:ea typeface="ＭＳ Ｐゴシック" panose="020B0600070205080204" pitchFamily="50" charset="-128"/>
            </a:rPr>
            <a:t>今後も、補助金交付基準の見直しを行うとともに、目的や負担割合の適正化について検討を進め、一層の抑制に努める。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439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66057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119380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61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88900</xdr:rowOff>
    </xdr:from>
    <xdr:to>
      <xdr:col>69</xdr:col>
      <xdr:colOff>92075</xdr:colOff>
      <xdr:row>38</xdr:row>
      <xdr:rowOff>119380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21607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68580</xdr:rowOff>
    </xdr:from>
    <xdr:to>
      <xdr:col>69</xdr:col>
      <xdr:colOff>142875</xdr:colOff>
      <xdr:row>38</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154957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ほぼ横ばい傾向であるが、類似団体平均や全国平均と比較するときわめて高い水準にあることから、引き続き一層の地方債発行額の抑制及び計画的な償還管理に努める。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165100</xdr:rowOff>
    </xdr:from>
    <xdr:to>
      <xdr:col>24</xdr:col>
      <xdr:colOff>25400</xdr:colOff>
      <xdr:row>80</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165100</xdr:rowOff>
    </xdr:from>
    <xdr:to>
      <xdr:col>19</xdr:col>
      <xdr:colOff>187325</xdr:colOff>
      <xdr:row>81</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88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91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39370</xdr:rowOff>
    </xdr:from>
    <xdr:to>
      <xdr:col>11</xdr:col>
      <xdr:colOff>9525</xdr:colOff>
      <xdr:row>81</xdr:row>
      <xdr:rowOff>39370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92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114300</xdr:rowOff>
    </xdr:from>
    <xdr:to>
      <xdr:col>24</xdr:col>
      <xdr:colOff>76200</xdr:colOff>
      <xdr:row>81</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22877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114300</xdr:rowOff>
    </xdr:from>
    <xdr:to>
      <xdr:col>20</xdr:col>
      <xdr:colOff>38100</xdr:colOff>
      <xdr:row>81</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29227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59707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160020</xdr:rowOff>
    </xdr:from>
    <xdr:to>
      <xdr:col>11</xdr:col>
      <xdr:colOff>60325</xdr:colOff>
      <xdr:row>81</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74947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160020</xdr:rowOff>
    </xdr:from>
    <xdr:to>
      <xdr:col>6</xdr:col>
      <xdr:colOff>171450</xdr:colOff>
      <xdr:row>81</xdr:row>
      <xdr:rowOff>90170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74947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類似団体平均を下回っているものの、扶助費や補助費等の増加により財政構造の硬直化が進んでいるため、改善に向け、より一層の経常経費の削減に努める。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136144</xdr:rowOff>
    </xdr:from>
    <xdr:to>
      <xdr:col>82</xdr:col>
      <xdr:colOff>107950</xdr:colOff>
      <xdr:row>76</xdr:row>
      <xdr:rowOff>90424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823444"/>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20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168148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16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94996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85344</xdr:rowOff>
    </xdr:from>
    <xdr:to>
      <xdr:col>82</xdr:col>
      <xdr:colOff>158750</xdr:colOff>
      <xdr:row>75</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101871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146869</xdr:rowOff>
    </xdr:from>
    <xdr:to>
      <xdr:col>29</xdr:col>
      <xdr:colOff>127000</xdr:colOff>
      <xdr:row>17</xdr:row>
      <xdr:rowOff>28245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37694"/>
          <a:ext cx="647700" cy="52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146869</xdr:rowOff>
    </xdr:from>
    <xdr:to>
      <xdr:col>26</xdr:col>
      <xdr:colOff>50800</xdr:colOff>
      <xdr:row>17</xdr:row>
      <xdr:rowOff>79032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37694"/>
          <a:ext cx="698500" cy="10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79032</xdr:rowOff>
    </xdr:from>
    <xdr:to>
      <xdr:col>22</xdr:col>
      <xdr:colOff>114300</xdr:colOff>
      <xdr:row>17</xdr:row>
      <xdr:rowOff>86595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1307"/>
          <a:ext cx="6985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44418</xdr:rowOff>
    </xdr:from>
    <xdr:to>
      <xdr:col>18</xdr:col>
      <xdr:colOff>177800</xdr:colOff>
      <xdr:row>17</xdr:row>
      <xdr:rowOff>86595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06693"/>
          <a:ext cx="6985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148895</xdr:rowOff>
    </xdr:from>
    <xdr:to>
      <xdr:col>29</xdr:col>
      <xdr:colOff>177800</xdr:colOff>
      <xdr:row>17</xdr:row>
      <xdr:rowOff>79045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120972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96069</xdr:rowOff>
    </xdr:from>
    <xdr:to>
      <xdr:col>26</xdr:col>
      <xdr:colOff>101600</xdr:colOff>
      <xdr:row>17</xdr:row>
      <xdr:rowOff>26219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8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36396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5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28232</xdr:rowOff>
    </xdr:from>
    <xdr:to>
      <xdr:col>22</xdr:col>
      <xdr:colOff>165100</xdr:colOff>
      <xdr:row>17</xdr:row>
      <xdr:rowOff>129832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114609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35795</xdr:rowOff>
    </xdr:from>
    <xdr:to>
      <xdr:col>19</xdr:col>
      <xdr:colOff>38100</xdr:colOff>
      <xdr:row>17</xdr:row>
      <xdr:rowOff>137395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147572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6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165068</xdr:rowOff>
    </xdr:from>
    <xdr:to>
      <xdr:col>15</xdr:col>
      <xdr:colOff>101600</xdr:colOff>
      <xdr:row>17</xdr:row>
      <xdr:rowOff>95218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105395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255153</xdr:rowOff>
    </xdr:from>
    <xdr:to>
      <xdr:col>29</xdr:col>
      <xdr:colOff>127000</xdr:colOff>
      <xdr:row>34</xdr:row>
      <xdr:rowOff>177978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179703"/>
          <a:ext cx="647700" cy="26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177978</xdr:rowOff>
    </xdr:from>
    <xdr:to>
      <xdr:col>26</xdr:col>
      <xdr:colOff>50800</xdr:colOff>
      <xdr:row>34</xdr:row>
      <xdr:rowOff>228270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445428"/>
          <a:ext cx="6985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151277</xdr:rowOff>
    </xdr:from>
    <xdr:to>
      <xdr:col>22</xdr:col>
      <xdr:colOff>114300</xdr:colOff>
      <xdr:row>34</xdr:row>
      <xdr:rowOff>228270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18727"/>
          <a:ext cx="698500" cy="7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150683</xdr:rowOff>
    </xdr:from>
    <xdr:to>
      <xdr:col>18</xdr:col>
      <xdr:colOff>177800</xdr:colOff>
      <xdr:row>34</xdr:row>
      <xdr:rowOff>151277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18133"/>
          <a:ext cx="698500" cy="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204353</xdr:rowOff>
    </xdr:from>
    <xdr:to>
      <xdr:col>29</xdr:col>
      <xdr:colOff>177800</xdr:colOff>
      <xdr:row>33</xdr:row>
      <xdr:rowOff>305953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12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151030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7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127178</xdr:rowOff>
    </xdr:from>
    <xdr:to>
      <xdr:col>26</xdr:col>
      <xdr:colOff>101600</xdr:colOff>
      <xdr:row>34</xdr:row>
      <xdr:rowOff>228778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9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238955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6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177470</xdr:rowOff>
    </xdr:from>
    <xdr:to>
      <xdr:col>22</xdr:col>
      <xdr:colOff>165100</xdr:colOff>
      <xdr:row>34</xdr:row>
      <xdr:rowOff>279070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4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289247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100477</xdr:rowOff>
    </xdr:from>
    <xdr:to>
      <xdr:col>19</xdr:col>
      <xdr:colOff>38100</xdr:colOff>
      <xdr:row>34</xdr:row>
      <xdr:rowOff>202077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6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212254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3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99883</xdr:rowOff>
    </xdr:from>
    <xdr:to>
      <xdr:col>15</xdr:col>
      <xdr:colOff>101600</xdr:colOff>
      <xdr:row>34</xdr:row>
      <xdr:rowOff>201483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6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211660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3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113,136
111,688
754.93
63,764,396
61,589,931
2,026,612
32,619,435
84,314,628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120345</xdr:rowOff>
    </xdr:from>
    <xdr:to>
      <xdr:col>24</xdr:col>
      <xdr:colOff>63500</xdr:colOff>
      <xdr:row>36</xdr:row>
      <xdr:rowOff>130708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2545"/>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83926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3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120345</xdr:rowOff>
    </xdr:from>
    <xdr:to>
      <xdr:col>19</xdr:col>
      <xdr:colOff>177800</xdr:colOff>
      <xdr:row>38</xdr:row>
      <xdr:rowOff>92570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2545"/>
          <a:ext cx="8890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117682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92570</xdr:rowOff>
    </xdr:from>
    <xdr:to>
      <xdr:col>15</xdr:col>
      <xdr:colOff>50800</xdr:colOff>
      <xdr:row>38</xdr:row>
      <xdr:rowOff>119888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7670"/>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28986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107353</xdr:rowOff>
    </xdr:from>
    <xdr:to>
      <xdr:col>10</xdr:col>
      <xdr:colOff>114300</xdr:colOff>
      <xdr:row>38</xdr:row>
      <xdr:rowOff>119888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22453"/>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49521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79908</xdr:rowOff>
    </xdr:from>
    <xdr:to>
      <xdr:col>24</xdr:col>
      <xdr:colOff>114300</xdr:colOff>
      <xdr:row>37</xdr:row>
      <xdr:rowOff>10058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58335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69545</xdr:rowOff>
    </xdr:from>
    <xdr:to>
      <xdr:col>20</xdr:col>
      <xdr:colOff>38100</xdr:colOff>
      <xdr:row>36</xdr:row>
      <xdr:rowOff>171145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162272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41770</xdr:rowOff>
    </xdr:from>
    <xdr:to>
      <xdr:col>15</xdr:col>
      <xdr:colOff>101600</xdr:colOff>
      <xdr:row>38</xdr:row>
      <xdr:rowOff>143370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134497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69088</xdr:rowOff>
    </xdr:from>
    <xdr:to>
      <xdr:col>10</xdr:col>
      <xdr:colOff>165100</xdr:colOff>
      <xdr:row>38</xdr:row>
      <xdr:rowOff>170688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161815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56553</xdr:rowOff>
    </xdr:from>
    <xdr:to>
      <xdr:col>6</xdr:col>
      <xdr:colOff>38100</xdr:colOff>
      <xdr:row>38</xdr:row>
      <xdr:rowOff>158153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149280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143292</xdr:rowOff>
    </xdr:from>
    <xdr:to>
      <xdr:col>24</xdr:col>
      <xdr:colOff>63500</xdr:colOff>
      <xdr:row>54</xdr:row>
      <xdr:rowOff>74909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30142"/>
          <a:ext cx="838200" cy="10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74909</xdr:rowOff>
    </xdr:from>
    <xdr:to>
      <xdr:col>19</xdr:col>
      <xdr:colOff>177800</xdr:colOff>
      <xdr:row>56</xdr:row>
      <xdr:rowOff>68671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33209"/>
          <a:ext cx="889000" cy="33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67724</xdr:rowOff>
    </xdr:from>
    <xdr:to>
      <xdr:col>15</xdr:col>
      <xdr:colOff>50800</xdr:colOff>
      <xdr:row>56</xdr:row>
      <xdr:rowOff>68671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68924"/>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170986</xdr:rowOff>
    </xdr:from>
    <xdr:to>
      <xdr:col>10</xdr:col>
      <xdr:colOff>114300</xdr:colOff>
      <xdr:row>56</xdr:row>
      <xdr:rowOff>67724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429286"/>
          <a:ext cx="889000" cy="2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92492</xdr:rowOff>
    </xdr:from>
    <xdr:to>
      <xdr:col>24</xdr:col>
      <xdr:colOff>114300</xdr:colOff>
      <xdr:row>54</xdr:row>
      <xdr:rowOff>22642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115369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24109</xdr:rowOff>
    </xdr:from>
    <xdr:to>
      <xdr:col>20</xdr:col>
      <xdr:colOff>38100</xdr:colOff>
      <xdr:row>54</xdr:row>
      <xdr:rowOff>125709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142236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17871</xdr:rowOff>
    </xdr:from>
    <xdr:to>
      <xdr:col>15</xdr:col>
      <xdr:colOff>101600</xdr:colOff>
      <xdr:row>56</xdr:row>
      <xdr:rowOff>119471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110598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16924</xdr:rowOff>
    </xdr:from>
    <xdr:to>
      <xdr:col>10</xdr:col>
      <xdr:colOff>165100</xdr:colOff>
      <xdr:row>56</xdr:row>
      <xdr:rowOff>118524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135051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120186</xdr:rowOff>
    </xdr:from>
    <xdr:to>
      <xdr:col>6</xdr:col>
      <xdr:colOff>38100</xdr:colOff>
      <xdr:row>55</xdr:row>
      <xdr:rowOff>50336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3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66863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95940</xdr:rowOff>
    </xdr:from>
    <xdr:to>
      <xdr:col>24</xdr:col>
      <xdr:colOff>63500</xdr:colOff>
      <xdr:row>78</xdr:row>
      <xdr:rowOff>106280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69040"/>
          <a:ext cx="8382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106280</xdr:rowOff>
    </xdr:from>
    <xdr:to>
      <xdr:col>19</xdr:col>
      <xdr:colOff>177800</xdr:colOff>
      <xdr:row>78</xdr:row>
      <xdr:rowOff>120433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79380"/>
          <a:ext cx="8890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99859</xdr:rowOff>
    </xdr:from>
    <xdr:to>
      <xdr:col>15</xdr:col>
      <xdr:colOff>50800</xdr:colOff>
      <xdr:row>78</xdr:row>
      <xdr:rowOff>120433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7295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71338</xdr:rowOff>
    </xdr:from>
    <xdr:to>
      <xdr:col>10</xdr:col>
      <xdr:colOff>114300</xdr:colOff>
      <xdr:row>78</xdr:row>
      <xdr:rowOff>99859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44438"/>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45140</xdr:rowOff>
    </xdr:from>
    <xdr:to>
      <xdr:col>24</xdr:col>
      <xdr:colOff>114300</xdr:colOff>
      <xdr:row>78</xdr:row>
      <xdr:rowOff>146740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131517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55480</xdr:rowOff>
    </xdr:from>
    <xdr:to>
      <xdr:col>20</xdr:col>
      <xdr:colOff>38100</xdr:colOff>
      <xdr:row>78</xdr:row>
      <xdr:rowOff>157080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148207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69633</xdr:rowOff>
    </xdr:from>
    <xdr:to>
      <xdr:col>15</xdr:col>
      <xdr:colOff>101600</xdr:colOff>
      <xdr:row>78</xdr:row>
      <xdr:rowOff>171233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4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162360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3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49059</xdr:rowOff>
    </xdr:from>
    <xdr:to>
      <xdr:col>10</xdr:col>
      <xdr:colOff>165100</xdr:colOff>
      <xdr:row>78</xdr:row>
      <xdr:rowOff>150659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141786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1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20538</xdr:rowOff>
    </xdr:from>
    <xdr:to>
      <xdr:col>6</xdr:col>
      <xdr:colOff>38100</xdr:colOff>
      <xdr:row>78</xdr:row>
      <xdr:rowOff>122138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113265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78253</xdr:rowOff>
    </xdr:from>
    <xdr:to>
      <xdr:col>24</xdr:col>
      <xdr:colOff>63500</xdr:colOff>
      <xdr:row>96</xdr:row>
      <xdr:rowOff>116497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23103"/>
          <a:ext cx="838200" cy="5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116497</xdr:rowOff>
    </xdr:from>
    <xdr:to>
      <xdr:col>19</xdr:col>
      <xdr:colOff>177800</xdr:colOff>
      <xdr:row>97</xdr:row>
      <xdr:rowOff>12712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75697"/>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12712</xdr:rowOff>
    </xdr:from>
    <xdr:to>
      <xdr:col>15</xdr:col>
      <xdr:colOff>50800</xdr:colOff>
      <xdr:row>97</xdr:row>
      <xdr:rowOff>84928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43362"/>
          <a:ext cx="889000" cy="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84928</xdr:rowOff>
    </xdr:from>
    <xdr:to>
      <xdr:col>10</xdr:col>
      <xdr:colOff>114300</xdr:colOff>
      <xdr:row>97</xdr:row>
      <xdr:rowOff>85339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1557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27453</xdr:rowOff>
    </xdr:from>
    <xdr:to>
      <xdr:col>24</xdr:col>
      <xdr:colOff>114300</xdr:colOff>
      <xdr:row>93</xdr:row>
      <xdr:rowOff>129053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50330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2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65697</xdr:rowOff>
    </xdr:from>
    <xdr:to>
      <xdr:col>20</xdr:col>
      <xdr:colOff>38100</xdr:colOff>
      <xdr:row>96</xdr:row>
      <xdr:rowOff>167297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12374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133362</xdr:rowOff>
    </xdr:from>
    <xdr:to>
      <xdr:col>15</xdr:col>
      <xdr:colOff>101600</xdr:colOff>
      <xdr:row>97</xdr:row>
      <xdr:rowOff>63512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80039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34128</xdr:rowOff>
    </xdr:from>
    <xdr:to>
      <xdr:col>10</xdr:col>
      <xdr:colOff>165100</xdr:colOff>
      <xdr:row>97</xdr:row>
      <xdr:rowOff>135728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6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152255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4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34539</xdr:rowOff>
    </xdr:from>
    <xdr:to>
      <xdr:col>6</xdr:col>
      <xdr:colOff>38100</xdr:colOff>
      <xdr:row>97</xdr:row>
      <xdr:rowOff>136139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152666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45380</xdr:rowOff>
    </xdr:from>
    <xdr:to>
      <xdr:col>55</xdr:col>
      <xdr:colOff>0</xdr:colOff>
      <xdr:row>36</xdr:row>
      <xdr:rowOff>149205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874680"/>
          <a:ext cx="838200" cy="44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45380</xdr:rowOff>
    </xdr:from>
    <xdr:to>
      <xdr:col>50</xdr:col>
      <xdr:colOff>114300</xdr:colOff>
      <xdr:row>37</xdr:row>
      <xdr:rowOff>5173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874680"/>
          <a:ext cx="889000" cy="4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5173</xdr:rowOff>
    </xdr:from>
    <xdr:to>
      <xdr:col>45</xdr:col>
      <xdr:colOff>177800</xdr:colOff>
      <xdr:row>37</xdr:row>
      <xdr:rowOff>11364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48823"/>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166126</xdr:rowOff>
    </xdr:from>
    <xdr:to>
      <xdr:col>41</xdr:col>
      <xdr:colOff>50800</xdr:colOff>
      <xdr:row>37</xdr:row>
      <xdr:rowOff>11364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38326"/>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98405</xdr:rowOff>
    </xdr:from>
    <xdr:to>
      <xdr:col>55</xdr:col>
      <xdr:colOff>50800</xdr:colOff>
      <xdr:row>37</xdr:row>
      <xdr:rowOff>28555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121282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166030</xdr:rowOff>
    </xdr:from>
    <xdr:to>
      <xdr:col>50</xdr:col>
      <xdr:colOff>165100</xdr:colOff>
      <xdr:row>34</xdr:row>
      <xdr:rowOff>96180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112707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9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125823</xdr:rowOff>
    </xdr:from>
    <xdr:to>
      <xdr:col>46</xdr:col>
      <xdr:colOff>38100</xdr:colOff>
      <xdr:row>37</xdr:row>
      <xdr:rowOff>55973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72500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0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132014</xdr:rowOff>
    </xdr:from>
    <xdr:to>
      <xdr:col>41</xdr:col>
      <xdr:colOff>101600</xdr:colOff>
      <xdr:row>37</xdr:row>
      <xdr:rowOff>62164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78691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7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115326</xdr:rowOff>
    </xdr:from>
    <xdr:to>
      <xdr:col>36</xdr:col>
      <xdr:colOff>165100</xdr:colOff>
      <xdr:row>37</xdr:row>
      <xdr:rowOff>45476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6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24594</xdr:rowOff>
    </xdr:from>
    <xdr:to>
      <xdr:col>55</xdr:col>
      <xdr:colOff>0</xdr:colOff>
      <xdr:row>55</xdr:row>
      <xdr:rowOff>37104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454344"/>
          <a:ext cx="8382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24594</xdr:rowOff>
    </xdr:from>
    <xdr:to>
      <xdr:col>50</xdr:col>
      <xdr:colOff>114300</xdr:colOff>
      <xdr:row>55</xdr:row>
      <xdr:rowOff>146198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54344"/>
          <a:ext cx="889000" cy="1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146198</xdr:rowOff>
    </xdr:from>
    <xdr:to>
      <xdr:col>45</xdr:col>
      <xdr:colOff>177800</xdr:colOff>
      <xdr:row>56</xdr:row>
      <xdr:rowOff>17296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75948"/>
          <a:ext cx="889000" cy="4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31076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92608</xdr:rowOff>
    </xdr:from>
    <xdr:to>
      <xdr:col>41</xdr:col>
      <xdr:colOff>50800</xdr:colOff>
      <xdr:row>56</xdr:row>
      <xdr:rowOff>17296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522358"/>
          <a:ext cx="889000" cy="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157754</xdr:rowOff>
    </xdr:from>
    <xdr:to>
      <xdr:col>55</xdr:col>
      <xdr:colOff>50800</xdr:colOff>
      <xdr:row>55</xdr:row>
      <xdr:rowOff>87904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9181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145244</xdr:rowOff>
    </xdr:from>
    <xdr:to>
      <xdr:col>50</xdr:col>
      <xdr:colOff>165100</xdr:colOff>
      <xdr:row>55</xdr:row>
      <xdr:rowOff>75394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91921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17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95398</xdr:rowOff>
    </xdr:from>
    <xdr:to>
      <xdr:col>46</xdr:col>
      <xdr:colOff>38100</xdr:colOff>
      <xdr:row>56</xdr:row>
      <xdr:rowOff>25548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42075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3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137946</xdr:rowOff>
    </xdr:from>
    <xdr:to>
      <xdr:col>41</xdr:col>
      <xdr:colOff>101600</xdr:colOff>
      <xdr:row>56</xdr:row>
      <xdr:rowOff>68096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84623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41808</xdr:rowOff>
    </xdr:from>
    <xdr:to>
      <xdr:col>36</xdr:col>
      <xdr:colOff>165100</xdr:colOff>
      <xdr:row>55</xdr:row>
      <xdr:rowOff>143408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159935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4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154353</xdr:rowOff>
    </xdr:from>
    <xdr:to>
      <xdr:col>55</xdr:col>
      <xdr:colOff>0</xdr:colOff>
      <xdr:row>79</xdr:row>
      <xdr:rowOff>1191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2745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138565</xdr:rowOff>
    </xdr:from>
    <xdr:to>
      <xdr:col>50</xdr:col>
      <xdr:colOff>114300</xdr:colOff>
      <xdr:row>79</xdr:row>
      <xdr:rowOff>1191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11665"/>
          <a:ext cx="889000" cy="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138565</xdr:rowOff>
    </xdr:from>
    <xdr:to>
      <xdr:col>45</xdr:col>
      <xdr:colOff>177800</xdr:colOff>
      <xdr:row>79</xdr:row>
      <xdr:rowOff>22177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11665"/>
          <a:ext cx="889000" cy="5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130045</xdr:rowOff>
    </xdr:from>
    <xdr:to>
      <xdr:col>41</xdr:col>
      <xdr:colOff>50800</xdr:colOff>
      <xdr:row>79</xdr:row>
      <xdr:rowOff>22177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03145"/>
          <a:ext cx="889000" cy="6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103553</xdr:rowOff>
    </xdr:from>
    <xdr:to>
      <xdr:col>55</xdr:col>
      <xdr:colOff>50800</xdr:colOff>
      <xdr:row>79</xdr:row>
      <xdr:rowOff>33703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54403</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2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121841</xdr:rowOff>
    </xdr:from>
    <xdr:to>
      <xdr:col>50</xdr:col>
      <xdr:colOff>165100</xdr:colOff>
      <xdr:row>79</xdr:row>
      <xdr:rowOff>51991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43118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8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87765</xdr:rowOff>
    </xdr:from>
    <xdr:to>
      <xdr:col>46</xdr:col>
      <xdr:colOff>38100</xdr:colOff>
      <xdr:row>79</xdr:row>
      <xdr:rowOff>17915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9042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142827</xdr:rowOff>
    </xdr:from>
    <xdr:to>
      <xdr:col>41</xdr:col>
      <xdr:colOff>101600</xdr:colOff>
      <xdr:row>79</xdr:row>
      <xdr:rowOff>72977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64104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0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79245</xdr:rowOff>
    </xdr:from>
    <xdr:to>
      <xdr:col>36</xdr:col>
      <xdr:colOff>165100</xdr:colOff>
      <xdr:row>79</xdr:row>
      <xdr:rowOff>9395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25922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2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93111</xdr:rowOff>
    </xdr:from>
    <xdr:to>
      <xdr:col>55</xdr:col>
      <xdr:colOff>0</xdr:colOff>
      <xdr:row>91</xdr:row>
      <xdr:rowOff>165760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5523611"/>
          <a:ext cx="838200" cy="2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140524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56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93111</xdr:rowOff>
    </xdr:from>
    <xdr:to>
      <xdr:col>50</xdr:col>
      <xdr:colOff>114300</xdr:colOff>
      <xdr:row>93</xdr:row>
      <xdr:rowOff>56307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5523611"/>
          <a:ext cx="889000" cy="4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56307</xdr:rowOff>
    </xdr:from>
    <xdr:to>
      <xdr:col>45</xdr:col>
      <xdr:colOff>177800</xdr:colOff>
      <xdr:row>94</xdr:row>
      <xdr:rowOff>145027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001157"/>
          <a:ext cx="889000" cy="2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68859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3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53381</xdr:rowOff>
    </xdr:from>
    <xdr:to>
      <xdr:col>41</xdr:col>
      <xdr:colOff>50800</xdr:colOff>
      <xdr:row>94</xdr:row>
      <xdr:rowOff>145027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5826781"/>
          <a:ext cx="889000" cy="43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123860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2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114960</xdr:rowOff>
    </xdr:from>
    <xdr:to>
      <xdr:col>55</xdr:col>
      <xdr:colOff>50800</xdr:colOff>
      <xdr:row>92</xdr:row>
      <xdr:rowOff>45110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57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137837</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56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42311</xdr:rowOff>
    </xdr:from>
    <xdr:to>
      <xdr:col>50</xdr:col>
      <xdr:colOff>165100</xdr:colOff>
      <xdr:row>90</xdr:row>
      <xdr:rowOff>143911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547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160438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524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5507</xdr:rowOff>
    </xdr:from>
    <xdr:to>
      <xdr:col>46</xdr:col>
      <xdr:colOff>38100</xdr:colOff>
      <xdr:row>93</xdr:row>
      <xdr:rowOff>107107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59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123634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7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94227</xdr:rowOff>
    </xdr:from>
    <xdr:to>
      <xdr:col>41</xdr:col>
      <xdr:colOff>101600</xdr:colOff>
      <xdr:row>95</xdr:row>
      <xdr:rowOff>24377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2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40904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59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2581</xdr:rowOff>
    </xdr:from>
    <xdr:to>
      <xdr:col>36</xdr:col>
      <xdr:colOff>165100</xdr:colOff>
      <xdr:row>92</xdr:row>
      <xdr:rowOff>104181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577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120708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555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41249</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779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43764</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37554</xdr:rowOff>
    </xdr:from>
    <xdr:to>
      <xdr:col>76</xdr:col>
      <xdr:colOff>114300</xdr:colOff>
      <xdr:row>39</xdr:row>
      <xdr:rowOff>43764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2410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37554</xdr:rowOff>
    </xdr:from>
    <xdr:to>
      <xdr:col>71</xdr:col>
      <xdr:colOff>177800</xdr:colOff>
      <xdr:row>39</xdr:row>
      <xdr:rowOff>42126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4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161899</xdr:rowOff>
    </xdr:from>
    <xdr:to>
      <xdr:col>85</xdr:col>
      <xdr:colOff>177800</xdr:colOff>
      <xdr:row>39</xdr:row>
      <xdr:rowOff>92049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116285</xdr:rowOff>
    </xdr:from>
    <xdr:ext cx="313932"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164414</xdr:rowOff>
    </xdr:from>
    <xdr:to>
      <xdr:col>76</xdr:col>
      <xdr:colOff>165100</xdr:colOff>
      <xdr:row>39</xdr:row>
      <xdr:rowOff>94564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85691</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35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158204</xdr:rowOff>
    </xdr:from>
    <xdr:to>
      <xdr:col>72</xdr:col>
      <xdr:colOff>38100</xdr:colOff>
      <xdr:row>39</xdr:row>
      <xdr:rowOff>88354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79481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162776</xdr:rowOff>
    </xdr:from>
    <xdr:to>
      <xdr:col>67</xdr:col>
      <xdr:colOff>101600</xdr:colOff>
      <xdr:row>39</xdr:row>
      <xdr:rowOff>92926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84053</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770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111539</xdr:rowOff>
    </xdr:from>
    <xdr:to>
      <xdr:col>85</xdr:col>
      <xdr:colOff>127000</xdr:colOff>
      <xdr:row>75</xdr:row>
      <xdr:rowOff>74603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798839"/>
          <a:ext cx="838200" cy="1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74603</xdr:rowOff>
    </xdr:from>
    <xdr:to>
      <xdr:col>81</xdr:col>
      <xdr:colOff>50800</xdr:colOff>
      <xdr:row>75</xdr:row>
      <xdr:rowOff>77205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33353"/>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69237</xdr:rowOff>
    </xdr:from>
    <xdr:to>
      <xdr:col>76</xdr:col>
      <xdr:colOff>114300</xdr:colOff>
      <xdr:row>75</xdr:row>
      <xdr:rowOff>77205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27987"/>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69237</xdr:rowOff>
    </xdr:from>
    <xdr:to>
      <xdr:col>71</xdr:col>
      <xdr:colOff>177800</xdr:colOff>
      <xdr:row>75</xdr:row>
      <xdr:rowOff>69901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27987"/>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60739</xdr:rowOff>
    </xdr:from>
    <xdr:to>
      <xdr:col>85</xdr:col>
      <xdr:colOff>177800</xdr:colOff>
      <xdr:row>74</xdr:row>
      <xdr:rowOff>162339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83616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5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23803</xdr:rowOff>
    </xdr:from>
    <xdr:to>
      <xdr:col>81</xdr:col>
      <xdr:colOff>101600</xdr:colOff>
      <xdr:row>75</xdr:row>
      <xdr:rowOff>125403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141930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65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26405</xdr:rowOff>
    </xdr:from>
    <xdr:to>
      <xdr:col>76</xdr:col>
      <xdr:colOff>165100</xdr:colOff>
      <xdr:row>75</xdr:row>
      <xdr:rowOff>128005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144532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6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18437</xdr:rowOff>
    </xdr:from>
    <xdr:to>
      <xdr:col>72</xdr:col>
      <xdr:colOff>38100</xdr:colOff>
      <xdr:row>75</xdr:row>
      <xdr:rowOff>120037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136564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5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19101</xdr:rowOff>
    </xdr:from>
    <xdr:to>
      <xdr:col>67</xdr:col>
      <xdr:colOff>101600</xdr:colOff>
      <xdr:row>75</xdr:row>
      <xdr:rowOff>120701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137228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57899</xdr:rowOff>
    </xdr:from>
    <xdr:to>
      <xdr:col>85</xdr:col>
      <xdr:colOff>127000</xdr:colOff>
      <xdr:row>98</xdr:row>
      <xdr:rowOff>19875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88549"/>
          <a:ext cx="838200" cy="1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19875</xdr:rowOff>
    </xdr:from>
    <xdr:to>
      <xdr:col>81</xdr:col>
      <xdr:colOff>50800</xdr:colOff>
      <xdr:row>98</xdr:row>
      <xdr:rowOff>90303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21975"/>
          <a:ext cx="889000" cy="7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90303</xdr:rowOff>
    </xdr:from>
    <xdr:to>
      <xdr:col>76</xdr:col>
      <xdr:colOff>114300</xdr:colOff>
      <xdr:row>98</xdr:row>
      <xdr:rowOff>104133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9240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88246</xdr:rowOff>
    </xdr:from>
    <xdr:to>
      <xdr:col>71</xdr:col>
      <xdr:colOff>177800</xdr:colOff>
      <xdr:row>98</xdr:row>
      <xdr:rowOff>104133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90346"/>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7099</xdr:rowOff>
    </xdr:from>
    <xdr:to>
      <xdr:col>85</xdr:col>
      <xdr:colOff>177800</xdr:colOff>
      <xdr:row>97</xdr:row>
      <xdr:rowOff>108699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156976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140525</xdr:rowOff>
    </xdr:from>
    <xdr:to>
      <xdr:col>81</xdr:col>
      <xdr:colOff>101600</xdr:colOff>
      <xdr:row>98</xdr:row>
      <xdr:rowOff>70675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61802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39503</xdr:rowOff>
    </xdr:from>
    <xdr:to>
      <xdr:col>76</xdr:col>
      <xdr:colOff>165100</xdr:colOff>
      <xdr:row>98</xdr:row>
      <xdr:rowOff>141103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132230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53333</xdr:rowOff>
    </xdr:from>
    <xdr:to>
      <xdr:col>72</xdr:col>
      <xdr:colOff>38100</xdr:colOff>
      <xdr:row>98</xdr:row>
      <xdr:rowOff>154933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146060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4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37446</xdr:rowOff>
    </xdr:from>
    <xdr:to>
      <xdr:col>67</xdr:col>
      <xdr:colOff>101600</xdr:colOff>
      <xdr:row>98</xdr:row>
      <xdr:rowOff>139046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130173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29845</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16395"/>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150495</xdr:rowOff>
    </xdr:from>
    <xdr:to>
      <xdr:col>98</xdr:col>
      <xdr:colOff>38100</xdr:colOff>
      <xdr:row>39</xdr:row>
      <xdr:rowOff>80645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71772</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129527</xdr:rowOff>
    </xdr:from>
    <xdr:to>
      <xdr:col>116</xdr:col>
      <xdr:colOff>63500</xdr:colOff>
      <xdr:row>58</xdr:row>
      <xdr:rowOff>25171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730727"/>
          <a:ext cx="838200" cy="2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23800</xdr:rowOff>
    </xdr:from>
    <xdr:to>
      <xdr:col>111</xdr:col>
      <xdr:colOff>177800</xdr:colOff>
      <xdr:row>58</xdr:row>
      <xdr:rowOff>25171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6790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22371</xdr:rowOff>
    </xdr:from>
    <xdr:to>
      <xdr:col>107</xdr:col>
      <xdr:colOff>50800</xdr:colOff>
      <xdr:row>58</xdr:row>
      <xdr:rowOff>23800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96647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18314</xdr:rowOff>
    </xdr:from>
    <xdr:to>
      <xdr:col>102</xdr:col>
      <xdr:colOff>114300</xdr:colOff>
      <xdr:row>58</xdr:row>
      <xdr:rowOff>22371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62414"/>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78727</xdr:rowOff>
    </xdr:from>
    <xdr:to>
      <xdr:col>116</xdr:col>
      <xdr:colOff>114300</xdr:colOff>
      <xdr:row>57</xdr:row>
      <xdr:rowOff>8877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6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57154</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65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145821</xdr:rowOff>
    </xdr:from>
    <xdr:to>
      <xdr:col>112</xdr:col>
      <xdr:colOff>38100</xdr:colOff>
      <xdr:row>58</xdr:row>
      <xdr:rowOff>75971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67098</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011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144450</xdr:rowOff>
    </xdr:from>
    <xdr:to>
      <xdr:col>107</xdr:col>
      <xdr:colOff>101600</xdr:colOff>
      <xdr:row>58</xdr:row>
      <xdr:rowOff>74600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65727</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77333" y="10009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143021</xdr:rowOff>
    </xdr:from>
    <xdr:to>
      <xdr:col>102</xdr:col>
      <xdr:colOff>165100</xdr:colOff>
      <xdr:row>58</xdr:row>
      <xdr:rowOff>73171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64298</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88333" y="10008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138964</xdr:rowOff>
    </xdr:from>
    <xdr:to>
      <xdr:col>98</xdr:col>
      <xdr:colOff>38100</xdr:colOff>
      <xdr:row>58</xdr:row>
      <xdr:rowOff>69114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60241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00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141712</xdr:rowOff>
    </xdr:from>
    <xdr:to>
      <xdr:col>116</xdr:col>
      <xdr:colOff>63500</xdr:colOff>
      <xdr:row>76</xdr:row>
      <xdr:rowOff>11136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000462"/>
          <a:ext cx="8382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86265</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60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124292</xdr:rowOff>
    </xdr:from>
    <xdr:to>
      <xdr:col>111</xdr:col>
      <xdr:colOff>177800</xdr:colOff>
      <xdr:row>76</xdr:row>
      <xdr:rowOff>11136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983042"/>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69318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124292</xdr:rowOff>
    </xdr:from>
    <xdr:to>
      <xdr:col>107</xdr:col>
      <xdr:colOff>50800</xdr:colOff>
      <xdr:row>75</xdr:row>
      <xdr:rowOff>168366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983042"/>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147244</xdr:rowOff>
    </xdr:from>
    <xdr:to>
      <xdr:col>102</xdr:col>
      <xdr:colOff>114300</xdr:colOff>
      <xdr:row>75</xdr:row>
      <xdr:rowOff>168366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005994"/>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47510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90912</xdr:rowOff>
    </xdr:from>
    <xdr:to>
      <xdr:col>116</xdr:col>
      <xdr:colOff>114300</xdr:colOff>
      <xdr:row>76</xdr:row>
      <xdr:rowOff>21062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9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69339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2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131785</xdr:rowOff>
    </xdr:from>
    <xdr:to>
      <xdr:col>112</xdr:col>
      <xdr:colOff>38100</xdr:colOff>
      <xdr:row>76</xdr:row>
      <xdr:rowOff>61934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905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53063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8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73492</xdr:rowOff>
    </xdr:from>
    <xdr:to>
      <xdr:col>107</xdr:col>
      <xdr:colOff>101600</xdr:colOff>
      <xdr:row>76</xdr:row>
      <xdr:rowOff>3643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322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166219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117566</xdr:rowOff>
    </xdr:from>
    <xdr:to>
      <xdr:col>102</xdr:col>
      <xdr:colOff>165100</xdr:colOff>
      <xdr:row>76</xdr:row>
      <xdr:rowOff>47716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38843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6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96444</xdr:rowOff>
    </xdr:from>
    <xdr:to>
      <xdr:col>98</xdr:col>
      <xdr:colOff>38100</xdr:colOff>
      <xdr:row>76</xdr:row>
      <xdr:rowOff>26594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17721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4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544,388</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48,234</a:t>
          </a:r>
          <a:r>
            <a:rPr kumimoji="1" lang="ja-JP" altLang="en-US" sz="1300">
              <a:latin typeface="ＭＳ Ｐゴシック" panose="020B0600070205080204" pitchFamily="50" charset="-128"/>
              <a:ea typeface="ＭＳ Ｐゴシック" panose="020B0600070205080204" pitchFamily="50" charset="-128"/>
            </a:rPr>
            <a:t>円減少した。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61,236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円減少し、引き続き類似団体平均を下回る結果となった。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72,921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円となっており、前年度に引き続き、新型コロナ関連事業の影響により高い水準となっている。（減少</a:t>
          </a:r>
          <a:r>
            <a:rPr kumimoji="1" lang="ja-JP" altLang="en-US" sz="1300">
              <a:latin typeface="ＭＳ Ｐゴシック" panose="020B0600070205080204" pitchFamily="50" charset="-128"/>
              <a:ea typeface="ＭＳ Ｐゴシック" panose="020B0600070205080204" pitchFamily="50" charset="-128"/>
            </a:rPr>
            <a:t>額については、特別定額給付金の影響）</a:t>
          </a: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87,952</a:t>
          </a:r>
          <a:r>
            <a:rPr kumimoji="1" lang="ja-JP" altLang="en-US" sz="1300">
              <a:latin typeface="ＭＳ Ｐゴシック" panose="020B0600070205080204" pitchFamily="50" charset="-128"/>
              <a:ea typeface="ＭＳ Ｐゴシック" panose="020B0600070205080204" pitchFamily="50" charset="-128"/>
            </a:rPr>
            <a:t>円となり、地域防災コミュニティセンター整備を継続して実施しているため類似団体平均を大きく上回っている。（減少額については、デジタル防災行政無線（同報系）整備が完了したため）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120,188</a:t>
          </a:r>
          <a:r>
            <a:rPr kumimoji="1" lang="ja-JP" altLang="en-US" sz="1300">
              <a:latin typeface="ＭＳ Ｐゴシック" panose="020B0600070205080204" pitchFamily="50" charset="-128"/>
              <a:ea typeface="ＭＳ Ｐゴシック" panose="020B0600070205080204" pitchFamily="50" charset="-128"/>
            </a:rPr>
            <a:t>円と前年度比で</a:t>
          </a:r>
          <a:r>
            <a:rPr kumimoji="1" lang="en-US" altLang="ja-JP" sz="1300">
              <a:latin typeface="ＭＳ Ｐゴシック" panose="020B0600070205080204" pitchFamily="50" charset="-128"/>
              <a:ea typeface="ＭＳ Ｐゴシック" panose="020B0600070205080204" pitchFamily="50" charset="-128"/>
            </a:rPr>
            <a:t>24,173</a:t>
          </a:r>
          <a:r>
            <a:rPr kumimoji="1" lang="ja-JP" altLang="en-US" sz="1300">
              <a:latin typeface="ＭＳ Ｐゴシック" panose="020B0600070205080204" pitchFamily="50" charset="-128"/>
              <a:ea typeface="ＭＳ Ｐゴシック" panose="020B0600070205080204" pitchFamily="50" charset="-128"/>
            </a:rPr>
            <a:t>円増加し、引き続き類似団体平均を大きく上回っている。この要因は子育て支援策の充実が主な要因であると分析している。（増加額については、新型コロナ関連事業の影響）</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さらに公債費については、類似団体で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番目であり、平均の約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倍と高水準で推移している状況であり、今後も一層の償還管理に努めていく必要がある。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113,136
111,688
754.93
63,764,396
61,589,931
2,026,612
32,619,435
84,314,628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93980</xdr:rowOff>
    </xdr:from>
    <xdr:to>
      <xdr:col>24</xdr:col>
      <xdr:colOff>63500</xdr:colOff>
      <xdr:row>35</xdr:row>
      <xdr:rowOff>19413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3280"/>
          <a:ext cx="838200" cy="9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73297</xdr:rowOff>
    </xdr:from>
    <xdr:to>
      <xdr:col>19</xdr:col>
      <xdr:colOff>177800</xdr:colOff>
      <xdr:row>35</xdr:row>
      <xdr:rowOff>19413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0259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134801</xdr:rowOff>
    </xdr:from>
    <xdr:to>
      <xdr:col>15</xdr:col>
      <xdr:colOff>50800</xdr:colOff>
      <xdr:row>34</xdr:row>
      <xdr:rowOff>73297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92651"/>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134801</xdr:rowOff>
    </xdr:from>
    <xdr:to>
      <xdr:col>10</xdr:col>
      <xdr:colOff>114300</xdr:colOff>
      <xdr:row>33</xdr:row>
      <xdr:rowOff>142422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9265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43180</xdr:rowOff>
    </xdr:from>
    <xdr:to>
      <xdr:col>24</xdr:col>
      <xdr:colOff>114300</xdr:colOff>
      <xdr:row>34</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140063</xdr:rowOff>
    </xdr:from>
    <xdr:to>
      <xdr:col>20</xdr:col>
      <xdr:colOff>38100</xdr:colOff>
      <xdr:row>35</xdr:row>
      <xdr:rowOff>70213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86740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22497</xdr:rowOff>
    </xdr:from>
    <xdr:to>
      <xdr:col>15</xdr:col>
      <xdr:colOff>101600</xdr:colOff>
      <xdr:row>34</xdr:row>
      <xdr:rowOff>124097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140624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84001</xdr:rowOff>
    </xdr:from>
    <xdr:to>
      <xdr:col>10</xdr:col>
      <xdr:colOff>165100</xdr:colOff>
      <xdr:row>34</xdr:row>
      <xdr:rowOff>14151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30678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91622</xdr:rowOff>
    </xdr:from>
    <xdr:to>
      <xdr:col>6</xdr:col>
      <xdr:colOff>38100</xdr:colOff>
      <xdr:row>34</xdr:row>
      <xdr:rowOff>21772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38299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18149</xdr:rowOff>
    </xdr:from>
    <xdr:to>
      <xdr:col>24</xdr:col>
      <xdr:colOff>63500</xdr:colOff>
      <xdr:row>57</xdr:row>
      <xdr:rowOff>34201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590649"/>
          <a:ext cx="838200" cy="12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18149</xdr:rowOff>
    </xdr:from>
    <xdr:to>
      <xdr:col>19</xdr:col>
      <xdr:colOff>177800</xdr:colOff>
      <xdr:row>57</xdr:row>
      <xdr:rowOff>155410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590649"/>
          <a:ext cx="889000" cy="133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60329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155410</xdr:rowOff>
    </xdr:from>
    <xdr:to>
      <xdr:col>15</xdr:col>
      <xdr:colOff>50800</xdr:colOff>
      <xdr:row>58</xdr:row>
      <xdr:rowOff>10084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28060"/>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58636</xdr:rowOff>
    </xdr:from>
    <xdr:to>
      <xdr:col>10</xdr:col>
      <xdr:colOff>114300</xdr:colOff>
      <xdr:row>58</xdr:row>
      <xdr:rowOff>10084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831286"/>
          <a:ext cx="889000" cy="1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49954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9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154851</xdr:rowOff>
    </xdr:from>
    <xdr:to>
      <xdr:col>24</xdr:col>
      <xdr:colOff>114300</xdr:colOff>
      <xdr:row>57</xdr:row>
      <xdr:rowOff>85001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133278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138799</xdr:rowOff>
    </xdr:from>
    <xdr:to>
      <xdr:col>20</xdr:col>
      <xdr:colOff>38100</xdr:colOff>
      <xdr:row>50</xdr:row>
      <xdr:rowOff>68949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5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85476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31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104610</xdr:rowOff>
    </xdr:from>
    <xdr:to>
      <xdr:col>15</xdr:col>
      <xdr:colOff>101600</xdr:colOff>
      <xdr:row>58</xdr:row>
      <xdr:rowOff>34760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25887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9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130734</xdr:rowOff>
    </xdr:from>
    <xdr:to>
      <xdr:col>10</xdr:col>
      <xdr:colOff>165100</xdr:colOff>
      <xdr:row>58</xdr:row>
      <xdr:rowOff>60884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77411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7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7836</xdr:rowOff>
    </xdr:from>
    <xdr:to>
      <xdr:col>6</xdr:col>
      <xdr:colOff>38100</xdr:colOff>
      <xdr:row>57</xdr:row>
      <xdr:rowOff>109436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125963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5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170085</xdr:rowOff>
    </xdr:from>
    <xdr:to>
      <xdr:col>24</xdr:col>
      <xdr:colOff>63500</xdr:colOff>
      <xdr:row>75</xdr:row>
      <xdr:rowOff>58318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514485"/>
          <a:ext cx="838200" cy="40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58318</xdr:rowOff>
    </xdr:from>
    <xdr:to>
      <xdr:col>19</xdr:col>
      <xdr:colOff>177800</xdr:colOff>
      <xdr:row>76</xdr:row>
      <xdr:rowOff>44222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17068"/>
          <a:ext cx="889000" cy="15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44222</xdr:rowOff>
    </xdr:from>
    <xdr:to>
      <xdr:col>15</xdr:col>
      <xdr:colOff>50800</xdr:colOff>
      <xdr:row>76</xdr:row>
      <xdr:rowOff>131927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74422"/>
          <a:ext cx="889000" cy="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131927</xdr:rowOff>
    </xdr:from>
    <xdr:to>
      <xdr:col>10</xdr:col>
      <xdr:colOff>114300</xdr:colOff>
      <xdr:row>77</xdr:row>
      <xdr:rowOff>47765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62127"/>
          <a:ext cx="8890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119285</xdr:rowOff>
    </xdr:from>
    <xdr:to>
      <xdr:col>24</xdr:col>
      <xdr:colOff>114300</xdr:colOff>
      <xdr:row>73</xdr:row>
      <xdr:rowOff>49435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142162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31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7518</xdr:rowOff>
    </xdr:from>
    <xdr:to>
      <xdr:col>20</xdr:col>
      <xdr:colOff>38100</xdr:colOff>
      <xdr:row>75</xdr:row>
      <xdr:rowOff>109118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125645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164872</xdr:rowOff>
    </xdr:from>
    <xdr:to>
      <xdr:col>15</xdr:col>
      <xdr:colOff>101600</xdr:colOff>
      <xdr:row>76</xdr:row>
      <xdr:rowOff>95022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111548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9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81127</xdr:rowOff>
    </xdr:from>
    <xdr:to>
      <xdr:col>10</xdr:col>
      <xdr:colOff>165100</xdr:colOff>
      <xdr:row>77</xdr:row>
      <xdr:rowOff>11277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27805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8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168415</xdr:rowOff>
    </xdr:from>
    <xdr:to>
      <xdr:col>6</xdr:col>
      <xdr:colOff>38100</xdr:colOff>
      <xdr:row>77</xdr:row>
      <xdr:rowOff>98565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115092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7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16504</xdr:rowOff>
    </xdr:from>
    <xdr:to>
      <xdr:col>24</xdr:col>
      <xdr:colOff>63500</xdr:colOff>
      <xdr:row>97</xdr:row>
      <xdr:rowOff>126612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47154"/>
          <a:ext cx="838200" cy="1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126612</xdr:rowOff>
    </xdr:from>
    <xdr:to>
      <xdr:col>19</xdr:col>
      <xdr:colOff>177800</xdr:colOff>
      <xdr:row>98</xdr:row>
      <xdr:rowOff>49785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57262"/>
          <a:ext cx="889000" cy="9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139552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49785</xdr:rowOff>
    </xdr:from>
    <xdr:to>
      <xdr:col>15</xdr:col>
      <xdr:colOff>50800</xdr:colOff>
      <xdr:row>98</xdr:row>
      <xdr:rowOff>63176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51885"/>
          <a:ext cx="889000" cy="1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18999</xdr:rowOff>
    </xdr:from>
    <xdr:to>
      <xdr:col>10</xdr:col>
      <xdr:colOff>114300</xdr:colOff>
      <xdr:row>98</xdr:row>
      <xdr:rowOff>63176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21099"/>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137154</xdr:rowOff>
    </xdr:from>
    <xdr:to>
      <xdr:col>24</xdr:col>
      <xdr:colOff>114300</xdr:colOff>
      <xdr:row>97</xdr:row>
      <xdr:rowOff>67304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115581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75812</xdr:rowOff>
    </xdr:from>
    <xdr:to>
      <xdr:col>20</xdr:col>
      <xdr:colOff>38100</xdr:colOff>
      <xdr:row>98</xdr:row>
      <xdr:rowOff>5962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168539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170435</xdr:rowOff>
    </xdr:from>
    <xdr:to>
      <xdr:col>15</xdr:col>
      <xdr:colOff>101600</xdr:colOff>
      <xdr:row>98</xdr:row>
      <xdr:rowOff>100585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91712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12376</xdr:rowOff>
    </xdr:from>
    <xdr:to>
      <xdr:col>10</xdr:col>
      <xdr:colOff>165100</xdr:colOff>
      <xdr:row>98</xdr:row>
      <xdr:rowOff>113976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105103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0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139649</xdr:rowOff>
    </xdr:from>
    <xdr:to>
      <xdr:col>6</xdr:col>
      <xdr:colOff>38100</xdr:colOff>
      <xdr:row>98</xdr:row>
      <xdr:rowOff>69799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60926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128361</xdr:rowOff>
    </xdr:from>
    <xdr:to>
      <xdr:col>55</xdr:col>
      <xdr:colOff>0</xdr:colOff>
      <xdr:row>38</xdr:row>
      <xdr:rowOff>129916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43461"/>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129916</xdr:rowOff>
    </xdr:from>
    <xdr:to>
      <xdr:col>50</xdr:col>
      <xdr:colOff>114300</xdr:colOff>
      <xdr:row>38</xdr:row>
      <xdr:rowOff>130647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4501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129093</xdr:rowOff>
    </xdr:from>
    <xdr:to>
      <xdr:col>45</xdr:col>
      <xdr:colOff>177800</xdr:colOff>
      <xdr:row>38</xdr:row>
      <xdr:rowOff>130647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419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129093</xdr:rowOff>
    </xdr:from>
    <xdr:to>
      <xdr:col>41</xdr:col>
      <xdr:colOff>50800</xdr:colOff>
      <xdr:row>38</xdr:row>
      <xdr:rowOff>129550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441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77561</xdr:rowOff>
    </xdr:from>
    <xdr:to>
      <xdr:col>55</xdr:col>
      <xdr:colOff>50800</xdr:colOff>
      <xdr:row>39</xdr:row>
      <xdr:rowOff>7711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163938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79116</xdr:rowOff>
    </xdr:from>
    <xdr:to>
      <xdr:col>50</xdr:col>
      <xdr:colOff>165100</xdr:colOff>
      <xdr:row>39</xdr:row>
      <xdr:rowOff>9266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79847</xdr:rowOff>
    </xdr:from>
    <xdr:to>
      <xdr:col>46</xdr:col>
      <xdr:colOff>38100</xdr:colOff>
      <xdr:row>39</xdr:row>
      <xdr:rowOff>9997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1124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687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78293</xdr:rowOff>
    </xdr:from>
    <xdr:to>
      <xdr:col>41</xdr:col>
      <xdr:colOff>101600</xdr:colOff>
      <xdr:row>39</xdr:row>
      <xdr:rowOff>8443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171020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86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78750</xdr:rowOff>
    </xdr:from>
    <xdr:to>
      <xdr:col>36</xdr:col>
      <xdr:colOff>165100</xdr:colOff>
      <xdr:row>39</xdr:row>
      <xdr:rowOff>8900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34133</xdr:rowOff>
    </xdr:from>
    <xdr:to>
      <xdr:col>55</xdr:col>
      <xdr:colOff>0</xdr:colOff>
      <xdr:row>55</xdr:row>
      <xdr:rowOff>57862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463883"/>
          <a:ext cx="8382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57862</xdr:rowOff>
    </xdr:from>
    <xdr:to>
      <xdr:col>50</xdr:col>
      <xdr:colOff>114300</xdr:colOff>
      <xdr:row>56</xdr:row>
      <xdr:rowOff>6014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487612"/>
          <a:ext cx="889000" cy="1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6014</xdr:rowOff>
    </xdr:from>
    <xdr:to>
      <xdr:col>45</xdr:col>
      <xdr:colOff>177800</xdr:colOff>
      <xdr:row>56</xdr:row>
      <xdr:rowOff>26269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07214"/>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58000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33447</xdr:rowOff>
    </xdr:from>
    <xdr:to>
      <xdr:col>41</xdr:col>
      <xdr:colOff>50800</xdr:colOff>
      <xdr:row>56</xdr:row>
      <xdr:rowOff>26269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63197"/>
          <a:ext cx="889000" cy="1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154783</xdr:rowOff>
    </xdr:from>
    <xdr:to>
      <xdr:col>55</xdr:col>
      <xdr:colOff>50800</xdr:colOff>
      <xdr:row>55</xdr:row>
      <xdr:rowOff>84933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1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6210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2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7062</xdr:rowOff>
    </xdr:from>
    <xdr:to>
      <xdr:col>50</xdr:col>
      <xdr:colOff>165100</xdr:colOff>
      <xdr:row>55</xdr:row>
      <xdr:rowOff>108662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125189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126664</xdr:rowOff>
    </xdr:from>
    <xdr:to>
      <xdr:col>46</xdr:col>
      <xdr:colOff>38100</xdr:colOff>
      <xdr:row>56</xdr:row>
      <xdr:rowOff>56814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73341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3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146919</xdr:rowOff>
    </xdr:from>
    <xdr:to>
      <xdr:col>41</xdr:col>
      <xdr:colOff>101600</xdr:colOff>
      <xdr:row>56</xdr:row>
      <xdr:rowOff>77069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93596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3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154097</xdr:rowOff>
    </xdr:from>
    <xdr:to>
      <xdr:col>36</xdr:col>
      <xdr:colOff>165100</xdr:colOff>
      <xdr:row>55</xdr:row>
      <xdr:rowOff>84247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100774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18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115468</xdr:rowOff>
    </xdr:from>
    <xdr:to>
      <xdr:col>55</xdr:col>
      <xdr:colOff>0</xdr:colOff>
      <xdr:row>76</xdr:row>
      <xdr:rowOff>98160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74218"/>
          <a:ext cx="838200" cy="15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120759</xdr:rowOff>
    </xdr:from>
    <xdr:to>
      <xdr:col>50</xdr:col>
      <xdr:colOff>114300</xdr:colOff>
      <xdr:row>76</xdr:row>
      <xdr:rowOff>98160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79509"/>
          <a:ext cx="889000" cy="14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120759</xdr:rowOff>
    </xdr:from>
    <xdr:to>
      <xdr:col>45</xdr:col>
      <xdr:colOff>177800</xdr:colOff>
      <xdr:row>76</xdr:row>
      <xdr:rowOff>151783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7950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54563</xdr:rowOff>
    </xdr:from>
    <xdr:to>
      <xdr:col>41</xdr:col>
      <xdr:colOff>50800</xdr:colOff>
      <xdr:row>76</xdr:row>
      <xdr:rowOff>151783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84763"/>
          <a:ext cx="889000" cy="9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64668</xdr:rowOff>
    </xdr:from>
    <xdr:to>
      <xdr:col>55</xdr:col>
      <xdr:colOff>50800</xdr:colOff>
      <xdr:row>75</xdr:row>
      <xdr:rowOff>166269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234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87545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47360</xdr:rowOff>
    </xdr:from>
    <xdr:to>
      <xdr:col>50</xdr:col>
      <xdr:colOff>165100</xdr:colOff>
      <xdr:row>76</xdr:row>
      <xdr:rowOff>148960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165487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69959</xdr:rowOff>
    </xdr:from>
    <xdr:to>
      <xdr:col>46</xdr:col>
      <xdr:colOff>38100</xdr:colOff>
      <xdr:row>76</xdr:row>
      <xdr:rowOff>109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2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100983</xdr:rowOff>
    </xdr:from>
    <xdr:to>
      <xdr:col>41</xdr:col>
      <xdr:colOff>101600</xdr:colOff>
      <xdr:row>77</xdr:row>
      <xdr:rowOff>31133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47660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3763</xdr:rowOff>
    </xdr:from>
    <xdr:to>
      <xdr:col>36</xdr:col>
      <xdr:colOff>165100</xdr:colOff>
      <xdr:row>76</xdr:row>
      <xdr:rowOff>105363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121890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133249</xdr:rowOff>
    </xdr:from>
    <xdr:to>
      <xdr:col>55</xdr:col>
      <xdr:colOff>0</xdr:colOff>
      <xdr:row>97</xdr:row>
      <xdr:rowOff>151823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63899"/>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151823</xdr:rowOff>
    </xdr:from>
    <xdr:to>
      <xdr:col>50</xdr:col>
      <xdr:colOff>114300</xdr:colOff>
      <xdr:row>98</xdr:row>
      <xdr:rowOff>30429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82473"/>
          <a:ext cx="889000" cy="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30429</xdr:rowOff>
    </xdr:from>
    <xdr:to>
      <xdr:col>45</xdr:col>
      <xdr:colOff>177800</xdr:colOff>
      <xdr:row>98</xdr:row>
      <xdr:rowOff>32700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32529"/>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140364</xdr:rowOff>
    </xdr:from>
    <xdr:to>
      <xdr:col>41</xdr:col>
      <xdr:colOff>50800</xdr:colOff>
      <xdr:row>98</xdr:row>
      <xdr:rowOff>32700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71014"/>
          <a:ext cx="889000" cy="6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82449</xdr:rowOff>
    </xdr:from>
    <xdr:to>
      <xdr:col>55</xdr:col>
      <xdr:colOff>50800</xdr:colOff>
      <xdr:row>98</xdr:row>
      <xdr:rowOff>12599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105326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101023</xdr:rowOff>
    </xdr:from>
    <xdr:to>
      <xdr:col>50</xdr:col>
      <xdr:colOff>165100</xdr:colOff>
      <xdr:row>98</xdr:row>
      <xdr:rowOff>31173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47700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151079</xdr:rowOff>
    </xdr:from>
    <xdr:to>
      <xdr:col>46</xdr:col>
      <xdr:colOff>38100</xdr:colOff>
      <xdr:row>98</xdr:row>
      <xdr:rowOff>81229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72356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153350</xdr:rowOff>
    </xdr:from>
    <xdr:to>
      <xdr:col>41</xdr:col>
      <xdr:colOff>101600</xdr:colOff>
      <xdr:row>98</xdr:row>
      <xdr:rowOff>83500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100027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5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89564</xdr:rowOff>
    </xdr:from>
    <xdr:to>
      <xdr:col>36</xdr:col>
      <xdr:colOff>165100</xdr:colOff>
      <xdr:row>98</xdr:row>
      <xdr:rowOff>19714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36241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9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152044</xdr:rowOff>
    </xdr:from>
    <xdr:to>
      <xdr:col>85</xdr:col>
      <xdr:colOff>127000</xdr:colOff>
      <xdr:row>36</xdr:row>
      <xdr:rowOff>110211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466994"/>
          <a:ext cx="838200" cy="8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152044</xdr:rowOff>
    </xdr:from>
    <xdr:to>
      <xdr:col>81</xdr:col>
      <xdr:colOff>50800</xdr:colOff>
      <xdr:row>35</xdr:row>
      <xdr:rowOff>22276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466994"/>
          <a:ext cx="889000" cy="5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22276</xdr:rowOff>
    </xdr:from>
    <xdr:to>
      <xdr:col>76</xdr:col>
      <xdr:colOff>114300</xdr:colOff>
      <xdr:row>37</xdr:row>
      <xdr:rowOff>60452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23026"/>
          <a:ext cx="889000" cy="3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19626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9322</xdr:rowOff>
    </xdr:from>
    <xdr:to>
      <xdr:col>71</xdr:col>
      <xdr:colOff>177800</xdr:colOff>
      <xdr:row>37</xdr:row>
      <xdr:rowOff>60452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52972"/>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59411</xdr:rowOff>
    </xdr:from>
    <xdr:to>
      <xdr:col>85</xdr:col>
      <xdr:colOff>177800</xdr:colOff>
      <xdr:row>36</xdr:row>
      <xdr:rowOff>161011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82288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101244</xdr:rowOff>
    </xdr:from>
    <xdr:to>
      <xdr:col>81</xdr:col>
      <xdr:colOff>101600</xdr:colOff>
      <xdr:row>32</xdr:row>
      <xdr:rowOff>31394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4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47921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1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142926</xdr:rowOff>
    </xdr:from>
    <xdr:to>
      <xdr:col>76</xdr:col>
      <xdr:colOff>165100</xdr:colOff>
      <xdr:row>35</xdr:row>
      <xdr:rowOff>73076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89603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9652</xdr:rowOff>
    </xdr:from>
    <xdr:to>
      <xdr:col>72</xdr:col>
      <xdr:colOff>38100</xdr:colOff>
      <xdr:row>37</xdr:row>
      <xdr:rowOff>111252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102379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129972</xdr:rowOff>
    </xdr:from>
    <xdr:to>
      <xdr:col>67</xdr:col>
      <xdr:colOff>101600</xdr:colOff>
      <xdr:row>37</xdr:row>
      <xdr:rowOff>60122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76649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43655</xdr:rowOff>
    </xdr:from>
    <xdr:to>
      <xdr:col>85</xdr:col>
      <xdr:colOff>127000</xdr:colOff>
      <xdr:row>52</xdr:row>
      <xdr:rowOff>154918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8787605"/>
          <a:ext cx="838200" cy="28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96979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2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154918</xdr:rowOff>
    </xdr:from>
    <xdr:to>
      <xdr:col>81</xdr:col>
      <xdr:colOff>50800</xdr:colOff>
      <xdr:row>55</xdr:row>
      <xdr:rowOff>36536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070318"/>
          <a:ext cx="889000" cy="39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144300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32814</xdr:rowOff>
    </xdr:from>
    <xdr:to>
      <xdr:col>76</xdr:col>
      <xdr:colOff>114300</xdr:colOff>
      <xdr:row>55</xdr:row>
      <xdr:rowOff>36536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291114"/>
          <a:ext cx="889000" cy="1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84962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32814</xdr:rowOff>
    </xdr:from>
    <xdr:to>
      <xdr:col>71</xdr:col>
      <xdr:colOff>177800</xdr:colOff>
      <xdr:row>54</xdr:row>
      <xdr:rowOff>82452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291114"/>
          <a:ext cx="8890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165919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163175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164305</xdr:rowOff>
    </xdr:from>
    <xdr:to>
      <xdr:col>85</xdr:col>
      <xdr:colOff>177800</xdr:colOff>
      <xdr:row>51</xdr:row>
      <xdr:rowOff>94455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7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15732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58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104118</xdr:rowOff>
    </xdr:from>
    <xdr:to>
      <xdr:col>81</xdr:col>
      <xdr:colOff>101600</xdr:colOff>
      <xdr:row>53</xdr:row>
      <xdr:rowOff>34268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0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50795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79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157186</xdr:rowOff>
    </xdr:from>
    <xdr:to>
      <xdr:col>76</xdr:col>
      <xdr:colOff>165100</xdr:colOff>
      <xdr:row>55</xdr:row>
      <xdr:rowOff>87336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103863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153464</xdr:rowOff>
    </xdr:from>
    <xdr:to>
      <xdr:col>72</xdr:col>
      <xdr:colOff>38100</xdr:colOff>
      <xdr:row>54</xdr:row>
      <xdr:rowOff>83614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2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100141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0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31652</xdr:rowOff>
    </xdr:from>
    <xdr:to>
      <xdr:col>67</xdr:col>
      <xdr:colOff>101600</xdr:colOff>
      <xdr:row>54</xdr:row>
      <xdr:rowOff>133252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149779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0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580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43765</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831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37554</xdr:rowOff>
    </xdr:from>
    <xdr:to>
      <xdr:col>76</xdr:col>
      <xdr:colOff>114300</xdr:colOff>
      <xdr:row>79</xdr:row>
      <xdr:rowOff>43765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2104"/>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37554</xdr:rowOff>
    </xdr:from>
    <xdr:to>
      <xdr:col>71</xdr:col>
      <xdr:colOff>177800</xdr:colOff>
      <xdr:row>79</xdr:row>
      <xdr:rowOff>42126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161900</xdr:rowOff>
    </xdr:from>
    <xdr:to>
      <xdr:col>85</xdr:col>
      <xdr:colOff>177800</xdr:colOff>
      <xdr:row>79</xdr:row>
      <xdr:rowOff>92050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893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164415</xdr:rowOff>
    </xdr:from>
    <xdr:to>
      <xdr:col>76</xdr:col>
      <xdr:colOff>165100</xdr:colOff>
      <xdr:row>79</xdr:row>
      <xdr:rowOff>94565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85692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158204</xdr:rowOff>
    </xdr:from>
    <xdr:to>
      <xdr:col>72</xdr:col>
      <xdr:colOff>38100</xdr:colOff>
      <xdr:row>79</xdr:row>
      <xdr:rowOff>88354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79481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162776</xdr:rowOff>
    </xdr:from>
    <xdr:to>
      <xdr:col>67</xdr:col>
      <xdr:colOff>101600</xdr:colOff>
      <xdr:row>79</xdr:row>
      <xdr:rowOff>92926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84053</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2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111539</xdr:rowOff>
    </xdr:from>
    <xdr:to>
      <xdr:col>85</xdr:col>
      <xdr:colOff>127000</xdr:colOff>
      <xdr:row>95</xdr:row>
      <xdr:rowOff>74603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227839"/>
          <a:ext cx="838200" cy="1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74603</xdr:rowOff>
    </xdr:from>
    <xdr:to>
      <xdr:col>81</xdr:col>
      <xdr:colOff>50800</xdr:colOff>
      <xdr:row>95</xdr:row>
      <xdr:rowOff>77205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362353"/>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69236</xdr:rowOff>
    </xdr:from>
    <xdr:to>
      <xdr:col>76</xdr:col>
      <xdr:colOff>114300</xdr:colOff>
      <xdr:row>95</xdr:row>
      <xdr:rowOff>77205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356986"/>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69236</xdr:rowOff>
    </xdr:from>
    <xdr:to>
      <xdr:col>71</xdr:col>
      <xdr:colOff>177800</xdr:colOff>
      <xdr:row>95</xdr:row>
      <xdr:rowOff>69901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356986"/>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60739</xdr:rowOff>
    </xdr:from>
    <xdr:to>
      <xdr:col>85</xdr:col>
      <xdr:colOff>177800</xdr:colOff>
      <xdr:row>94</xdr:row>
      <xdr:rowOff>162339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1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83616</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02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23803</xdr:rowOff>
    </xdr:from>
    <xdr:to>
      <xdr:col>81</xdr:col>
      <xdr:colOff>101600</xdr:colOff>
      <xdr:row>95</xdr:row>
      <xdr:rowOff>125403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141930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0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26405</xdr:rowOff>
    </xdr:from>
    <xdr:to>
      <xdr:col>76</xdr:col>
      <xdr:colOff>165100</xdr:colOff>
      <xdr:row>95</xdr:row>
      <xdr:rowOff>128005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144532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08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18436</xdr:rowOff>
    </xdr:from>
    <xdr:to>
      <xdr:col>72</xdr:col>
      <xdr:colOff>38100</xdr:colOff>
      <xdr:row>95</xdr:row>
      <xdr:rowOff>120036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136563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0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19101</xdr:rowOff>
    </xdr:from>
    <xdr:to>
      <xdr:col>67</xdr:col>
      <xdr:colOff>101600</xdr:colOff>
      <xdr:row>95</xdr:row>
      <xdr:rowOff>120701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137228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08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総務費の住民一人当たりの額は、前年度の特別定額給付金の影響により、対前年度比で</a:t>
          </a:r>
          <a:r>
            <a:rPr kumimoji="1" lang="en-US" altLang="ja-JP" sz="1300">
              <a:latin typeface="ＭＳ Ｐゴシック" panose="020B0600070205080204" pitchFamily="50" charset="-128"/>
              <a:ea typeface="ＭＳ Ｐゴシック" panose="020B0600070205080204" pitchFamily="50" charset="-128"/>
            </a:rPr>
            <a:t>95,764</a:t>
          </a:r>
          <a:r>
            <a:rPr kumimoji="1" lang="ja-JP" altLang="en-US" sz="1300">
              <a:latin typeface="ＭＳ Ｐゴシック" panose="020B0600070205080204" pitchFamily="50" charset="-128"/>
              <a:ea typeface="ＭＳ Ｐゴシック" panose="020B0600070205080204" pitchFamily="50" charset="-128"/>
            </a:rPr>
            <a:t>円の減額となっている。</a:t>
          </a:r>
        </a:p>
        <a:p>
          <a:r>
            <a:rPr kumimoji="1" lang="ja-JP" altLang="en-US" sz="1300">
              <a:latin typeface="ＭＳ Ｐゴシック" panose="020B0600070205080204" pitchFamily="50" charset="-128"/>
              <a:ea typeface="ＭＳ Ｐゴシック" panose="020B0600070205080204" pitchFamily="50" charset="-128"/>
            </a:rPr>
            <a:t>民生費は住民税非課税世帯等臨時特別給付金や子育て世帯臨時特例給付費、衛生費は新型コロナウイルスワクチン接種事業など新型コロナ関連事業の影響により対前年度比でそれぞれ増額となっている。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商工費の住民一人当たりの額は、ほっと石川観光プラン推進ファンド貸付金や新型コロナ関連施策の影響により対前年度比で</a:t>
          </a:r>
          <a:r>
            <a:rPr kumimoji="1" lang="en-US" altLang="ja-JP" sz="1300">
              <a:latin typeface="ＭＳ Ｐゴシック" panose="020B0600070205080204" pitchFamily="50" charset="-128"/>
              <a:ea typeface="ＭＳ Ｐゴシック" panose="020B0600070205080204" pitchFamily="50" charset="-128"/>
            </a:rPr>
            <a:t>4,720</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消防費の住民一人当たりの額は、前年度のデジタル防災行政無線の整備が終了したことの影響により対前年度比で</a:t>
          </a:r>
          <a:r>
            <a:rPr kumimoji="1" lang="en-US" altLang="ja-JP" sz="1300">
              <a:latin typeface="ＭＳ Ｐゴシック" panose="020B0600070205080204" pitchFamily="50" charset="-128"/>
              <a:ea typeface="ＭＳ Ｐゴシック" panose="020B0600070205080204" pitchFamily="50" charset="-128"/>
            </a:rPr>
            <a:t>10,701</a:t>
          </a:r>
          <a:r>
            <a:rPr kumimoji="1" lang="ja-JP" altLang="en-US" sz="1300">
              <a:latin typeface="ＭＳ Ｐゴシック" panose="020B0600070205080204" pitchFamily="50" charset="-128"/>
              <a:ea typeface="ＭＳ Ｐゴシック" panose="020B0600070205080204" pitchFamily="50" charset="-128"/>
            </a:rPr>
            <a:t>円の減額となっている。</a:t>
          </a:r>
        </a:p>
        <a:p>
          <a:r>
            <a:rPr kumimoji="1" lang="ja-JP" altLang="en-US" sz="1300">
              <a:latin typeface="ＭＳ Ｐゴシック" panose="020B0600070205080204" pitchFamily="50" charset="-128"/>
              <a:ea typeface="ＭＳ Ｐゴシック" panose="020B0600070205080204" pitchFamily="50" charset="-128"/>
            </a:rPr>
            <a:t>教育費の住民一人当たりの額は、東明小学校増築・大規模改造事業、鶴来中学校及び鳥越中学校大規模改造事業の影響により対前年度比で</a:t>
          </a:r>
          <a:r>
            <a:rPr kumimoji="1" lang="en-US" altLang="ja-JP" sz="1300">
              <a:latin typeface="ＭＳ Ｐゴシック" panose="020B0600070205080204" pitchFamily="50" charset="-128"/>
              <a:ea typeface="ＭＳ Ｐゴシック" panose="020B0600070205080204" pitchFamily="50" charset="-128"/>
            </a:rPr>
            <a:t>8,657</a:t>
          </a:r>
          <a:r>
            <a:rPr kumimoji="1" lang="ja-JP" altLang="en-US" sz="1300">
              <a:latin typeface="ＭＳ Ｐゴシック" panose="020B0600070205080204" pitchFamily="50" charset="-128"/>
              <a:ea typeface="ＭＳ Ｐゴシック" panose="020B0600070205080204" pitchFamily="50" charset="-128"/>
            </a:rPr>
            <a:t>円の増額となっており、類似団体平均を大きく上回っている。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公債費は住民一人当たりの額は、</a:t>
          </a:r>
          <a:r>
            <a:rPr kumimoji="1" lang="en-US" altLang="ja-JP" sz="1300">
              <a:latin typeface="ＭＳ Ｐゴシック" panose="020B0600070205080204" pitchFamily="50" charset="-128"/>
              <a:ea typeface="ＭＳ Ｐゴシック" panose="020B0600070205080204" pitchFamily="50" charset="-128"/>
            </a:rPr>
            <a:t>77,587</a:t>
          </a:r>
          <a:r>
            <a:rPr kumimoji="1" lang="ja-JP" altLang="en-US" sz="1300">
              <a:latin typeface="ＭＳ Ｐゴシック" panose="020B0600070205080204" pitchFamily="50" charset="-128"/>
              <a:ea typeface="ＭＳ Ｐゴシック" panose="020B0600070205080204" pitchFamily="50" charset="-128"/>
            </a:rPr>
            <a:t>円と類似団体平均の約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倍と高水準で推移している状況であることから、今後も一層の償還管理に努めていく必要がある。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年度中の取崩しを行わなかったことにより増加している。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実質収支額について、歳入で市税や地方消費税交付金等が増加、歳出で新型コロナウイルス感染症の影響による事業の規模縮小が相次いだことにより大きくなっている。</a:t>
          </a:r>
        </a:p>
        <a:p>
          <a:r>
            <a:rPr kumimoji="1" lang="ja-JP" altLang="en-US" sz="1400">
              <a:latin typeface="ＭＳ ゴシック" pitchFamily="49" charset="-128"/>
              <a:ea typeface="ＭＳ ゴシック" pitchFamily="49" charset="-128"/>
            </a:rPr>
            <a:t>今後も扶助費や公債費等の義務的経費の増嵩が予想されることから、健全で安定的な財政運営に一層努めていく。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各会計とも実質収支が継続的に黒字で推移している。</a:t>
          </a:r>
        </a:p>
        <a:p>
          <a:r>
            <a:rPr kumimoji="1" lang="ja-JP" altLang="en-US" sz="1400">
              <a:latin typeface="ＭＳ ゴシック" pitchFamily="49" charset="-128"/>
              <a:ea typeface="ＭＳ ゴシック" pitchFamily="49" charset="-128"/>
            </a:rPr>
            <a:t>今後、高齢者人口の増加に伴う、介護保険特別会計、後期高齢者医療特別会計に対する繰出金の増加が見込まれるため、事務的経費の節減や合理化を進め黒字の維持に努める。</a:t>
          </a:r>
        </a:p>
        <a:p>
          <a:r>
            <a:rPr kumimoji="1" lang="ja-JP" altLang="en-US" sz="1400">
              <a:latin typeface="ＭＳ ゴシック" pitchFamily="49" charset="-128"/>
              <a:ea typeface="ＭＳ ゴシック" pitchFamily="49" charset="-128"/>
            </a:rPr>
            <a:t>また、各事業会計においても、引き続き決算剰余金を計上できるよう、健全運営に努める。特に、下水道事業会計については、一般会計からの繰入金に大きく依存している状況にあるため、適正な下水道事業の経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79</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80</v>
      </c>
      <c r="C2" s="179"/>
      <c r="D2" s="180"/>
    </row>
    <row r="3" spans="1:119" ht="18.75" customHeight="1" thickBot="1" x14ac:dyDescent="0.2">
      <c r="A3" s="178"/>
      <c r="B3" s="626" t="s">
        <v>81</v>
      </c>
      <c r="C3" s="627"/>
      <c r="D3" s="627"/>
      <c r="E3" s="628"/>
      <c r="F3" s="628"/>
      <c r="G3" s="628"/>
      <c r="H3" s="628"/>
      <c r="I3" s="628"/>
      <c r="J3" s="628"/>
      <c r="K3" s="628"/>
      <c r="L3" s="628" t="s">
        <v>82</v>
      </c>
      <c r="M3" s="628"/>
      <c r="N3" s="628"/>
      <c r="O3" s="628"/>
      <c r="P3" s="628"/>
      <c r="Q3" s="628"/>
      <c r="R3" s="631"/>
      <c r="S3" s="631"/>
      <c r="T3" s="631"/>
      <c r="U3" s="631"/>
      <c r="V3" s="632"/>
      <c r="W3" s="522" t="s">
        <v>83</v>
      </c>
      <c r="X3" s="523"/>
      <c r="Y3" s="523"/>
      <c r="Z3" s="523"/>
      <c r="AA3" s="523"/>
      <c r="AB3" s="627"/>
      <c r="AC3" s="631" t="s">
        <v>84</v>
      </c>
      <c r="AD3" s="523"/>
      <c r="AE3" s="523"/>
      <c r="AF3" s="523"/>
      <c r="AG3" s="523"/>
      <c r="AH3" s="523"/>
      <c r="AI3" s="523"/>
      <c r="AJ3" s="523"/>
      <c r="AK3" s="523"/>
      <c r="AL3" s="593"/>
      <c r="AM3" s="522" t="s">
        <v>85</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86</v>
      </c>
      <c r="BO3" s="523"/>
      <c r="BP3" s="523"/>
      <c r="BQ3" s="523"/>
      <c r="BR3" s="523"/>
      <c r="BS3" s="523"/>
      <c r="BT3" s="523"/>
      <c r="BU3" s="593"/>
      <c r="BV3" s="522" t="s">
        <v>87</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88</v>
      </c>
      <c r="CU3" s="523"/>
      <c r="CV3" s="523"/>
      <c r="CW3" s="523"/>
      <c r="CX3" s="523"/>
      <c r="CY3" s="523"/>
      <c r="CZ3" s="523"/>
      <c r="DA3" s="593"/>
      <c r="DB3" s="522" t="s">
        <v>89</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90</v>
      </c>
      <c r="AZ4" s="480"/>
      <c r="BA4" s="480"/>
      <c r="BB4" s="480"/>
      <c r="BC4" s="480"/>
      <c r="BD4" s="480"/>
      <c r="BE4" s="480"/>
      <c r="BF4" s="480"/>
      <c r="BG4" s="480"/>
      <c r="BH4" s="480"/>
      <c r="BI4" s="480"/>
      <c r="BJ4" s="480"/>
      <c r="BK4" s="480"/>
      <c r="BL4" s="480"/>
      <c r="BM4" s="481"/>
      <c r="BN4" s="482">
        <v>63764396</v>
      </c>
      <c r="BO4" s="483"/>
      <c r="BP4" s="483"/>
      <c r="BQ4" s="483"/>
      <c r="BR4" s="483"/>
      <c r="BS4" s="483"/>
      <c r="BT4" s="483"/>
      <c r="BU4" s="484"/>
      <c r="BV4" s="482">
        <v>68912477</v>
      </c>
      <c r="BW4" s="483"/>
      <c r="BX4" s="483"/>
      <c r="BY4" s="483"/>
      <c r="BZ4" s="483"/>
      <c r="CA4" s="483"/>
      <c r="CB4" s="483"/>
      <c r="CC4" s="484"/>
      <c r="CD4" s="619" t="s">
        <v>91</v>
      </c>
      <c r="CE4" s="620"/>
      <c r="CF4" s="620"/>
      <c r="CG4" s="620"/>
      <c r="CH4" s="620"/>
      <c r="CI4" s="620"/>
      <c r="CJ4" s="620"/>
      <c r="CK4" s="620"/>
      <c r="CL4" s="620"/>
      <c r="CM4" s="620"/>
      <c r="CN4" s="620"/>
      <c r="CO4" s="620"/>
      <c r="CP4" s="620"/>
      <c r="CQ4" s="620"/>
      <c r="CR4" s="620"/>
      <c r="CS4" s="621"/>
      <c r="CT4" s="622">
        <v>6.2</v>
      </c>
      <c r="CU4" s="623"/>
      <c r="CV4" s="623"/>
      <c r="CW4" s="623"/>
      <c r="CX4" s="623"/>
      <c r="CY4" s="623"/>
      <c r="CZ4" s="623"/>
      <c r="DA4" s="624"/>
      <c r="DB4" s="622">
        <v>4.8</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92</v>
      </c>
      <c r="AN5" s="410"/>
      <c r="AO5" s="410"/>
      <c r="AP5" s="410"/>
      <c r="AQ5" s="410"/>
      <c r="AR5" s="410"/>
      <c r="AS5" s="410"/>
      <c r="AT5" s="411"/>
      <c r="AU5" s="511" t="s">
        <v>93</v>
      </c>
      <c r="AV5" s="512"/>
      <c r="AW5" s="512"/>
      <c r="AX5" s="512"/>
      <c r="AY5" s="467" t="s">
        <v>94</v>
      </c>
      <c r="AZ5" s="468"/>
      <c r="BA5" s="468"/>
      <c r="BB5" s="468"/>
      <c r="BC5" s="468"/>
      <c r="BD5" s="468"/>
      <c r="BE5" s="468"/>
      <c r="BF5" s="468"/>
      <c r="BG5" s="468"/>
      <c r="BH5" s="468"/>
      <c r="BI5" s="468"/>
      <c r="BJ5" s="468"/>
      <c r="BK5" s="468"/>
      <c r="BL5" s="468"/>
      <c r="BM5" s="469"/>
      <c r="BN5" s="453">
        <v>61589931</v>
      </c>
      <c r="BO5" s="454"/>
      <c r="BP5" s="454"/>
      <c r="BQ5" s="454"/>
      <c r="BR5" s="454"/>
      <c r="BS5" s="454"/>
      <c r="BT5" s="454"/>
      <c r="BU5" s="455"/>
      <c r="BV5" s="453">
        <v>67260237</v>
      </c>
      <c r="BW5" s="454"/>
      <c r="BX5" s="454"/>
      <c r="BY5" s="454"/>
      <c r="BZ5" s="454"/>
      <c r="CA5" s="454"/>
      <c r="CB5" s="454"/>
      <c r="CC5" s="455"/>
      <c r="CD5" s="493" t="s">
        <v>95</v>
      </c>
      <c r="CE5" s="413"/>
      <c r="CF5" s="413"/>
      <c r="CG5" s="413"/>
      <c r="CH5" s="413"/>
      <c r="CI5" s="413"/>
      <c r="CJ5" s="413"/>
      <c r="CK5" s="413"/>
      <c r="CL5" s="413"/>
      <c r="CM5" s="413"/>
      <c r="CN5" s="413"/>
      <c r="CO5" s="413"/>
      <c r="CP5" s="413"/>
      <c r="CQ5" s="413"/>
      <c r="CR5" s="413"/>
      <c r="CS5" s="494"/>
      <c r="CT5" s="450">
        <v>88.2</v>
      </c>
      <c r="CU5" s="451"/>
      <c r="CV5" s="451"/>
      <c r="CW5" s="451"/>
      <c r="CX5" s="451"/>
      <c r="CY5" s="451"/>
      <c r="CZ5" s="451"/>
      <c r="DA5" s="452"/>
      <c r="DB5" s="450">
        <v>94.7</v>
      </c>
      <c r="DC5" s="451"/>
      <c r="DD5" s="451"/>
      <c r="DE5" s="451"/>
      <c r="DF5" s="451"/>
      <c r="DG5" s="451"/>
      <c r="DH5" s="451"/>
      <c r="DI5" s="452"/>
    </row>
    <row r="6" spans="1:119" ht="18.75" customHeight="1" x14ac:dyDescent="0.15">
      <c r="A6" s="178"/>
      <c r="B6" s="599" t="s">
        <v>96</v>
      </c>
      <c r="C6" s="440"/>
      <c r="D6" s="440"/>
      <c r="E6" s="600"/>
      <c r="F6" s="600"/>
      <c r="G6" s="600"/>
      <c r="H6" s="600"/>
      <c r="I6" s="600"/>
      <c r="J6" s="600"/>
      <c r="K6" s="600"/>
      <c r="L6" s="600" t="s">
        <v>97</v>
      </c>
      <c r="M6" s="600"/>
      <c r="N6" s="600"/>
      <c r="O6" s="600"/>
      <c r="P6" s="600"/>
      <c r="Q6" s="600"/>
      <c r="R6" s="438"/>
      <c r="S6" s="438"/>
      <c r="T6" s="438"/>
      <c r="U6" s="438"/>
      <c r="V6" s="606"/>
      <c r="W6" s="543" t="s">
        <v>98</v>
      </c>
      <c r="X6" s="439"/>
      <c r="Y6" s="439"/>
      <c r="Z6" s="439"/>
      <c r="AA6" s="439"/>
      <c r="AB6" s="440"/>
      <c r="AC6" s="611" t="s">
        <v>99</v>
      </c>
      <c r="AD6" s="612"/>
      <c r="AE6" s="612"/>
      <c r="AF6" s="612"/>
      <c r="AG6" s="612"/>
      <c r="AH6" s="612"/>
      <c r="AI6" s="612"/>
      <c r="AJ6" s="612"/>
      <c r="AK6" s="612"/>
      <c r="AL6" s="613"/>
      <c r="AM6" s="510" t="s">
        <v>100</v>
      </c>
      <c r="AN6" s="410"/>
      <c r="AO6" s="410"/>
      <c r="AP6" s="410"/>
      <c r="AQ6" s="410"/>
      <c r="AR6" s="410"/>
      <c r="AS6" s="410"/>
      <c r="AT6" s="411"/>
      <c r="AU6" s="511" t="s">
        <v>93</v>
      </c>
      <c r="AV6" s="512"/>
      <c r="AW6" s="512"/>
      <c r="AX6" s="512"/>
      <c r="AY6" s="467" t="s">
        <v>101</v>
      </c>
      <c r="AZ6" s="468"/>
      <c r="BA6" s="468"/>
      <c r="BB6" s="468"/>
      <c r="BC6" s="468"/>
      <c r="BD6" s="468"/>
      <c r="BE6" s="468"/>
      <c r="BF6" s="468"/>
      <c r="BG6" s="468"/>
      <c r="BH6" s="468"/>
      <c r="BI6" s="468"/>
      <c r="BJ6" s="468"/>
      <c r="BK6" s="468"/>
      <c r="BL6" s="468"/>
      <c r="BM6" s="469"/>
      <c r="BN6" s="453">
        <v>2174465</v>
      </c>
      <c r="BO6" s="454"/>
      <c r="BP6" s="454"/>
      <c r="BQ6" s="454"/>
      <c r="BR6" s="454"/>
      <c r="BS6" s="454"/>
      <c r="BT6" s="454"/>
      <c r="BU6" s="455"/>
      <c r="BV6" s="453">
        <v>1652240</v>
      </c>
      <c r="BW6" s="454"/>
      <c r="BX6" s="454"/>
      <c r="BY6" s="454"/>
      <c r="BZ6" s="454"/>
      <c r="CA6" s="454"/>
      <c r="CB6" s="454"/>
      <c r="CC6" s="455"/>
      <c r="CD6" s="493" t="s">
        <v>102</v>
      </c>
      <c r="CE6" s="413"/>
      <c r="CF6" s="413"/>
      <c r="CG6" s="413"/>
      <c r="CH6" s="413"/>
      <c r="CI6" s="413"/>
      <c r="CJ6" s="413"/>
      <c r="CK6" s="413"/>
      <c r="CL6" s="413"/>
      <c r="CM6" s="413"/>
      <c r="CN6" s="413"/>
      <c r="CO6" s="413"/>
      <c r="CP6" s="413"/>
      <c r="CQ6" s="413"/>
      <c r="CR6" s="413"/>
      <c r="CS6" s="494"/>
      <c r="CT6" s="596">
        <v>95.5</v>
      </c>
      <c r="CU6" s="597"/>
      <c r="CV6" s="597"/>
      <c r="CW6" s="597"/>
      <c r="CX6" s="597"/>
      <c r="CY6" s="597"/>
      <c r="CZ6" s="597"/>
      <c r="DA6" s="598"/>
      <c r="DB6" s="596">
        <v>103.2</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103</v>
      </c>
      <c r="AN7" s="410"/>
      <c r="AO7" s="410"/>
      <c r="AP7" s="410"/>
      <c r="AQ7" s="410"/>
      <c r="AR7" s="410"/>
      <c r="AS7" s="410"/>
      <c r="AT7" s="411"/>
      <c r="AU7" s="511" t="s">
        <v>104</v>
      </c>
      <c r="AV7" s="512"/>
      <c r="AW7" s="512"/>
      <c r="AX7" s="512"/>
      <c r="AY7" s="467" t="s">
        <v>105</v>
      </c>
      <c r="AZ7" s="468"/>
      <c r="BA7" s="468"/>
      <c r="BB7" s="468"/>
      <c r="BC7" s="468"/>
      <c r="BD7" s="468"/>
      <c r="BE7" s="468"/>
      <c r="BF7" s="468"/>
      <c r="BG7" s="468"/>
      <c r="BH7" s="468"/>
      <c r="BI7" s="468"/>
      <c r="BJ7" s="468"/>
      <c r="BK7" s="468"/>
      <c r="BL7" s="468"/>
      <c r="BM7" s="469"/>
      <c r="BN7" s="453">
        <v>147853</v>
      </c>
      <c r="BO7" s="454"/>
      <c r="BP7" s="454"/>
      <c r="BQ7" s="454"/>
      <c r="BR7" s="454"/>
      <c r="BS7" s="454"/>
      <c r="BT7" s="454"/>
      <c r="BU7" s="455"/>
      <c r="BV7" s="453">
        <v>138071</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32619435</v>
      </c>
      <c r="CU7" s="454"/>
      <c r="CV7" s="454"/>
      <c r="CW7" s="454"/>
      <c r="CX7" s="454"/>
      <c r="CY7" s="454"/>
      <c r="CZ7" s="454"/>
      <c r="DA7" s="455"/>
      <c r="DB7" s="453">
        <v>31294461</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108</v>
      </c>
      <c r="AV8" s="512"/>
      <c r="AW8" s="512"/>
      <c r="AX8" s="512"/>
      <c r="AY8" s="467" t="s">
        <v>109</v>
      </c>
      <c r="AZ8" s="468"/>
      <c r="BA8" s="468"/>
      <c r="BB8" s="468"/>
      <c r="BC8" s="468"/>
      <c r="BD8" s="468"/>
      <c r="BE8" s="468"/>
      <c r="BF8" s="468"/>
      <c r="BG8" s="468"/>
      <c r="BH8" s="468"/>
      <c r="BI8" s="468"/>
      <c r="BJ8" s="468"/>
      <c r="BK8" s="468"/>
      <c r="BL8" s="468"/>
      <c r="BM8" s="469"/>
      <c r="BN8" s="453">
        <v>2026612</v>
      </c>
      <c r="BO8" s="454"/>
      <c r="BP8" s="454"/>
      <c r="BQ8" s="454"/>
      <c r="BR8" s="454"/>
      <c r="BS8" s="454"/>
      <c r="BT8" s="454"/>
      <c r="BU8" s="455"/>
      <c r="BV8" s="453">
        <v>1514169</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0.67</v>
      </c>
      <c r="CU8" s="557"/>
      <c r="CV8" s="557"/>
      <c r="CW8" s="557"/>
      <c r="CX8" s="557"/>
      <c r="CY8" s="557"/>
      <c r="CZ8" s="557"/>
      <c r="DA8" s="558"/>
      <c r="DB8" s="556">
        <v>0.69</v>
      </c>
      <c r="DC8" s="557"/>
      <c r="DD8" s="557"/>
      <c r="DE8" s="557"/>
      <c r="DF8" s="557"/>
      <c r="DG8" s="557"/>
      <c r="DH8" s="557"/>
      <c r="DI8" s="558"/>
    </row>
    <row r="9" spans="1:119" ht="18.75" customHeight="1" thickBot="1" x14ac:dyDescent="0.2">
      <c r="A9" s="178"/>
      <c r="B9" s="585" t="s">
        <v>111</v>
      </c>
      <c r="C9" s="586"/>
      <c r="D9" s="586"/>
      <c r="E9" s="586"/>
      <c r="F9" s="586"/>
      <c r="G9" s="586"/>
      <c r="H9" s="586"/>
      <c r="I9" s="586"/>
      <c r="J9" s="586"/>
      <c r="K9" s="504"/>
      <c r="L9" s="587" t="s">
        <v>112</v>
      </c>
      <c r="M9" s="588"/>
      <c r="N9" s="588"/>
      <c r="O9" s="588"/>
      <c r="P9" s="588"/>
      <c r="Q9" s="589"/>
      <c r="R9" s="590">
        <v>110408</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115</v>
      </c>
      <c r="AV9" s="512"/>
      <c r="AW9" s="512"/>
      <c r="AX9" s="512"/>
      <c r="AY9" s="467" t="s">
        <v>116</v>
      </c>
      <c r="AZ9" s="468"/>
      <c r="BA9" s="468"/>
      <c r="BB9" s="468"/>
      <c r="BC9" s="468"/>
      <c r="BD9" s="468"/>
      <c r="BE9" s="468"/>
      <c r="BF9" s="468"/>
      <c r="BG9" s="468"/>
      <c r="BH9" s="468"/>
      <c r="BI9" s="468"/>
      <c r="BJ9" s="468"/>
      <c r="BK9" s="468"/>
      <c r="BL9" s="468"/>
      <c r="BM9" s="469"/>
      <c r="BN9" s="453">
        <v>512443</v>
      </c>
      <c r="BO9" s="454"/>
      <c r="BP9" s="454"/>
      <c r="BQ9" s="454"/>
      <c r="BR9" s="454"/>
      <c r="BS9" s="454"/>
      <c r="BT9" s="454"/>
      <c r="BU9" s="455"/>
      <c r="BV9" s="453">
        <v>499357</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20.100000000000001</v>
      </c>
      <c r="CU9" s="451"/>
      <c r="CV9" s="451"/>
      <c r="CW9" s="451"/>
      <c r="CX9" s="451"/>
      <c r="CY9" s="451"/>
      <c r="CZ9" s="451"/>
      <c r="DA9" s="452"/>
      <c r="DB9" s="450">
        <v>19.5</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118</v>
      </c>
      <c r="M10" s="410"/>
      <c r="N10" s="410"/>
      <c r="O10" s="410"/>
      <c r="P10" s="410"/>
      <c r="Q10" s="411"/>
      <c r="R10" s="406">
        <v>109287</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120</v>
      </c>
      <c r="AV10" s="512"/>
      <c r="AW10" s="512"/>
      <c r="AX10" s="512"/>
      <c r="AY10" s="467" t="s">
        <v>121</v>
      </c>
      <c r="AZ10" s="468"/>
      <c r="BA10" s="468"/>
      <c r="BB10" s="468"/>
      <c r="BC10" s="468"/>
      <c r="BD10" s="468"/>
      <c r="BE10" s="468"/>
      <c r="BF10" s="468"/>
      <c r="BG10" s="468"/>
      <c r="BH10" s="468"/>
      <c r="BI10" s="468"/>
      <c r="BJ10" s="468"/>
      <c r="BK10" s="468"/>
      <c r="BL10" s="468"/>
      <c r="BM10" s="469"/>
      <c r="BN10" s="453">
        <v>757319</v>
      </c>
      <c r="BO10" s="454"/>
      <c r="BP10" s="454"/>
      <c r="BQ10" s="454"/>
      <c r="BR10" s="454"/>
      <c r="BS10" s="454"/>
      <c r="BT10" s="454"/>
      <c r="BU10" s="455"/>
      <c r="BV10" s="453">
        <v>507635</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126</v>
      </c>
      <c r="AV11" s="512"/>
      <c r="AW11" s="512"/>
      <c r="AX11" s="512"/>
      <c r="AY11" s="467" t="s">
        <v>127</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129</v>
      </c>
      <c r="DC11" s="557"/>
      <c r="DD11" s="557"/>
      <c r="DE11" s="557"/>
      <c r="DF11" s="557"/>
      <c r="DG11" s="557"/>
      <c r="DH11" s="557"/>
      <c r="DI11" s="558"/>
    </row>
    <row r="12" spans="1:119" ht="18.75" customHeight="1" x14ac:dyDescent="0.15">
      <c r="A12" s="178"/>
      <c r="B12" s="559" t="s">
        <v>130</v>
      </c>
      <c r="C12" s="560"/>
      <c r="D12" s="560"/>
      <c r="E12" s="560"/>
      <c r="F12" s="560"/>
      <c r="G12" s="560"/>
      <c r="H12" s="560"/>
      <c r="I12" s="560"/>
      <c r="J12" s="560"/>
      <c r="K12" s="561"/>
      <c r="L12" s="568" t="s">
        <v>131</v>
      </c>
      <c r="M12" s="569"/>
      <c r="N12" s="569"/>
      <c r="O12" s="569"/>
      <c r="P12" s="569"/>
      <c r="Q12" s="570"/>
      <c r="R12" s="571">
        <v>113136</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93</v>
      </c>
      <c r="AV12" s="512"/>
      <c r="AW12" s="512"/>
      <c r="AX12" s="512"/>
      <c r="AY12" s="467" t="s">
        <v>135</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675351</v>
      </c>
      <c r="BW12" s="454"/>
      <c r="BX12" s="454"/>
      <c r="BY12" s="454"/>
      <c r="BZ12" s="454"/>
      <c r="CA12" s="454"/>
      <c r="CB12" s="454"/>
      <c r="CC12" s="455"/>
      <c r="CD12" s="493" t="s">
        <v>136</v>
      </c>
      <c r="CE12" s="413"/>
      <c r="CF12" s="413"/>
      <c r="CG12" s="413"/>
      <c r="CH12" s="413"/>
      <c r="CI12" s="413"/>
      <c r="CJ12" s="413"/>
      <c r="CK12" s="413"/>
      <c r="CL12" s="413"/>
      <c r="CM12" s="413"/>
      <c r="CN12" s="413"/>
      <c r="CO12" s="413"/>
      <c r="CP12" s="413"/>
      <c r="CQ12" s="413"/>
      <c r="CR12" s="413"/>
      <c r="CS12" s="494"/>
      <c r="CT12" s="556" t="s">
        <v>137</v>
      </c>
      <c r="CU12" s="557"/>
      <c r="CV12" s="557"/>
      <c r="CW12" s="557"/>
      <c r="CX12" s="557"/>
      <c r="CY12" s="557"/>
      <c r="CZ12" s="557"/>
      <c r="DA12" s="558"/>
      <c r="DB12" s="556" t="s">
        <v>137</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138</v>
      </c>
      <c r="N13" s="538"/>
      <c r="O13" s="538"/>
      <c r="P13" s="538"/>
      <c r="Q13" s="539"/>
      <c r="R13" s="540">
        <v>111688</v>
      </c>
      <c r="S13" s="541"/>
      <c r="T13" s="541"/>
      <c r="U13" s="541"/>
      <c r="V13" s="542"/>
      <c r="W13" s="543" t="s">
        <v>139</v>
      </c>
      <c r="X13" s="439"/>
      <c r="Y13" s="439"/>
      <c r="Z13" s="439"/>
      <c r="AA13" s="439"/>
      <c r="AB13" s="440"/>
      <c r="AC13" s="406">
        <v>1502</v>
      </c>
      <c r="AD13" s="407"/>
      <c r="AE13" s="407"/>
      <c r="AF13" s="407"/>
      <c r="AG13" s="408"/>
      <c r="AH13" s="406">
        <v>1643</v>
      </c>
      <c r="AI13" s="407"/>
      <c r="AJ13" s="407"/>
      <c r="AK13" s="407"/>
      <c r="AL13" s="466"/>
      <c r="AM13" s="510" t="s">
        <v>140</v>
      </c>
      <c r="AN13" s="410"/>
      <c r="AO13" s="410"/>
      <c r="AP13" s="410"/>
      <c r="AQ13" s="410"/>
      <c r="AR13" s="410"/>
      <c r="AS13" s="410"/>
      <c r="AT13" s="411"/>
      <c r="AU13" s="511" t="s">
        <v>141</v>
      </c>
      <c r="AV13" s="512"/>
      <c r="AW13" s="512"/>
      <c r="AX13" s="512"/>
      <c r="AY13" s="467" t="s">
        <v>142</v>
      </c>
      <c r="AZ13" s="468"/>
      <c r="BA13" s="468"/>
      <c r="BB13" s="468"/>
      <c r="BC13" s="468"/>
      <c r="BD13" s="468"/>
      <c r="BE13" s="468"/>
      <c r="BF13" s="468"/>
      <c r="BG13" s="468"/>
      <c r="BH13" s="468"/>
      <c r="BI13" s="468"/>
      <c r="BJ13" s="468"/>
      <c r="BK13" s="468"/>
      <c r="BL13" s="468"/>
      <c r="BM13" s="469"/>
      <c r="BN13" s="453">
        <v>1269762</v>
      </c>
      <c r="BO13" s="454"/>
      <c r="BP13" s="454"/>
      <c r="BQ13" s="454"/>
      <c r="BR13" s="454"/>
      <c r="BS13" s="454"/>
      <c r="BT13" s="454"/>
      <c r="BU13" s="455"/>
      <c r="BV13" s="453">
        <v>331641</v>
      </c>
      <c r="BW13" s="454"/>
      <c r="BX13" s="454"/>
      <c r="BY13" s="454"/>
      <c r="BZ13" s="454"/>
      <c r="CA13" s="454"/>
      <c r="CB13" s="454"/>
      <c r="CC13" s="455"/>
      <c r="CD13" s="493" t="s">
        <v>143</v>
      </c>
      <c r="CE13" s="413"/>
      <c r="CF13" s="413"/>
      <c r="CG13" s="413"/>
      <c r="CH13" s="413"/>
      <c r="CI13" s="413"/>
      <c r="CJ13" s="413"/>
      <c r="CK13" s="413"/>
      <c r="CL13" s="413"/>
      <c r="CM13" s="413"/>
      <c r="CN13" s="413"/>
      <c r="CO13" s="413"/>
      <c r="CP13" s="413"/>
      <c r="CQ13" s="413"/>
      <c r="CR13" s="413"/>
      <c r="CS13" s="494"/>
      <c r="CT13" s="450">
        <v>11</v>
      </c>
      <c r="CU13" s="451"/>
      <c r="CV13" s="451"/>
      <c r="CW13" s="451"/>
      <c r="CX13" s="451"/>
      <c r="CY13" s="451"/>
      <c r="CZ13" s="451"/>
      <c r="DA13" s="452"/>
      <c r="DB13" s="450">
        <v>10.5</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144</v>
      </c>
      <c r="M14" s="580"/>
      <c r="N14" s="580"/>
      <c r="O14" s="580"/>
      <c r="P14" s="580"/>
      <c r="Q14" s="581"/>
      <c r="R14" s="540">
        <v>113496</v>
      </c>
      <c r="S14" s="541"/>
      <c r="T14" s="541"/>
      <c r="U14" s="541"/>
      <c r="V14" s="542"/>
      <c r="W14" s="544"/>
      <c r="X14" s="442"/>
      <c r="Y14" s="442"/>
      <c r="Z14" s="442"/>
      <c r="AA14" s="442"/>
      <c r="AB14" s="443"/>
      <c r="AC14" s="533">
        <v>2.6</v>
      </c>
      <c r="AD14" s="534"/>
      <c r="AE14" s="534"/>
      <c r="AF14" s="534"/>
      <c r="AG14" s="535"/>
      <c r="AH14" s="533">
        <v>2.9</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145</v>
      </c>
      <c r="CE14" s="491"/>
      <c r="CF14" s="491"/>
      <c r="CG14" s="491"/>
      <c r="CH14" s="491"/>
      <c r="CI14" s="491"/>
      <c r="CJ14" s="491"/>
      <c r="CK14" s="491"/>
      <c r="CL14" s="491"/>
      <c r="CM14" s="491"/>
      <c r="CN14" s="491"/>
      <c r="CO14" s="491"/>
      <c r="CP14" s="491"/>
      <c r="CQ14" s="491"/>
      <c r="CR14" s="491"/>
      <c r="CS14" s="492"/>
      <c r="CT14" s="550">
        <v>114.6</v>
      </c>
      <c r="CU14" s="551"/>
      <c r="CV14" s="551"/>
      <c r="CW14" s="551"/>
      <c r="CX14" s="551"/>
      <c r="CY14" s="551"/>
      <c r="CZ14" s="551"/>
      <c r="DA14" s="552"/>
      <c r="DB14" s="550">
        <v>116.7</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138</v>
      </c>
      <c r="N15" s="538"/>
      <c r="O15" s="538"/>
      <c r="P15" s="538"/>
      <c r="Q15" s="539"/>
      <c r="R15" s="540">
        <v>111957</v>
      </c>
      <c r="S15" s="541"/>
      <c r="T15" s="541"/>
      <c r="U15" s="541"/>
      <c r="V15" s="542"/>
      <c r="W15" s="543" t="s">
        <v>146</v>
      </c>
      <c r="X15" s="439"/>
      <c r="Y15" s="439"/>
      <c r="Z15" s="439"/>
      <c r="AA15" s="439"/>
      <c r="AB15" s="440"/>
      <c r="AC15" s="406">
        <v>18941</v>
      </c>
      <c r="AD15" s="407"/>
      <c r="AE15" s="407"/>
      <c r="AF15" s="407"/>
      <c r="AG15" s="408"/>
      <c r="AH15" s="406">
        <v>18243</v>
      </c>
      <c r="AI15" s="407"/>
      <c r="AJ15" s="407"/>
      <c r="AK15" s="407"/>
      <c r="AL15" s="466"/>
      <c r="AM15" s="510"/>
      <c r="AN15" s="410"/>
      <c r="AO15" s="410"/>
      <c r="AP15" s="410"/>
      <c r="AQ15" s="410"/>
      <c r="AR15" s="410"/>
      <c r="AS15" s="410"/>
      <c r="AT15" s="411"/>
      <c r="AU15" s="511"/>
      <c r="AV15" s="512"/>
      <c r="AW15" s="512"/>
      <c r="AX15" s="512"/>
      <c r="AY15" s="479" t="s">
        <v>147</v>
      </c>
      <c r="AZ15" s="480"/>
      <c r="BA15" s="480"/>
      <c r="BB15" s="480"/>
      <c r="BC15" s="480"/>
      <c r="BD15" s="480"/>
      <c r="BE15" s="480"/>
      <c r="BF15" s="480"/>
      <c r="BG15" s="480"/>
      <c r="BH15" s="480"/>
      <c r="BI15" s="480"/>
      <c r="BJ15" s="480"/>
      <c r="BK15" s="480"/>
      <c r="BL15" s="480"/>
      <c r="BM15" s="481"/>
      <c r="BN15" s="482">
        <v>16053924</v>
      </c>
      <c r="BO15" s="483"/>
      <c r="BP15" s="483"/>
      <c r="BQ15" s="483"/>
      <c r="BR15" s="483"/>
      <c r="BS15" s="483"/>
      <c r="BT15" s="483"/>
      <c r="BU15" s="484"/>
      <c r="BV15" s="482">
        <v>16854962</v>
      </c>
      <c r="BW15" s="483"/>
      <c r="BX15" s="483"/>
      <c r="BY15" s="483"/>
      <c r="BZ15" s="483"/>
      <c r="CA15" s="483"/>
      <c r="CB15" s="483"/>
      <c r="CC15" s="484"/>
      <c r="CD15" s="553" t="s">
        <v>148</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149</v>
      </c>
      <c r="M16" s="528"/>
      <c r="N16" s="528"/>
      <c r="O16" s="528"/>
      <c r="P16" s="528"/>
      <c r="Q16" s="529"/>
      <c r="R16" s="530" t="s">
        <v>150</v>
      </c>
      <c r="S16" s="531"/>
      <c r="T16" s="531"/>
      <c r="U16" s="531"/>
      <c r="V16" s="532"/>
      <c r="W16" s="544"/>
      <c r="X16" s="442"/>
      <c r="Y16" s="442"/>
      <c r="Z16" s="442"/>
      <c r="AA16" s="442"/>
      <c r="AB16" s="443"/>
      <c r="AC16" s="533">
        <v>32.9</v>
      </c>
      <c r="AD16" s="534"/>
      <c r="AE16" s="534"/>
      <c r="AF16" s="534"/>
      <c r="AG16" s="535"/>
      <c r="AH16" s="533">
        <v>32.6</v>
      </c>
      <c r="AI16" s="534"/>
      <c r="AJ16" s="534"/>
      <c r="AK16" s="534"/>
      <c r="AL16" s="536"/>
      <c r="AM16" s="510"/>
      <c r="AN16" s="410"/>
      <c r="AO16" s="410"/>
      <c r="AP16" s="410"/>
      <c r="AQ16" s="410"/>
      <c r="AR16" s="410"/>
      <c r="AS16" s="410"/>
      <c r="AT16" s="411"/>
      <c r="AU16" s="511"/>
      <c r="AV16" s="512"/>
      <c r="AW16" s="512"/>
      <c r="AX16" s="512"/>
      <c r="AY16" s="467" t="s">
        <v>151</v>
      </c>
      <c r="AZ16" s="468"/>
      <c r="BA16" s="468"/>
      <c r="BB16" s="468"/>
      <c r="BC16" s="468"/>
      <c r="BD16" s="468"/>
      <c r="BE16" s="468"/>
      <c r="BF16" s="468"/>
      <c r="BG16" s="468"/>
      <c r="BH16" s="468"/>
      <c r="BI16" s="468"/>
      <c r="BJ16" s="468"/>
      <c r="BK16" s="468"/>
      <c r="BL16" s="468"/>
      <c r="BM16" s="469"/>
      <c r="BN16" s="453">
        <v>25626517</v>
      </c>
      <c r="BO16" s="454"/>
      <c r="BP16" s="454"/>
      <c r="BQ16" s="454"/>
      <c r="BR16" s="454"/>
      <c r="BS16" s="454"/>
      <c r="BT16" s="454"/>
      <c r="BU16" s="455"/>
      <c r="BV16" s="453">
        <v>24838469</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152</v>
      </c>
      <c r="N17" s="547"/>
      <c r="O17" s="547"/>
      <c r="P17" s="547"/>
      <c r="Q17" s="548"/>
      <c r="R17" s="530" t="s">
        <v>153</v>
      </c>
      <c r="S17" s="531"/>
      <c r="T17" s="531"/>
      <c r="U17" s="531"/>
      <c r="V17" s="532"/>
      <c r="W17" s="543" t="s">
        <v>154</v>
      </c>
      <c r="X17" s="439"/>
      <c r="Y17" s="439"/>
      <c r="Z17" s="439"/>
      <c r="AA17" s="439"/>
      <c r="AB17" s="440"/>
      <c r="AC17" s="406">
        <v>37082</v>
      </c>
      <c r="AD17" s="407"/>
      <c r="AE17" s="407"/>
      <c r="AF17" s="407"/>
      <c r="AG17" s="408"/>
      <c r="AH17" s="406">
        <v>36160</v>
      </c>
      <c r="AI17" s="407"/>
      <c r="AJ17" s="407"/>
      <c r="AK17" s="407"/>
      <c r="AL17" s="466"/>
      <c r="AM17" s="510"/>
      <c r="AN17" s="410"/>
      <c r="AO17" s="410"/>
      <c r="AP17" s="410"/>
      <c r="AQ17" s="410"/>
      <c r="AR17" s="410"/>
      <c r="AS17" s="410"/>
      <c r="AT17" s="411"/>
      <c r="AU17" s="511"/>
      <c r="AV17" s="512"/>
      <c r="AW17" s="512"/>
      <c r="AX17" s="512"/>
      <c r="AY17" s="467" t="s">
        <v>155</v>
      </c>
      <c r="AZ17" s="468"/>
      <c r="BA17" s="468"/>
      <c r="BB17" s="468"/>
      <c r="BC17" s="468"/>
      <c r="BD17" s="468"/>
      <c r="BE17" s="468"/>
      <c r="BF17" s="468"/>
      <c r="BG17" s="468"/>
      <c r="BH17" s="468"/>
      <c r="BI17" s="468"/>
      <c r="BJ17" s="468"/>
      <c r="BK17" s="468"/>
      <c r="BL17" s="468"/>
      <c r="BM17" s="469"/>
      <c r="BN17" s="453">
        <v>20349717</v>
      </c>
      <c r="BO17" s="454"/>
      <c r="BP17" s="454"/>
      <c r="BQ17" s="454"/>
      <c r="BR17" s="454"/>
      <c r="BS17" s="454"/>
      <c r="BT17" s="454"/>
      <c r="BU17" s="455"/>
      <c r="BV17" s="453">
        <v>21432827</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156</v>
      </c>
      <c r="C18" s="504"/>
      <c r="D18" s="504"/>
      <c r="E18" s="505"/>
      <c r="F18" s="505"/>
      <c r="G18" s="505"/>
      <c r="H18" s="505"/>
      <c r="I18" s="505"/>
      <c r="J18" s="505"/>
      <c r="K18" s="505"/>
      <c r="L18" s="506">
        <v>754.93</v>
      </c>
      <c r="M18" s="506"/>
      <c r="N18" s="506"/>
      <c r="O18" s="506"/>
      <c r="P18" s="506"/>
      <c r="Q18" s="506"/>
      <c r="R18" s="507"/>
      <c r="S18" s="507"/>
      <c r="T18" s="507"/>
      <c r="U18" s="507"/>
      <c r="V18" s="508"/>
      <c r="W18" s="524"/>
      <c r="X18" s="525"/>
      <c r="Y18" s="525"/>
      <c r="Z18" s="525"/>
      <c r="AA18" s="525"/>
      <c r="AB18" s="549"/>
      <c r="AC18" s="423">
        <v>64.5</v>
      </c>
      <c r="AD18" s="424"/>
      <c r="AE18" s="424"/>
      <c r="AF18" s="424"/>
      <c r="AG18" s="509"/>
      <c r="AH18" s="423">
        <v>64.5</v>
      </c>
      <c r="AI18" s="424"/>
      <c r="AJ18" s="424"/>
      <c r="AK18" s="424"/>
      <c r="AL18" s="425"/>
      <c r="AM18" s="510"/>
      <c r="AN18" s="410"/>
      <c r="AO18" s="410"/>
      <c r="AP18" s="410"/>
      <c r="AQ18" s="410"/>
      <c r="AR18" s="410"/>
      <c r="AS18" s="410"/>
      <c r="AT18" s="411"/>
      <c r="AU18" s="511"/>
      <c r="AV18" s="512"/>
      <c r="AW18" s="512"/>
      <c r="AX18" s="512"/>
      <c r="AY18" s="467" t="s">
        <v>157</v>
      </c>
      <c r="AZ18" s="468"/>
      <c r="BA18" s="468"/>
      <c r="BB18" s="468"/>
      <c r="BC18" s="468"/>
      <c r="BD18" s="468"/>
      <c r="BE18" s="468"/>
      <c r="BF18" s="468"/>
      <c r="BG18" s="468"/>
      <c r="BH18" s="468"/>
      <c r="BI18" s="468"/>
      <c r="BJ18" s="468"/>
      <c r="BK18" s="468"/>
      <c r="BL18" s="468"/>
      <c r="BM18" s="469"/>
      <c r="BN18" s="453">
        <v>31011754</v>
      </c>
      <c r="BO18" s="454"/>
      <c r="BP18" s="454"/>
      <c r="BQ18" s="454"/>
      <c r="BR18" s="454"/>
      <c r="BS18" s="454"/>
      <c r="BT18" s="454"/>
      <c r="BU18" s="455"/>
      <c r="BV18" s="453">
        <v>29914313</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158</v>
      </c>
      <c r="C19" s="504"/>
      <c r="D19" s="504"/>
      <c r="E19" s="505"/>
      <c r="F19" s="505"/>
      <c r="G19" s="505"/>
      <c r="H19" s="505"/>
      <c r="I19" s="505"/>
      <c r="J19" s="505"/>
      <c r="K19" s="505"/>
      <c r="L19" s="513">
        <v>146</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159</v>
      </c>
      <c r="AZ19" s="468"/>
      <c r="BA19" s="468"/>
      <c r="BB19" s="468"/>
      <c r="BC19" s="468"/>
      <c r="BD19" s="468"/>
      <c r="BE19" s="468"/>
      <c r="BF19" s="468"/>
      <c r="BG19" s="468"/>
      <c r="BH19" s="468"/>
      <c r="BI19" s="468"/>
      <c r="BJ19" s="468"/>
      <c r="BK19" s="468"/>
      <c r="BL19" s="468"/>
      <c r="BM19" s="469"/>
      <c r="BN19" s="453">
        <v>40269047</v>
      </c>
      <c r="BO19" s="454"/>
      <c r="BP19" s="454"/>
      <c r="BQ19" s="454"/>
      <c r="BR19" s="454"/>
      <c r="BS19" s="454"/>
      <c r="BT19" s="454"/>
      <c r="BU19" s="455"/>
      <c r="BV19" s="453">
        <v>37309353</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160</v>
      </c>
      <c r="C20" s="504"/>
      <c r="D20" s="504"/>
      <c r="E20" s="505"/>
      <c r="F20" s="505"/>
      <c r="G20" s="505"/>
      <c r="H20" s="505"/>
      <c r="I20" s="505"/>
      <c r="J20" s="505"/>
      <c r="K20" s="505"/>
      <c r="L20" s="513">
        <v>40958</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161</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162</v>
      </c>
      <c r="C22" s="430"/>
      <c r="D22" s="431"/>
      <c r="E22" s="438" t="s">
        <v>1</v>
      </c>
      <c r="F22" s="439"/>
      <c r="G22" s="439"/>
      <c r="H22" s="439"/>
      <c r="I22" s="439"/>
      <c r="J22" s="439"/>
      <c r="K22" s="440"/>
      <c r="L22" s="438" t="s">
        <v>163</v>
      </c>
      <c r="M22" s="439"/>
      <c r="N22" s="439"/>
      <c r="O22" s="439"/>
      <c r="P22" s="440"/>
      <c r="Q22" s="444" t="s">
        <v>164</v>
      </c>
      <c r="R22" s="445"/>
      <c r="S22" s="445"/>
      <c r="T22" s="445"/>
      <c r="U22" s="445"/>
      <c r="V22" s="446"/>
      <c r="W22" s="495" t="s">
        <v>165</v>
      </c>
      <c r="X22" s="430"/>
      <c r="Y22" s="431"/>
      <c r="Z22" s="438" t="s">
        <v>1</v>
      </c>
      <c r="AA22" s="439"/>
      <c r="AB22" s="439"/>
      <c r="AC22" s="439"/>
      <c r="AD22" s="439"/>
      <c r="AE22" s="439"/>
      <c r="AF22" s="439"/>
      <c r="AG22" s="440"/>
      <c r="AH22" s="456" t="s">
        <v>166</v>
      </c>
      <c r="AI22" s="439"/>
      <c r="AJ22" s="439"/>
      <c r="AK22" s="439"/>
      <c r="AL22" s="440"/>
      <c r="AM22" s="456" t="s">
        <v>167</v>
      </c>
      <c r="AN22" s="457"/>
      <c r="AO22" s="457"/>
      <c r="AP22" s="457"/>
      <c r="AQ22" s="457"/>
      <c r="AR22" s="458"/>
      <c r="AS22" s="444" t="s">
        <v>164</v>
      </c>
      <c r="AT22" s="445"/>
      <c r="AU22" s="445"/>
      <c r="AV22" s="445"/>
      <c r="AW22" s="445"/>
      <c r="AX22" s="462"/>
      <c r="AY22" s="479" t="s">
        <v>168</v>
      </c>
      <c r="AZ22" s="480"/>
      <c r="BA22" s="480"/>
      <c r="BB22" s="480"/>
      <c r="BC22" s="480"/>
      <c r="BD22" s="480"/>
      <c r="BE22" s="480"/>
      <c r="BF22" s="480"/>
      <c r="BG22" s="480"/>
      <c r="BH22" s="480"/>
      <c r="BI22" s="480"/>
      <c r="BJ22" s="480"/>
      <c r="BK22" s="480"/>
      <c r="BL22" s="480"/>
      <c r="BM22" s="481"/>
      <c r="BN22" s="482">
        <v>84314628</v>
      </c>
      <c r="BO22" s="483"/>
      <c r="BP22" s="483"/>
      <c r="BQ22" s="483"/>
      <c r="BR22" s="483"/>
      <c r="BS22" s="483"/>
      <c r="BT22" s="483"/>
      <c r="BU22" s="484"/>
      <c r="BV22" s="482">
        <v>85010138</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169</v>
      </c>
      <c r="AZ23" s="468"/>
      <c r="BA23" s="468"/>
      <c r="BB23" s="468"/>
      <c r="BC23" s="468"/>
      <c r="BD23" s="468"/>
      <c r="BE23" s="468"/>
      <c r="BF23" s="468"/>
      <c r="BG23" s="468"/>
      <c r="BH23" s="468"/>
      <c r="BI23" s="468"/>
      <c r="BJ23" s="468"/>
      <c r="BK23" s="468"/>
      <c r="BL23" s="468"/>
      <c r="BM23" s="469"/>
      <c r="BN23" s="453">
        <v>18909484</v>
      </c>
      <c r="BO23" s="454"/>
      <c r="BP23" s="454"/>
      <c r="BQ23" s="454"/>
      <c r="BR23" s="454"/>
      <c r="BS23" s="454"/>
      <c r="BT23" s="454"/>
      <c r="BU23" s="455"/>
      <c r="BV23" s="453">
        <v>18568398</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170</v>
      </c>
      <c r="F24" s="410"/>
      <c r="G24" s="410"/>
      <c r="H24" s="410"/>
      <c r="I24" s="410"/>
      <c r="J24" s="410"/>
      <c r="K24" s="411"/>
      <c r="L24" s="406">
        <v>1</v>
      </c>
      <c r="M24" s="407"/>
      <c r="N24" s="407"/>
      <c r="O24" s="407"/>
      <c r="P24" s="408"/>
      <c r="Q24" s="406">
        <v>9700</v>
      </c>
      <c r="R24" s="407"/>
      <c r="S24" s="407"/>
      <c r="T24" s="407"/>
      <c r="U24" s="407"/>
      <c r="V24" s="408"/>
      <c r="W24" s="496"/>
      <c r="X24" s="433"/>
      <c r="Y24" s="434"/>
      <c r="Z24" s="409" t="s">
        <v>171</v>
      </c>
      <c r="AA24" s="410"/>
      <c r="AB24" s="410"/>
      <c r="AC24" s="410"/>
      <c r="AD24" s="410"/>
      <c r="AE24" s="410"/>
      <c r="AF24" s="410"/>
      <c r="AG24" s="411"/>
      <c r="AH24" s="406">
        <v>672</v>
      </c>
      <c r="AI24" s="407"/>
      <c r="AJ24" s="407"/>
      <c r="AK24" s="407"/>
      <c r="AL24" s="408"/>
      <c r="AM24" s="406">
        <v>2218272</v>
      </c>
      <c r="AN24" s="407"/>
      <c r="AO24" s="407"/>
      <c r="AP24" s="407"/>
      <c r="AQ24" s="407"/>
      <c r="AR24" s="408"/>
      <c r="AS24" s="406">
        <v>3301</v>
      </c>
      <c r="AT24" s="407"/>
      <c r="AU24" s="407"/>
      <c r="AV24" s="407"/>
      <c r="AW24" s="407"/>
      <c r="AX24" s="466"/>
      <c r="AY24" s="426" t="s">
        <v>172</v>
      </c>
      <c r="AZ24" s="427"/>
      <c r="BA24" s="427"/>
      <c r="BB24" s="427"/>
      <c r="BC24" s="427"/>
      <c r="BD24" s="427"/>
      <c r="BE24" s="427"/>
      <c r="BF24" s="427"/>
      <c r="BG24" s="427"/>
      <c r="BH24" s="427"/>
      <c r="BI24" s="427"/>
      <c r="BJ24" s="427"/>
      <c r="BK24" s="427"/>
      <c r="BL24" s="427"/>
      <c r="BM24" s="428"/>
      <c r="BN24" s="453">
        <v>61292844</v>
      </c>
      <c r="BO24" s="454"/>
      <c r="BP24" s="454"/>
      <c r="BQ24" s="454"/>
      <c r="BR24" s="454"/>
      <c r="BS24" s="454"/>
      <c r="BT24" s="454"/>
      <c r="BU24" s="455"/>
      <c r="BV24" s="453">
        <v>62775957</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173</v>
      </c>
      <c r="F25" s="410"/>
      <c r="G25" s="410"/>
      <c r="H25" s="410"/>
      <c r="I25" s="410"/>
      <c r="J25" s="410"/>
      <c r="K25" s="411"/>
      <c r="L25" s="406">
        <v>2</v>
      </c>
      <c r="M25" s="407"/>
      <c r="N25" s="407"/>
      <c r="O25" s="407"/>
      <c r="P25" s="408"/>
      <c r="Q25" s="406">
        <v>7850</v>
      </c>
      <c r="R25" s="407"/>
      <c r="S25" s="407"/>
      <c r="T25" s="407"/>
      <c r="U25" s="407"/>
      <c r="V25" s="408"/>
      <c r="W25" s="496"/>
      <c r="X25" s="433"/>
      <c r="Y25" s="434"/>
      <c r="Z25" s="409" t="s">
        <v>174</v>
      </c>
      <c r="AA25" s="410"/>
      <c r="AB25" s="410"/>
      <c r="AC25" s="410"/>
      <c r="AD25" s="410"/>
      <c r="AE25" s="410"/>
      <c r="AF25" s="410"/>
      <c r="AG25" s="411"/>
      <c r="AH25" s="406" t="s">
        <v>137</v>
      </c>
      <c r="AI25" s="407"/>
      <c r="AJ25" s="407"/>
      <c r="AK25" s="407"/>
      <c r="AL25" s="408"/>
      <c r="AM25" s="406" t="s">
        <v>175</v>
      </c>
      <c r="AN25" s="407"/>
      <c r="AO25" s="407"/>
      <c r="AP25" s="407"/>
      <c r="AQ25" s="407"/>
      <c r="AR25" s="408"/>
      <c r="AS25" s="406" t="s">
        <v>176</v>
      </c>
      <c r="AT25" s="407"/>
      <c r="AU25" s="407"/>
      <c r="AV25" s="407"/>
      <c r="AW25" s="407"/>
      <c r="AX25" s="466"/>
      <c r="AY25" s="479" t="s">
        <v>177</v>
      </c>
      <c r="AZ25" s="480"/>
      <c r="BA25" s="480"/>
      <c r="BB25" s="480"/>
      <c r="BC25" s="480"/>
      <c r="BD25" s="480"/>
      <c r="BE25" s="480"/>
      <c r="BF25" s="480"/>
      <c r="BG25" s="480"/>
      <c r="BH25" s="480"/>
      <c r="BI25" s="480"/>
      <c r="BJ25" s="480"/>
      <c r="BK25" s="480"/>
      <c r="BL25" s="480"/>
      <c r="BM25" s="481"/>
      <c r="BN25" s="482">
        <v>6251750</v>
      </c>
      <c r="BO25" s="483"/>
      <c r="BP25" s="483"/>
      <c r="BQ25" s="483"/>
      <c r="BR25" s="483"/>
      <c r="BS25" s="483"/>
      <c r="BT25" s="483"/>
      <c r="BU25" s="484"/>
      <c r="BV25" s="482">
        <v>10423499</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178</v>
      </c>
      <c r="F26" s="410"/>
      <c r="G26" s="410"/>
      <c r="H26" s="410"/>
      <c r="I26" s="410"/>
      <c r="J26" s="410"/>
      <c r="K26" s="411"/>
      <c r="L26" s="406">
        <v>1</v>
      </c>
      <c r="M26" s="407"/>
      <c r="N26" s="407"/>
      <c r="O26" s="407"/>
      <c r="P26" s="408"/>
      <c r="Q26" s="406">
        <v>6650</v>
      </c>
      <c r="R26" s="407"/>
      <c r="S26" s="407"/>
      <c r="T26" s="407"/>
      <c r="U26" s="407"/>
      <c r="V26" s="408"/>
      <c r="W26" s="496"/>
      <c r="X26" s="433"/>
      <c r="Y26" s="434"/>
      <c r="Z26" s="409" t="s">
        <v>179</v>
      </c>
      <c r="AA26" s="464"/>
      <c r="AB26" s="464"/>
      <c r="AC26" s="464"/>
      <c r="AD26" s="464"/>
      <c r="AE26" s="464"/>
      <c r="AF26" s="464"/>
      <c r="AG26" s="465"/>
      <c r="AH26" s="406">
        <v>8</v>
      </c>
      <c r="AI26" s="407"/>
      <c r="AJ26" s="407"/>
      <c r="AK26" s="407"/>
      <c r="AL26" s="408"/>
      <c r="AM26" s="406">
        <v>21680</v>
      </c>
      <c r="AN26" s="407"/>
      <c r="AO26" s="407"/>
      <c r="AP26" s="407"/>
      <c r="AQ26" s="407"/>
      <c r="AR26" s="408"/>
      <c r="AS26" s="406">
        <v>2710</v>
      </c>
      <c r="AT26" s="407"/>
      <c r="AU26" s="407"/>
      <c r="AV26" s="407"/>
      <c r="AW26" s="407"/>
      <c r="AX26" s="466"/>
      <c r="AY26" s="493" t="s">
        <v>180</v>
      </c>
      <c r="AZ26" s="413"/>
      <c r="BA26" s="413"/>
      <c r="BB26" s="413"/>
      <c r="BC26" s="413"/>
      <c r="BD26" s="413"/>
      <c r="BE26" s="413"/>
      <c r="BF26" s="413"/>
      <c r="BG26" s="413"/>
      <c r="BH26" s="413"/>
      <c r="BI26" s="413"/>
      <c r="BJ26" s="413"/>
      <c r="BK26" s="413"/>
      <c r="BL26" s="413"/>
      <c r="BM26" s="494"/>
      <c r="BN26" s="453" t="s">
        <v>175</v>
      </c>
      <c r="BO26" s="454"/>
      <c r="BP26" s="454"/>
      <c r="BQ26" s="454"/>
      <c r="BR26" s="454"/>
      <c r="BS26" s="454"/>
      <c r="BT26" s="454"/>
      <c r="BU26" s="455"/>
      <c r="BV26" s="453" t="s">
        <v>175</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181</v>
      </c>
      <c r="F27" s="410"/>
      <c r="G27" s="410"/>
      <c r="H27" s="410"/>
      <c r="I27" s="410"/>
      <c r="J27" s="410"/>
      <c r="K27" s="411"/>
      <c r="L27" s="406">
        <v>1</v>
      </c>
      <c r="M27" s="407"/>
      <c r="N27" s="407"/>
      <c r="O27" s="407"/>
      <c r="P27" s="408"/>
      <c r="Q27" s="406">
        <v>6300</v>
      </c>
      <c r="R27" s="407"/>
      <c r="S27" s="407"/>
      <c r="T27" s="407"/>
      <c r="U27" s="407"/>
      <c r="V27" s="408"/>
      <c r="W27" s="496"/>
      <c r="X27" s="433"/>
      <c r="Y27" s="434"/>
      <c r="Z27" s="409" t="s">
        <v>182</v>
      </c>
      <c r="AA27" s="410"/>
      <c r="AB27" s="410"/>
      <c r="AC27" s="410"/>
      <c r="AD27" s="410"/>
      <c r="AE27" s="410"/>
      <c r="AF27" s="410"/>
      <c r="AG27" s="411"/>
      <c r="AH27" s="406">
        <v>6</v>
      </c>
      <c r="AI27" s="407"/>
      <c r="AJ27" s="407"/>
      <c r="AK27" s="407"/>
      <c r="AL27" s="408"/>
      <c r="AM27" s="406">
        <v>19914</v>
      </c>
      <c r="AN27" s="407"/>
      <c r="AO27" s="407"/>
      <c r="AP27" s="407"/>
      <c r="AQ27" s="407"/>
      <c r="AR27" s="408"/>
      <c r="AS27" s="406">
        <v>3319</v>
      </c>
      <c r="AT27" s="407"/>
      <c r="AU27" s="407"/>
      <c r="AV27" s="407"/>
      <c r="AW27" s="407"/>
      <c r="AX27" s="466"/>
      <c r="AY27" s="490" t="s">
        <v>183</v>
      </c>
      <c r="AZ27" s="491"/>
      <c r="BA27" s="491"/>
      <c r="BB27" s="491"/>
      <c r="BC27" s="491"/>
      <c r="BD27" s="491"/>
      <c r="BE27" s="491"/>
      <c r="BF27" s="491"/>
      <c r="BG27" s="491"/>
      <c r="BH27" s="491"/>
      <c r="BI27" s="491"/>
      <c r="BJ27" s="491"/>
      <c r="BK27" s="491"/>
      <c r="BL27" s="491"/>
      <c r="BM27" s="492"/>
      <c r="BN27" s="487" t="s">
        <v>137</v>
      </c>
      <c r="BO27" s="488"/>
      <c r="BP27" s="488"/>
      <c r="BQ27" s="488"/>
      <c r="BR27" s="488"/>
      <c r="BS27" s="488"/>
      <c r="BT27" s="488"/>
      <c r="BU27" s="489"/>
      <c r="BV27" s="487" t="s">
        <v>175</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184</v>
      </c>
      <c r="F28" s="410"/>
      <c r="G28" s="410"/>
      <c r="H28" s="410"/>
      <c r="I28" s="410"/>
      <c r="J28" s="410"/>
      <c r="K28" s="411"/>
      <c r="L28" s="406">
        <v>1</v>
      </c>
      <c r="M28" s="407"/>
      <c r="N28" s="407"/>
      <c r="O28" s="407"/>
      <c r="P28" s="408"/>
      <c r="Q28" s="406">
        <v>5400</v>
      </c>
      <c r="R28" s="407"/>
      <c r="S28" s="407"/>
      <c r="T28" s="407"/>
      <c r="U28" s="407"/>
      <c r="V28" s="408"/>
      <c r="W28" s="496"/>
      <c r="X28" s="433"/>
      <c r="Y28" s="434"/>
      <c r="Z28" s="409" t="s">
        <v>185</v>
      </c>
      <c r="AA28" s="410"/>
      <c r="AB28" s="410"/>
      <c r="AC28" s="410"/>
      <c r="AD28" s="410"/>
      <c r="AE28" s="410"/>
      <c r="AF28" s="410"/>
      <c r="AG28" s="411"/>
      <c r="AH28" s="406" t="s">
        <v>175</v>
      </c>
      <c r="AI28" s="407"/>
      <c r="AJ28" s="407"/>
      <c r="AK28" s="407"/>
      <c r="AL28" s="408"/>
      <c r="AM28" s="406" t="s">
        <v>175</v>
      </c>
      <c r="AN28" s="407"/>
      <c r="AO28" s="407"/>
      <c r="AP28" s="407"/>
      <c r="AQ28" s="407"/>
      <c r="AR28" s="408"/>
      <c r="AS28" s="406" t="s">
        <v>175</v>
      </c>
      <c r="AT28" s="407"/>
      <c r="AU28" s="407"/>
      <c r="AV28" s="407"/>
      <c r="AW28" s="407"/>
      <c r="AX28" s="466"/>
      <c r="AY28" s="470" t="s">
        <v>186</v>
      </c>
      <c r="AZ28" s="471"/>
      <c r="BA28" s="471"/>
      <c r="BB28" s="472"/>
      <c r="BC28" s="479" t="s">
        <v>47</v>
      </c>
      <c r="BD28" s="480"/>
      <c r="BE28" s="480"/>
      <c r="BF28" s="480"/>
      <c r="BG28" s="480"/>
      <c r="BH28" s="480"/>
      <c r="BI28" s="480"/>
      <c r="BJ28" s="480"/>
      <c r="BK28" s="480"/>
      <c r="BL28" s="480"/>
      <c r="BM28" s="481"/>
      <c r="BN28" s="482">
        <v>2992578</v>
      </c>
      <c r="BO28" s="483"/>
      <c r="BP28" s="483"/>
      <c r="BQ28" s="483"/>
      <c r="BR28" s="483"/>
      <c r="BS28" s="483"/>
      <c r="BT28" s="483"/>
      <c r="BU28" s="484"/>
      <c r="BV28" s="482">
        <v>2235259</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187</v>
      </c>
      <c r="F29" s="410"/>
      <c r="G29" s="410"/>
      <c r="H29" s="410"/>
      <c r="I29" s="410"/>
      <c r="J29" s="410"/>
      <c r="K29" s="411"/>
      <c r="L29" s="406">
        <v>19</v>
      </c>
      <c r="M29" s="407"/>
      <c r="N29" s="407"/>
      <c r="O29" s="407"/>
      <c r="P29" s="408"/>
      <c r="Q29" s="406">
        <v>5000</v>
      </c>
      <c r="R29" s="407"/>
      <c r="S29" s="407"/>
      <c r="T29" s="407"/>
      <c r="U29" s="407"/>
      <c r="V29" s="408"/>
      <c r="W29" s="497"/>
      <c r="X29" s="498"/>
      <c r="Y29" s="499"/>
      <c r="Z29" s="409" t="s">
        <v>188</v>
      </c>
      <c r="AA29" s="410"/>
      <c r="AB29" s="410"/>
      <c r="AC29" s="410"/>
      <c r="AD29" s="410"/>
      <c r="AE29" s="410"/>
      <c r="AF29" s="410"/>
      <c r="AG29" s="411"/>
      <c r="AH29" s="406">
        <v>678</v>
      </c>
      <c r="AI29" s="407"/>
      <c r="AJ29" s="407"/>
      <c r="AK29" s="407"/>
      <c r="AL29" s="408"/>
      <c r="AM29" s="406">
        <v>2238186</v>
      </c>
      <c r="AN29" s="407"/>
      <c r="AO29" s="407"/>
      <c r="AP29" s="407"/>
      <c r="AQ29" s="407"/>
      <c r="AR29" s="408"/>
      <c r="AS29" s="406">
        <v>3301</v>
      </c>
      <c r="AT29" s="407"/>
      <c r="AU29" s="407"/>
      <c r="AV29" s="407"/>
      <c r="AW29" s="407"/>
      <c r="AX29" s="466"/>
      <c r="AY29" s="473"/>
      <c r="AZ29" s="474"/>
      <c r="BA29" s="474"/>
      <c r="BB29" s="475"/>
      <c r="BC29" s="467" t="s">
        <v>189</v>
      </c>
      <c r="BD29" s="468"/>
      <c r="BE29" s="468"/>
      <c r="BF29" s="468"/>
      <c r="BG29" s="468"/>
      <c r="BH29" s="468"/>
      <c r="BI29" s="468"/>
      <c r="BJ29" s="468"/>
      <c r="BK29" s="468"/>
      <c r="BL29" s="468"/>
      <c r="BM29" s="469"/>
      <c r="BN29" s="453">
        <v>739021</v>
      </c>
      <c r="BO29" s="454"/>
      <c r="BP29" s="454"/>
      <c r="BQ29" s="454"/>
      <c r="BR29" s="454"/>
      <c r="BS29" s="454"/>
      <c r="BT29" s="454"/>
      <c r="BU29" s="455"/>
      <c r="BV29" s="453">
        <v>9</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190</v>
      </c>
      <c r="X30" s="421"/>
      <c r="Y30" s="421"/>
      <c r="Z30" s="421"/>
      <c r="AA30" s="421"/>
      <c r="AB30" s="421"/>
      <c r="AC30" s="421"/>
      <c r="AD30" s="421"/>
      <c r="AE30" s="421"/>
      <c r="AF30" s="421"/>
      <c r="AG30" s="422"/>
      <c r="AH30" s="423">
        <v>97.9</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49</v>
      </c>
      <c r="BD30" s="427"/>
      <c r="BE30" s="427"/>
      <c r="BF30" s="427"/>
      <c r="BG30" s="427"/>
      <c r="BH30" s="427"/>
      <c r="BI30" s="427"/>
      <c r="BJ30" s="427"/>
      <c r="BK30" s="427"/>
      <c r="BL30" s="427"/>
      <c r="BM30" s="428"/>
      <c r="BN30" s="487">
        <v>4546080</v>
      </c>
      <c r="BO30" s="488"/>
      <c r="BP30" s="488"/>
      <c r="BQ30" s="488"/>
      <c r="BR30" s="488"/>
      <c r="BS30" s="488"/>
      <c r="BT30" s="488"/>
      <c r="BU30" s="489"/>
      <c r="BV30" s="487">
        <v>4338996</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191</v>
      </c>
      <c r="D32" s="412"/>
      <c r="E32" s="412"/>
      <c r="F32" s="412"/>
      <c r="G32" s="412"/>
      <c r="H32" s="412"/>
      <c r="I32" s="412"/>
      <c r="J32" s="412"/>
      <c r="K32" s="412"/>
      <c r="L32" s="412"/>
      <c r="M32" s="412"/>
      <c r="N32" s="412"/>
      <c r="O32" s="412"/>
      <c r="P32" s="412"/>
      <c r="Q32" s="412"/>
      <c r="R32" s="412"/>
      <c r="S32" s="412"/>
      <c r="U32" s="413" t="s">
        <v>192</v>
      </c>
      <c r="V32" s="413"/>
      <c r="W32" s="413"/>
      <c r="X32" s="413"/>
      <c r="Y32" s="413"/>
      <c r="Z32" s="413"/>
      <c r="AA32" s="413"/>
      <c r="AB32" s="413"/>
      <c r="AC32" s="413"/>
      <c r="AD32" s="413"/>
      <c r="AE32" s="413"/>
      <c r="AF32" s="413"/>
      <c r="AG32" s="413"/>
      <c r="AH32" s="413"/>
      <c r="AI32" s="413"/>
      <c r="AJ32" s="413"/>
      <c r="AK32" s="413"/>
      <c r="AM32" s="413" t="s">
        <v>193</v>
      </c>
      <c r="AN32" s="413"/>
      <c r="AO32" s="413"/>
      <c r="AP32" s="413"/>
      <c r="AQ32" s="413"/>
      <c r="AR32" s="413"/>
      <c r="AS32" s="413"/>
      <c r="AT32" s="413"/>
      <c r="AU32" s="413"/>
      <c r="AV32" s="413"/>
      <c r="AW32" s="413"/>
      <c r="AX32" s="413"/>
      <c r="AY32" s="413"/>
      <c r="AZ32" s="413"/>
      <c r="BA32" s="413"/>
      <c r="BB32" s="413"/>
      <c r="BC32" s="413"/>
      <c r="BE32" s="413" t="s">
        <v>194</v>
      </c>
      <c r="BF32" s="413"/>
      <c r="BG32" s="413"/>
      <c r="BH32" s="413"/>
      <c r="BI32" s="413"/>
      <c r="BJ32" s="413"/>
      <c r="BK32" s="413"/>
      <c r="BL32" s="413"/>
      <c r="BM32" s="413"/>
      <c r="BN32" s="413"/>
      <c r="BO32" s="413"/>
      <c r="BP32" s="413"/>
      <c r="BQ32" s="413"/>
      <c r="BR32" s="413"/>
      <c r="BS32" s="413"/>
      <c r="BT32" s="413"/>
      <c r="BU32" s="413"/>
      <c r="BW32" s="413" t="s">
        <v>195</v>
      </c>
      <c r="BX32" s="413"/>
      <c r="BY32" s="413"/>
      <c r="BZ32" s="413"/>
      <c r="CA32" s="413"/>
      <c r="CB32" s="413"/>
      <c r="CC32" s="413"/>
      <c r="CD32" s="413"/>
      <c r="CE32" s="413"/>
      <c r="CF32" s="413"/>
      <c r="CG32" s="413"/>
      <c r="CH32" s="413"/>
      <c r="CI32" s="413"/>
      <c r="CJ32" s="413"/>
      <c r="CK32" s="413"/>
      <c r="CL32" s="413"/>
      <c r="CM32" s="413"/>
      <c r="CO32" s="413" t="s">
        <v>196</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197</v>
      </c>
      <c r="D33" s="405"/>
      <c r="E33" s="404" t="s">
        <v>198</v>
      </c>
      <c r="F33" s="404"/>
      <c r="G33" s="404"/>
      <c r="H33" s="404"/>
      <c r="I33" s="404"/>
      <c r="J33" s="404"/>
      <c r="K33" s="404"/>
      <c r="L33" s="404"/>
      <c r="M33" s="404"/>
      <c r="N33" s="404"/>
      <c r="O33" s="404"/>
      <c r="P33" s="404"/>
      <c r="Q33" s="404"/>
      <c r="R33" s="404"/>
      <c r="S33" s="404"/>
      <c r="T33" s="203"/>
      <c r="U33" s="405" t="s">
        <v>197</v>
      </c>
      <c r="V33" s="405"/>
      <c r="W33" s="404" t="s">
        <v>199</v>
      </c>
      <c r="X33" s="404"/>
      <c r="Y33" s="404"/>
      <c r="Z33" s="404"/>
      <c r="AA33" s="404"/>
      <c r="AB33" s="404"/>
      <c r="AC33" s="404"/>
      <c r="AD33" s="404"/>
      <c r="AE33" s="404"/>
      <c r="AF33" s="404"/>
      <c r="AG33" s="404"/>
      <c r="AH33" s="404"/>
      <c r="AI33" s="404"/>
      <c r="AJ33" s="404"/>
      <c r="AK33" s="404"/>
      <c r="AL33" s="203"/>
      <c r="AM33" s="405" t="s">
        <v>197</v>
      </c>
      <c r="AN33" s="405"/>
      <c r="AO33" s="404" t="s">
        <v>199</v>
      </c>
      <c r="AP33" s="404"/>
      <c r="AQ33" s="404"/>
      <c r="AR33" s="404"/>
      <c r="AS33" s="404"/>
      <c r="AT33" s="404"/>
      <c r="AU33" s="404"/>
      <c r="AV33" s="404"/>
      <c r="AW33" s="404"/>
      <c r="AX33" s="404"/>
      <c r="AY33" s="404"/>
      <c r="AZ33" s="404"/>
      <c r="BA33" s="404"/>
      <c r="BB33" s="404"/>
      <c r="BC33" s="404"/>
      <c r="BD33" s="204"/>
      <c r="BE33" s="404" t="s">
        <v>200</v>
      </c>
      <c r="BF33" s="404"/>
      <c r="BG33" s="404" t="s">
        <v>201</v>
      </c>
      <c r="BH33" s="404"/>
      <c r="BI33" s="404"/>
      <c r="BJ33" s="404"/>
      <c r="BK33" s="404"/>
      <c r="BL33" s="404"/>
      <c r="BM33" s="404"/>
      <c r="BN33" s="404"/>
      <c r="BO33" s="404"/>
      <c r="BP33" s="404"/>
      <c r="BQ33" s="404"/>
      <c r="BR33" s="404"/>
      <c r="BS33" s="404"/>
      <c r="BT33" s="404"/>
      <c r="BU33" s="404"/>
      <c r="BV33" s="204"/>
      <c r="BW33" s="405" t="s">
        <v>200</v>
      </c>
      <c r="BX33" s="405"/>
      <c r="BY33" s="404" t="s">
        <v>202</v>
      </c>
      <c r="BZ33" s="404"/>
      <c r="CA33" s="404"/>
      <c r="CB33" s="404"/>
      <c r="CC33" s="404"/>
      <c r="CD33" s="404"/>
      <c r="CE33" s="404"/>
      <c r="CF33" s="404"/>
      <c r="CG33" s="404"/>
      <c r="CH33" s="404"/>
      <c r="CI33" s="404"/>
      <c r="CJ33" s="404"/>
      <c r="CK33" s="404"/>
      <c r="CL33" s="404"/>
      <c r="CM33" s="404"/>
      <c r="CN33" s="203"/>
      <c r="CO33" s="405" t="s">
        <v>203</v>
      </c>
      <c r="CP33" s="405"/>
      <c r="CQ33" s="404" t="s">
        <v>204</v>
      </c>
      <c r="CR33" s="404"/>
      <c r="CS33" s="404"/>
      <c r="CT33" s="404"/>
      <c r="CU33" s="404"/>
      <c r="CV33" s="404"/>
      <c r="CW33" s="404"/>
      <c r="CX33" s="404"/>
      <c r="CY33" s="404"/>
      <c r="CZ33" s="404"/>
      <c r="DA33" s="404"/>
      <c r="DB33" s="404"/>
      <c r="DC33" s="404"/>
      <c r="DD33" s="404"/>
      <c r="DE33" s="404"/>
      <c r="DF33" s="203"/>
      <c r="DG33" s="403" t="s">
        <v>205</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4</v>
      </c>
      <c r="V34" s="401"/>
      <c r="W34" s="402" t="str">
        <f>IF('各会計、関係団体の財政状況及び健全化判断比率'!B28="","",'各会計、関係団体の財政状況及び健全化判断比率'!B28)</f>
        <v>白山市国民健康保険特別会計</v>
      </c>
      <c r="X34" s="402"/>
      <c r="Y34" s="402"/>
      <c r="Z34" s="402"/>
      <c r="AA34" s="402"/>
      <c r="AB34" s="402"/>
      <c r="AC34" s="402"/>
      <c r="AD34" s="402"/>
      <c r="AE34" s="402"/>
      <c r="AF34" s="402"/>
      <c r="AG34" s="402"/>
      <c r="AH34" s="402"/>
      <c r="AI34" s="402"/>
      <c r="AJ34" s="402"/>
      <c r="AK34" s="402"/>
      <c r="AL34" s="178"/>
      <c r="AM34" s="401">
        <f>IF(AO34="","",MAX(C34:D43,U34:V43)+1)</f>
        <v>7</v>
      </c>
      <c r="AN34" s="401"/>
      <c r="AO34" s="402" t="str">
        <f>IF('各会計、関係団体の財政状況及び健全化判断比率'!B31="","",'各会計、関係団体の財政状況及び健全化判断比率'!B31)</f>
        <v>白山市水道事業会計</v>
      </c>
      <c r="AP34" s="402"/>
      <c r="AQ34" s="402"/>
      <c r="AR34" s="402"/>
      <c r="AS34" s="402"/>
      <c r="AT34" s="402"/>
      <c r="AU34" s="402"/>
      <c r="AV34" s="402"/>
      <c r="AW34" s="402"/>
      <c r="AX34" s="402"/>
      <c r="AY34" s="402"/>
      <c r="AZ34" s="402"/>
      <c r="BA34" s="402"/>
      <c r="BB34" s="402"/>
      <c r="BC34" s="402"/>
      <c r="BD34" s="178"/>
      <c r="BE34" s="401">
        <f>IF(BG34="","",MAX(C34:D43,U34:V43,AM34:AN43)+1)</f>
        <v>10</v>
      </c>
      <c r="BF34" s="401"/>
      <c r="BG34" s="402" t="str">
        <f>IF('各会計、関係団体の財政状況及び健全化判断比率'!B34="","",'各会計、関係団体の財政状況及び健全化判断比率'!B34)</f>
        <v>白山市温泉事業特別会計</v>
      </c>
      <c r="BH34" s="402"/>
      <c r="BI34" s="402"/>
      <c r="BJ34" s="402"/>
      <c r="BK34" s="402"/>
      <c r="BL34" s="402"/>
      <c r="BM34" s="402"/>
      <c r="BN34" s="402"/>
      <c r="BO34" s="402"/>
      <c r="BP34" s="402"/>
      <c r="BQ34" s="402"/>
      <c r="BR34" s="402"/>
      <c r="BS34" s="402"/>
      <c r="BT34" s="402"/>
      <c r="BU34" s="402"/>
      <c r="BV34" s="178"/>
      <c r="BW34" s="401">
        <f>IF(BY34="","",MAX(C34:D43,U34:V43,AM34:AN43,BE34:BF43)+1)</f>
        <v>12</v>
      </c>
      <c r="BX34" s="401"/>
      <c r="BY34" s="402" t="str">
        <f>IF('各会計、関係団体の財政状況及び健全化判断比率'!B68="","",'各会計、関係団体の財政状況及び健全化判断比率'!B68)</f>
        <v>手取郷広域事務組合</v>
      </c>
      <c r="BZ34" s="402"/>
      <c r="CA34" s="402"/>
      <c r="CB34" s="402"/>
      <c r="CC34" s="402"/>
      <c r="CD34" s="402"/>
      <c r="CE34" s="402"/>
      <c r="CF34" s="402"/>
      <c r="CG34" s="402"/>
      <c r="CH34" s="402"/>
      <c r="CI34" s="402"/>
      <c r="CJ34" s="402"/>
      <c r="CK34" s="402"/>
      <c r="CL34" s="402"/>
      <c r="CM34" s="402"/>
      <c r="CN34" s="178"/>
      <c r="CO34" s="401">
        <f>IF(CQ34="","",MAX(C34:D43,U34:V43,AM34:AN43,BE34:BF43,BW34:BX43)+1)</f>
        <v>22</v>
      </c>
      <c r="CP34" s="401"/>
      <c r="CQ34" s="402" t="str">
        <f>IF('各会計、関係団体の財政状況及び健全化判断比率'!BS7="","",'各会計、関係団体の財政状況及び健全化判断比率'!BS7)</f>
        <v>白山市土地開発公社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白山市墓地公苑特別会計</v>
      </c>
      <c r="F35" s="402"/>
      <c r="G35" s="402"/>
      <c r="H35" s="402"/>
      <c r="I35" s="402"/>
      <c r="J35" s="402"/>
      <c r="K35" s="402"/>
      <c r="L35" s="402"/>
      <c r="M35" s="402"/>
      <c r="N35" s="402"/>
      <c r="O35" s="402"/>
      <c r="P35" s="402"/>
      <c r="Q35" s="402"/>
      <c r="R35" s="402"/>
      <c r="S35" s="402"/>
      <c r="T35" s="178"/>
      <c r="U35" s="401">
        <f>IF(W35="","",U34+1)</f>
        <v>5</v>
      </c>
      <c r="V35" s="401"/>
      <c r="W35" s="402" t="str">
        <f>IF('各会計、関係団体の財政状況及び健全化判断比率'!B29="","",'各会計、関係団体の財政状況及び健全化判断比率'!B29)</f>
        <v>白山市介護保険特別会計</v>
      </c>
      <c r="X35" s="402"/>
      <c r="Y35" s="402"/>
      <c r="Z35" s="402"/>
      <c r="AA35" s="402"/>
      <c r="AB35" s="402"/>
      <c r="AC35" s="402"/>
      <c r="AD35" s="402"/>
      <c r="AE35" s="402"/>
      <c r="AF35" s="402"/>
      <c r="AG35" s="402"/>
      <c r="AH35" s="402"/>
      <c r="AI35" s="402"/>
      <c r="AJ35" s="402"/>
      <c r="AK35" s="402"/>
      <c r="AL35" s="178"/>
      <c r="AM35" s="401">
        <f t="shared" ref="AM35:AM43" si="0">IF(AO35="","",AM34+1)</f>
        <v>8</v>
      </c>
      <c r="AN35" s="401"/>
      <c r="AO35" s="402" t="str">
        <f>IF('各会計、関係団体の財政状況及び健全化判断比率'!B32="","",'各会計、関係団体の財政状況及び健全化判断比率'!B32)</f>
        <v>白山市工業用水道事業会計</v>
      </c>
      <c r="AP35" s="402"/>
      <c r="AQ35" s="402"/>
      <c r="AR35" s="402"/>
      <c r="AS35" s="402"/>
      <c r="AT35" s="402"/>
      <c r="AU35" s="402"/>
      <c r="AV35" s="402"/>
      <c r="AW35" s="402"/>
      <c r="AX35" s="402"/>
      <c r="AY35" s="402"/>
      <c r="AZ35" s="402"/>
      <c r="BA35" s="402"/>
      <c r="BB35" s="402"/>
      <c r="BC35" s="402"/>
      <c r="BD35" s="178"/>
      <c r="BE35" s="401">
        <f t="shared" ref="BE35:BE43" si="1">IF(BG35="","",BE34+1)</f>
        <v>11</v>
      </c>
      <c r="BF35" s="401"/>
      <c r="BG35" s="402" t="str">
        <f>IF('各会計、関係団体の財政状況及び健全化判断比率'!B35="","",'各会計、関係団体の財政状況及び健全化判断比率'!B35)</f>
        <v>白山市工業団地造成事業特別会計</v>
      </c>
      <c r="BH35" s="402"/>
      <c r="BI35" s="402"/>
      <c r="BJ35" s="402"/>
      <c r="BK35" s="402"/>
      <c r="BL35" s="402"/>
      <c r="BM35" s="402"/>
      <c r="BN35" s="402"/>
      <c r="BO35" s="402"/>
      <c r="BP35" s="402"/>
      <c r="BQ35" s="402"/>
      <c r="BR35" s="402"/>
      <c r="BS35" s="402"/>
      <c r="BT35" s="402"/>
      <c r="BU35" s="402"/>
      <c r="BV35" s="178"/>
      <c r="BW35" s="401">
        <f t="shared" ref="BW35:BW43" si="2">IF(BY35="","",BW34+1)</f>
        <v>13</v>
      </c>
      <c r="BX35" s="401"/>
      <c r="BY35" s="402" t="str">
        <f>IF('各会計、関係団体の財政状況及び健全化判断比率'!B69="","",'各会計、関係団体の財政状況及び健全化判断比率'!B69)</f>
        <v>白山野々市広域事務組合</v>
      </c>
      <c r="BZ35" s="402"/>
      <c r="CA35" s="402"/>
      <c r="CB35" s="402"/>
      <c r="CC35" s="402"/>
      <c r="CD35" s="402"/>
      <c r="CE35" s="402"/>
      <c r="CF35" s="402"/>
      <c r="CG35" s="402"/>
      <c r="CH35" s="402"/>
      <c r="CI35" s="402"/>
      <c r="CJ35" s="402"/>
      <c r="CK35" s="402"/>
      <c r="CL35" s="402"/>
      <c r="CM35" s="402"/>
      <c r="CN35" s="178"/>
      <c r="CO35" s="401">
        <f t="shared" ref="CO35:CO43" si="3">IF(CQ35="","",CO34+1)</f>
        <v>23</v>
      </c>
      <c r="CP35" s="401"/>
      <c r="CQ35" s="402" t="str">
        <f>IF('各会計、関係団体の財政状況及び健全化判断比率'!BS8="","",'各会計、関係団体の財政状況及び健全化判断比率'!BS8)</f>
        <v>白山市地域振興公社</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f>IF(E36="","",C35+1)</f>
        <v>3</v>
      </c>
      <c r="D36" s="401"/>
      <c r="E36" s="402" t="str">
        <f>IF('各会計、関係団体の財政状況及び健全化判断比率'!B9="","",'各会計、関係団体の財政状況及び健全化判断比率'!B9)</f>
        <v>白山市下水道事業会計（地域下水道事業分）</v>
      </c>
      <c r="F36" s="402"/>
      <c r="G36" s="402"/>
      <c r="H36" s="402"/>
      <c r="I36" s="402"/>
      <c r="J36" s="402"/>
      <c r="K36" s="402"/>
      <c r="L36" s="402"/>
      <c r="M36" s="402"/>
      <c r="N36" s="402"/>
      <c r="O36" s="402"/>
      <c r="P36" s="402"/>
      <c r="Q36" s="402"/>
      <c r="R36" s="402"/>
      <c r="S36" s="402"/>
      <c r="T36" s="178"/>
      <c r="U36" s="401">
        <f t="shared" ref="U36:U43" si="4">IF(W36="","",U35+1)</f>
        <v>6</v>
      </c>
      <c r="V36" s="401"/>
      <c r="W36" s="402" t="str">
        <f>IF('各会計、関係団体の財政状況及び健全化判断比率'!B30="","",'各会計、関係団体の財政状況及び健全化判断比率'!B30)</f>
        <v>白山市後期高齢者医療特別会計</v>
      </c>
      <c r="X36" s="402"/>
      <c r="Y36" s="402"/>
      <c r="Z36" s="402"/>
      <c r="AA36" s="402"/>
      <c r="AB36" s="402"/>
      <c r="AC36" s="402"/>
      <c r="AD36" s="402"/>
      <c r="AE36" s="402"/>
      <c r="AF36" s="402"/>
      <c r="AG36" s="402"/>
      <c r="AH36" s="402"/>
      <c r="AI36" s="402"/>
      <c r="AJ36" s="402"/>
      <c r="AK36" s="402"/>
      <c r="AL36" s="178"/>
      <c r="AM36" s="401">
        <f t="shared" si="0"/>
        <v>9</v>
      </c>
      <c r="AN36" s="401"/>
      <c r="AO36" s="402" t="str">
        <f>IF('各会計、関係団体の財政状況及び健全化判断比率'!B33="","",'各会計、関係団体の財政状況及び健全化判断比率'!B33)</f>
        <v>白山市下水道事業会計</v>
      </c>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14</v>
      </c>
      <c r="BX36" s="401"/>
      <c r="BY36" s="402" t="str">
        <f>IF('各会計、関係団体の財政状況及び健全化判断比率'!B70="","",'各会計、関係団体の財政状況及び健全化判断比率'!B70)</f>
        <v>白山石川医療企業団（松任石川中央病院）</v>
      </c>
      <c r="BZ36" s="402"/>
      <c r="CA36" s="402"/>
      <c r="CB36" s="402"/>
      <c r="CC36" s="402"/>
      <c r="CD36" s="402"/>
      <c r="CE36" s="402"/>
      <c r="CF36" s="402"/>
      <c r="CG36" s="402"/>
      <c r="CH36" s="402"/>
      <c r="CI36" s="402"/>
      <c r="CJ36" s="402"/>
      <c r="CK36" s="402"/>
      <c r="CL36" s="402"/>
      <c r="CM36" s="402"/>
      <c r="CN36" s="178"/>
      <c r="CO36" s="401">
        <f t="shared" si="3"/>
        <v>24</v>
      </c>
      <c r="CP36" s="401"/>
      <c r="CQ36" s="402" t="str">
        <f>IF('各会計、関係団体の財政状況及び健全化判断比率'!BS9="","",'各会計、関係団体の財政状況及び健全化判断比率'!BS9)</f>
        <v>あさがおテレビ</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15</v>
      </c>
      <c r="BX37" s="401"/>
      <c r="BY37" s="402" t="str">
        <f>IF('各会計、関係団体の財政状況及び健全化判断比率'!B71="","",'各会計、関係団体の財政状況及び健全化判断比率'!B71)</f>
        <v>白山石川医療企業団（つるぎ病院）</v>
      </c>
      <c r="BZ37" s="402"/>
      <c r="CA37" s="402"/>
      <c r="CB37" s="402"/>
      <c r="CC37" s="402"/>
      <c r="CD37" s="402"/>
      <c r="CE37" s="402"/>
      <c r="CF37" s="402"/>
      <c r="CG37" s="402"/>
      <c r="CH37" s="402"/>
      <c r="CI37" s="402"/>
      <c r="CJ37" s="402"/>
      <c r="CK37" s="402"/>
      <c r="CL37" s="402"/>
      <c r="CM37" s="402"/>
      <c r="CN37" s="178"/>
      <c r="CO37" s="401">
        <f t="shared" si="3"/>
        <v>25</v>
      </c>
      <c r="CP37" s="401"/>
      <c r="CQ37" s="402" t="str">
        <f>IF('各会計、関係団体の財政状況及び健全化判断比率'!BS10="","",'各会計、関係団体の財政状況及び健全化判断比率'!BS10)</f>
        <v>フードサービス松任</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16</v>
      </c>
      <c r="BX38" s="401"/>
      <c r="BY38" s="402" t="str">
        <f>IF('各会計、関係団体の財政状況及び健全化判断比率'!B72="","",'各会計、関係団体の財政状況及び健全化判断比率'!B72)</f>
        <v>石川県市町村消防消じゅつ金組合</v>
      </c>
      <c r="BZ38" s="402"/>
      <c r="CA38" s="402"/>
      <c r="CB38" s="402"/>
      <c r="CC38" s="402"/>
      <c r="CD38" s="402"/>
      <c r="CE38" s="402"/>
      <c r="CF38" s="402"/>
      <c r="CG38" s="402"/>
      <c r="CH38" s="402"/>
      <c r="CI38" s="402"/>
      <c r="CJ38" s="402"/>
      <c r="CK38" s="402"/>
      <c r="CL38" s="402"/>
      <c r="CM38" s="402"/>
      <c r="CN38" s="178"/>
      <c r="CO38" s="401">
        <f t="shared" si="3"/>
        <v>26</v>
      </c>
      <c r="CP38" s="401"/>
      <c r="CQ38" s="402" t="str">
        <f>IF('各会計、関係団体の財政状況及び健全化判断比率'!BS11="","",'各会計、関係団体の財政状況及び健全化判断比率'!BS11)</f>
        <v>つるぎ街づくり</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17</v>
      </c>
      <c r="BX39" s="401"/>
      <c r="BY39" s="402" t="str">
        <f>IF('各会計、関係団体の財政状況及び健全化判断比率'!B73="","",'各会計、関係団体の財政状況及び健全化判断比率'!B73)</f>
        <v>石川県後期高齢者医療広域連合（一般会計）</v>
      </c>
      <c r="BZ39" s="402"/>
      <c r="CA39" s="402"/>
      <c r="CB39" s="402"/>
      <c r="CC39" s="402"/>
      <c r="CD39" s="402"/>
      <c r="CE39" s="402"/>
      <c r="CF39" s="402"/>
      <c r="CG39" s="402"/>
      <c r="CH39" s="402"/>
      <c r="CI39" s="402"/>
      <c r="CJ39" s="402"/>
      <c r="CK39" s="402"/>
      <c r="CL39" s="402"/>
      <c r="CM39" s="402"/>
      <c r="CN39" s="178"/>
      <c r="CO39" s="401">
        <f t="shared" si="3"/>
        <v>27</v>
      </c>
      <c r="CP39" s="401"/>
      <c r="CQ39" s="402" t="str">
        <f>IF('各会計、関係団体の財政状況及び健全化判断比率'!BS12="","",'各会計、関係団体の財政状況及び健全化判断比率'!BS12)</f>
        <v>富樫福祉会</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18</v>
      </c>
      <c r="BX40" s="401"/>
      <c r="BY40" s="402" t="str">
        <f>IF('各会計、関係団体の財政状況及び健全化判断比率'!B74="","",'各会計、関係団体の財政状況及び健全化判断比率'!B74)</f>
        <v>石川県後期高齢者医療広域連合（後期高齢者医療特別会計）</v>
      </c>
      <c r="BZ40" s="402"/>
      <c r="CA40" s="402"/>
      <c r="CB40" s="402"/>
      <c r="CC40" s="402"/>
      <c r="CD40" s="402"/>
      <c r="CE40" s="402"/>
      <c r="CF40" s="402"/>
      <c r="CG40" s="402"/>
      <c r="CH40" s="402"/>
      <c r="CI40" s="402"/>
      <c r="CJ40" s="402"/>
      <c r="CK40" s="402"/>
      <c r="CL40" s="402"/>
      <c r="CM40" s="402"/>
      <c r="CN40" s="178"/>
      <c r="CO40" s="401">
        <f t="shared" si="3"/>
        <v>28</v>
      </c>
      <c r="CP40" s="401"/>
      <c r="CQ40" s="402" t="str">
        <f>IF('各会計、関係団体の財政状況及び健全化判断比率'!BS13="","",'各会計、関係団体の財政状況及び健全化判断比率'!BS13)</f>
        <v>手取会</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f t="shared" si="2"/>
        <v>19</v>
      </c>
      <c r="BX41" s="401"/>
      <c r="BY41" s="402" t="str">
        <f>IF('各会計、関係団体の財政状況及び健全化判断比率'!B75="","",'各会計、関係団体の財政状況及び健全化判断比率'!B75)</f>
        <v>石川県市町村職員退職手当組合</v>
      </c>
      <c r="BZ41" s="402"/>
      <c r="CA41" s="402"/>
      <c r="CB41" s="402"/>
      <c r="CC41" s="402"/>
      <c r="CD41" s="402"/>
      <c r="CE41" s="402"/>
      <c r="CF41" s="402"/>
      <c r="CG41" s="402"/>
      <c r="CH41" s="402"/>
      <c r="CI41" s="402"/>
      <c r="CJ41" s="402"/>
      <c r="CK41" s="402"/>
      <c r="CL41" s="402"/>
      <c r="CM41" s="402"/>
      <c r="CN41" s="178"/>
      <c r="CO41" s="401">
        <f t="shared" si="3"/>
        <v>29</v>
      </c>
      <c r="CP41" s="401"/>
      <c r="CQ41" s="402" t="str">
        <f>IF('各会計、関係団体の財政状況及び健全化判断比率'!BS14="","",'各会計、関係団体の財政状況及び健全化判断比率'!BS14)</f>
        <v>めぐみ白山</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f t="shared" si="2"/>
        <v>20</v>
      </c>
      <c r="BX42" s="401"/>
      <c r="BY42" s="402" t="str">
        <f>IF('各会計、関係団体の財政状況及び健全化判断比率'!B76="","",'各会計、関係団体の財政状況及び健全化判断比率'!B76)</f>
        <v>手取川水防事務組合</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f t="shared" si="2"/>
        <v>21</v>
      </c>
      <c r="BX43" s="401"/>
      <c r="BY43" s="402" t="str">
        <f>IF('各会計、関係団体の財政状況及び健全化判断比率'!B77="","",'各会計、関係団体の財政状況及び健全化判断比率'!B77)</f>
        <v>石川県市町村消防団員等公務災害補償組合</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98" t="s">
        <v>207</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208</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209</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210</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211</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212</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213</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5" t="s">
        <v>614</v>
      </c>
    </row>
    <row r="54" spans="5:113" x14ac:dyDescent="0.15"/>
    <row r="55" spans="5:113" x14ac:dyDescent="0.15"/>
    <row r="56" spans="5:113" x14ac:dyDescent="0.15"/>
  </sheetData>
  <sheetProtection algorithmName="SHA-512" hashValue="6uWRAZi3NKd6TQ6xu+Ydd4A7U/PdUSBZrroaW1WGf64C+H0jmQwxMn95qSemSccvuZMzgfgwRVBrZRqN/Kbnbg==" saltValue="xlA3G3oVmQ2y+8O/kBBDg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84" t="s">
        <v>575</v>
      </c>
      <c r="D34" s="1184"/>
      <c r="E34" s="1185"/>
      <c r="F34" s="32">
        <v>3.39</v>
      </c>
      <c r="G34" s="33">
        <v>3.88</v>
      </c>
      <c r="H34" s="33">
        <v>3.31</v>
      </c>
      <c r="I34" s="33">
        <v>4.83</v>
      </c>
      <c r="J34" s="34">
        <v>6.21</v>
      </c>
      <c r="K34" s="22"/>
      <c r="L34" s="22"/>
      <c r="M34" s="22"/>
      <c r="N34" s="22"/>
      <c r="O34" s="22"/>
      <c r="P34" s="22"/>
    </row>
    <row r="35" spans="1:16" ht="39" customHeight="1" x14ac:dyDescent="0.15">
      <c r="A35" s="22"/>
      <c r="B35" s="35"/>
      <c r="C35" s="1178" t="s">
        <v>576</v>
      </c>
      <c r="D35" s="1179"/>
      <c r="E35" s="1180"/>
      <c r="F35" s="36">
        <v>5.77</v>
      </c>
      <c r="G35" s="37">
        <v>6.19</v>
      </c>
      <c r="H35" s="37">
        <v>6.91</v>
      </c>
      <c r="I35" s="37">
        <v>6.17</v>
      </c>
      <c r="J35" s="38">
        <v>5.08</v>
      </c>
      <c r="K35" s="22"/>
      <c r="L35" s="22"/>
      <c r="M35" s="22"/>
      <c r="N35" s="22"/>
      <c r="O35" s="22"/>
      <c r="P35" s="22"/>
    </row>
    <row r="36" spans="1:16" ht="39" customHeight="1" x14ac:dyDescent="0.15">
      <c r="A36" s="22"/>
      <c r="B36" s="35"/>
      <c r="C36" s="1178" t="s">
        <v>577</v>
      </c>
      <c r="D36" s="1179"/>
      <c r="E36" s="1180"/>
      <c r="F36" s="36">
        <v>4.3899999999999997</v>
      </c>
      <c r="G36" s="37">
        <v>4.5199999999999996</v>
      </c>
      <c r="H36" s="37">
        <v>4.1500000000000004</v>
      </c>
      <c r="I36" s="37">
        <v>4.34</v>
      </c>
      <c r="J36" s="38">
        <v>4.82</v>
      </c>
      <c r="K36" s="22"/>
      <c r="L36" s="22"/>
      <c r="M36" s="22"/>
      <c r="N36" s="22"/>
      <c r="O36" s="22"/>
      <c r="P36" s="22"/>
    </row>
    <row r="37" spans="1:16" ht="39" customHeight="1" x14ac:dyDescent="0.15">
      <c r="A37" s="22"/>
      <c r="B37" s="35"/>
      <c r="C37" s="1178" t="s">
        <v>578</v>
      </c>
      <c r="D37" s="1179"/>
      <c r="E37" s="1180"/>
      <c r="F37" s="36">
        <v>0.49</v>
      </c>
      <c r="G37" s="37">
        <v>0.69</v>
      </c>
      <c r="H37" s="37">
        <v>0.95</v>
      </c>
      <c r="I37" s="37">
        <v>1.1599999999999999</v>
      </c>
      <c r="J37" s="38">
        <v>1.28</v>
      </c>
      <c r="K37" s="22"/>
      <c r="L37" s="22"/>
      <c r="M37" s="22"/>
      <c r="N37" s="22"/>
      <c r="O37" s="22"/>
      <c r="P37" s="22"/>
    </row>
    <row r="38" spans="1:16" ht="39" customHeight="1" x14ac:dyDescent="0.15">
      <c r="A38" s="22"/>
      <c r="B38" s="35"/>
      <c r="C38" s="1178" t="s">
        <v>579</v>
      </c>
      <c r="D38" s="1179"/>
      <c r="E38" s="1180"/>
      <c r="F38" s="36">
        <v>1.31</v>
      </c>
      <c r="G38" s="37">
        <v>1.07</v>
      </c>
      <c r="H38" s="37">
        <v>0.57999999999999996</v>
      </c>
      <c r="I38" s="37">
        <v>0.51</v>
      </c>
      <c r="J38" s="38">
        <v>0.75</v>
      </c>
      <c r="K38" s="22"/>
      <c r="L38" s="22"/>
      <c r="M38" s="22"/>
      <c r="N38" s="22"/>
      <c r="O38" s="22"/>
      <c r="P38" s="22"/>
    </row>
    <row r="39" spans="1:16" ht="39" customHeight="1" x14ac:dyDescent="0.15">
      <c r="A39" s="22"/>
      <c r="B39" s="35"/>
      <c r="C39" s="1178" t="s">
        <v>580</v>
      </c>
      <c r="D39" s="1179"/>
      <c r="E39" s="1180"/>
      <c r="F39" s="36">
        <v>0.74</v>
      </c>
      <c r="G39" s="37">
        <v>0.34</v>
      </c>
      <c r="H39" s="37">
        <v>0.24</v>
      </c>
      <c r="I39" s="37">
        <v>0.19</v>
      </c>
      <c r="J39" s="38">
        <v>0.13</v>
      </c>
      <c r="K39" s="22"/>
      <c r="L39" s="22"/>
      <c r="M39" s="22"/>
      <c r="N39" s="22"/>
      <c r="O39" s="22"/>
      <c r="P39" s="22"/>
    </row>
    <row r="40" spans="1:16" ht="39" customHeight="1" x14ac:dyDescent="0.15">
      <c r="A40" s="22"/>
      <c r="B40" s="35"/>
      <c r="C40" s="1178" t="s">
        <v>581</v>
      </c>
      <c r="D40" s="1179"/>
      <c r="E40" s="1180"/>
      <c r="F40" s="36">
        <v>0</v>
      </c>
      <c r="G40" s="37">
        <v>0</v>
      </c>
      <c r="H40" s="37">
        <v>0.01</v>
      </c>
      <c r="I40" s="37">
        <v>0</v>
      </c>
      <c r="J40" s="38">
        <v>0</v>
      </c>
      <c r="K40" s="22"/>
      <c r="L40" s="22"/>
      <c r="M40" s="22"/>
      <c r="N40" s="22"/>
      <c r="O40" s="22"/>
      <c r="P40" s="22"/>
    </row>
    <row r="41" spans="1:16" ht="39" customHeight="1" x14ac:dyDescent="0.15">
      <c r="A41" s="22"/>
      <c r="B41" s="35"/>
      <c r="C41" s="1178" t="s">
        <v>582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583</v>
      </c>
      <c r="D42" s="1179"/>
      <c r="E42" s="1180"/>
      <c r="F42" s="36" t="s">
        <v>527</v>
      </c>
      <c r="G42" s="37" t="s">
        <v>527</v>
      </c>
      <c r="H42" s="37" t="s">
        <v>527</v>
      </c>
      <c r="I42" s="37" t="s">
        <v>527</v>
      </c>
      <c r="J42" s="38" t="s">
        <v>527</v>
      </c>
      <c r="K42" s="22"/>
      <c r="L42" s="22"/>
      <c r="M42" s="22"/>
      <c r="N42" s="22"/>
      <c r="O42" s="22"/>
      <c r="P42" s="22"/>
    </row>
    <row r="43" spans="1:16" ht="39" customHeight="1" thickBot="1" x14ac:dyDescent="0.2">
      <c r="A43" s="22"/>
      <c r="B43" s="40"/>
      <c r="C43" s="1181" t="s">
        <v>584</v>
      </c>
      <c r="D43" s="1182"/>
      <c r="E43" s="1183"/>
      <c r="F43" s="41">
        <v>0</v>
      </c>
      <c r="G43" s="42">
        <v>0.83</v>
      </c>
      <c r="H43" s="42">
        <v>0.03</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hRilGg79m0yqu9E6U0fgWLYUa9fK3LUfSqCkKcmmEicfdARLy6Xk16Nvp2Wo3txs76pOuQRTZh9Gs2cNhIXDg==" saltValue="gTNFHJMpk637bjmhhbMi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04" t="s">
        <v>10</v>
      </c>
      <c r="C45" s="1205"/>
      <c r="D45" s="58"/>
      <c r="E45" s="1210" t="s">
        <v>11</v>
      </c>
      <c r="F45" s="1210"/>
      <c r="G45" s="1210"/>
      <c r="H45" s="1210"/>
      <c r="I45" s="1210"/>
      <c r="J45" s="1211"/>
      <c r="K45" s="59">
        <v>7448</v>
      </c>
      <c r="L45" s="60">
        <v>7473</v>
      </c>
      <c r="M45" s="60">
        <v>7390</v>
      </c>
      <c r="N45" s="60">
        <v>7403</v>
      </c>
      <c r="O45" s="61">
        <v>8778</v>
      </c>
      <c r="P45" s="48"/>
      <c r="Q45" s="48"/>
      <c r="R45" s="48"/>
      <c r="S45" s="48"/>
      <c r="T45" s="48"/>
      <c r="U45" s="48"/>
    </row>
    <row r="46" spans="1:21" ht="30.75" customHeight="1" x14ac:dyDescent="0.15">
      <c r="A46" s="48"/>
      <c r="B46" s="1206"/>
      <c r="C46" s="1207"/>
      <c r="D46" s="62"/>
      <c r="E46" s="1188" t="s">
        <v>12</v>
      </c>
      <c r="F46" s="1188"/>
      <c r="G46" s="1188"/>
      <c r="H46" s="1188"/>
      <c r="I46" s="1188"/>
      <c r="J46" s="1189"/>
      <c r="K46" s="63" t="s">
        <v>527</v>
      </c>
      <c r="L46" s="64" t="s">
        <v>527</v>
      </c>
      <c r="M46" s="64" t="s">
        <v>527</v>
      </c>
      <c r="N46" s="64" t="s">
        <v>527</v>
      </c>
      <c r="O46" s="65" t="s">
        <v>527</v>
      </c>
      <c r="P46" s="48"/>
      <c r="Q46" s="48"/>
      <c r="R46" s="48"/>
      <c r="S46" s="48"/>
      <c r="T46" s="48"/>
      <c r="U46" s="48"/>
    </row>
    <row r="47" spans="1:21" ht="30.75" customHeight="1" x14ac:dyDescent="0.15">
      <c r="A47" s="48"/>
      <c r="B47" s="1206"/>
      <c r="C47" s="1207"/>
      <c r="D47" s="62"/>
      <c r="E47" s="1188" t="s">
        <v>13</v>
      </c>
      <c r="F47" s="1188"/>
      <c r="G47" s="1188"/>
      <c r="H47" s="1188"/>
      <c r="I47" s="1188"/>
      <c r="J47" s="1189"/>
      <c r="K47" s="63" t="s">
        <v>527</v>
      </c>
      <c r="L47" s="64" t="s">
        <v>527</v>
      </c>
      <c r="M47" s="64" t="s">
        <v>527</v>
      </c>
      <c r="N47" s="64" t="s">
        <v>527</v>
      </c>
      <c r="O47" s="65" t="s">
        <v>527</v>
      </c>
      <c r="P47" s="48"/>
      <c r="Q47" s="48"/>
      <c r="R47" s="48"/>
      <c r="S47" s="48"/>
      <c r="T47" s="48"/>
      <c r="U47" s="48"/>
    </row>
    <row r="48" spans="1:21" ht="30.75" customHeight="1" x14ac:dyDescent="0.15">
      <c r="A48" s="48"/>
      <c r="B48" s="1206"/>
      <c r="C48" s="1207"/>
      <c r="D48" s="62"/>
      <c r="E48" s="1188" t="s">
        <v>14</v>
      </c>
      <c r="F48" s="1188"/>
      <c r="G48" s="1188"/>
      <c r="H48" s="1188"/>
      <c r="I48" s="1188"/>
      <c r="J48" s="1189"/>
      <c r="K48" s="63">
        <v>1575</v>
      </c>
      <c r="L48" s="64">
        <v>1586</v>
      </c>
      <c r="M48" s="64">
        <v>1603</v>
      </c>
      <c r="N48" s="64">
        <v>1519</v>
      </c>
      <c r="O48" s="65">
        <v>1584</v>
      </c>
      <c r="P48" s="48"/>
      <c r="Q48" s="48"/>
      <c r="R48" s="48"/>
      <c r="S48" s="48"/>
      <c r="T48" s="48"/>
      <c r="U48" s="48"/>
    </row>
    <row r="49" spans="1:21" ht="30.75" customHeight="1" x14ac:dyDescent="0.15">
      <c r="A49" s="48"/>
      <c r="B49" s="1206"/>
      <c r="C49" s="1207"/>
      <c r="D49" s="62"/>
      <c r="E49" s="1188" t="s">
        <v>15</v>
      </c>
      <c r="F49" s="1188"/>
      <c r="G49" s="1188"/>
      <c r="H49" s="1188"/>
      <c r="I49" s="1188"/>
      <c r="J49" s="1189"/>
      <c r="K49" s="63">
        <v>854</v>
      </c>
      <c r="L49" s="64">
        <v>866</v>
      </c>
      <c r="M49" s="64">
        <v>790</v>
      </c>
      <c r="N49" s="64">
        <v>955</v>
      </c>
      <c r="O49" s="65">
        <v>942</v>
      </c>
      <c r="P49" s="48"/>
      <c r="Q49" s="48"/>
      <c r="R49" s="48"/>
      <c r="S49" s="48"/>
      <c r="T49" s="48"/>
      <c r="U49" s="48"/>
    </row>
    <row r="50" spans="1:21" ht="30.75" customHeight="1" x14ac:dyDescent="0.15">
      <c r="A50" s="48"/>
      <c r="B50" s="1206"/>
      <c r="C50" s="1207"/>
      <c r="D50" s="62"/>
      <c r="E50" s="1188" t="s">
        <v>16</v>
      </c>
      <c r="F50" s="1188"/>
      <c r="G50" s="1188"/>
      <c r="H50" s="1188"/>
      <c r="I50" s="1188"/>
      <c r="J50" s="1189"/>
      <c r="K50" s="63">
        <v>8</v>
      </c>
      <c r="L50" s="64">
        <v>8</v>
      </c>
      <c r="M50" s="64">
        <v>8</v>
      </c>
      <c r="N50" s="64">
        <v>8</v>
      </c>
      <c r="O50" s="65">
        <v>8</v>
      </c>
      <c r="P50" s="48"/>
      <c r="Q50" s="48"/>
      <c r="R50" s="48"/>
      <c r="S50" s="48"/>
      <c r="T50" s="48"/>
      <c r="U50" s="48"/>
    </row>
    <row r="51" spans="1:21" ht="30.75" customHeight="1" x14ac:dyDescent="0.15">
      <c r="A51" s="48"/>
      <c r="B51" s="1208"/>
      <c r="C51" s="1209"/>
      <c r="D51" s="66"/>
      <c r="E51" s="1188" t="s">
        <v>17</v>
      </c>
      <c r="F51" s="1188"/>
      <c r="G51" s="1188"/>
      <c r="H51" s="1188"/>
      <c r="I51" s="1188"/>
      <c r="J51" s="1189"/>
      <c r="K51" s="63" t="s">
        <v>527</v>
      </c>
      <c r="L51" s="64" t="s">
        <v>527</v>
      </c>
      <c r="M51" s="64" t="s">
        <v>527</v>
      </c>
      <c r="N51" s="64" t="s">
        <v>527</v>
      </c>
      <c r="O51" s="65">
        <v>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7250</v>
      </c>
      <c r="L52" s="64">
        <v>7292</v>
      </c>
      <c r="M52" s="64">
        <v>7343</v>
      </c>
      <c r="N52" s="64">
        <v>7316</v>
      </c>
      <c r="O52" s="65">
        <v>8094</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2635</v>
      </c>
      <c r="L53" s="69">
        <v>2641</v>
      </c>
      <c r="M53" s="69">
        <v>2448</v>
      </c>
      <c r="N53" s="69">
        <v>2569</v>
      </c>
      <c r="O53" s="70">
        <v>3218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194" t="s">
        <v>24</v>
      </c>
      <c r="C57" s="1195"/>
      <c r="D57" s="1198" t="s">
        <v>25</v>
      </c>
      <c r="E57" s="1199"/>
      <c r="F57" s="1199"/>
      <c r="G57" s="1199"/>
      <c r="H57" s="1199"/>
      <c r="I57" s="1199"/>
      <c r="J57" s="1200"/>
      <c r="K57" s="83"/>
      <c r="L57" s="84"/>
      <c r="M57" s="84"/>
      <c r="N57" s="84"/>
      <c r="O57" s="85"/>
    </row>
    <row r="58" spans="1:21" ht="31.5" customHeight="1" thickBot="1" x14ac:dyDescent="0.2">
      <c r="B58" s="1196"/>
      <c r="C58" s="1197"/>
      <c r="D58" s="1201" t="s">
        <v>26</v>
      </c>
      <c r="E58" s="1202"/>
      <c r="F58" s="1202"/>
      <c r="G58" s="1202"/>
      <c r="H58" s="1202"/>
      <c r="I58" s="1202"/>
      <c r="J58" s="120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068DoleTBdvdWoXnz0ARoDCkOUWCbzOCww0GnIvxnqwWIM2vhbGJ4QGrsrqcA1DSiYYpcGi3P7Ny5VFvPbQyg==" saltValue="fBgs8Vak8V8C18sETRBh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24" t="s">
        <v>29</v>
      </c>
      <c r="C41" s="1225"/>
      <c r="D41" s="102"/>
      <c r="E41" s="1226" t="s">
        <v>30</v>
      </c>
      <c r="F41" s="1226"/>
      <c r="G41" s="1226"/>
      <c r="H41" s="1227"/>
      <c r="I41" s="346">
        <v>86416</v>
      </c>
      <c r="J41" s="347">
        <v>84720</v>
      </c>
      <c r="K41" s="347">
        <v>83651</v>
      </c>
      <c r="L41" s="347">
        <v>85010</v>
      </c>
      <c r="M41" s="348">
        <v>84315</v>
      </c>
    </row>
    <row r="42" spans="2:13" ht="27.75" customHeight="1" x14ac:dyDescent="0.15">
      <c r="B42" s="1214"/>
      <c r="C42" s="1215"/>
      <c r="D42" s="103"/>
      <c r="E42" s="1218" t="s">
        <v>31</v>
      </c>
      <c r="F42" s="1218"/>
      <c r="G42" s="1218"/>
      <c r="H42" s="1219"/>
      <c r="I42" s="349">
        <v>502</v>
      </c>
      <c r="J42" s="350">
        <v>429</v>
      </c>
      <c r="K42" s="350">
        <v>388</v>
      </c>
      <c r="L42" s="350">
        <v>347</v>
      </c>
      <c r="M42" s="351">
        <v>306</v>
      </c>
    </row>
    <row r="43" spans="2:13" ht="27.75" customHeight="1" x14ac:dyDescent="0.15">
      <c r="B43" s="1214"/>
      <c r="C43" s="1215"/>
      <c r="D43" s="103"/>
      <c r="E43" s="1218" t="s">
        <v>32</v>
      </c>
      <c r="F43" s="1218"/>
      <c r="G43" s="1218"/>
      <c r="H43" s="1219"/>
      <c r="I43" s="349">
        <v>24909</v>
      </c>
      <c r="J43" s="350">
        <v>23811</v>
      </c>
      <c r="K43" s="350">
        <v>23488</v>
      </c>
      <c r="L43" s="350">
        <v>22077</v>
      </c>
      <c r="M43" s="351">
        <v>23665</v>
      </c>
    </row>
    <row r="44" spans="2:13" ht="27.75" customHeight="1" x14ac:dyDescent="0.15">
      <c r="B44" s="1214"/>
      <c r="C44" s="1215"/>
      <c r="D44" s="103"/>
      <c r="E44" s="1218" t="s">
        <v>33</v>
      </c>
      <c r="F44" s="1218"/>
      <c r="G44" s="1218"/>
      <c r="H44" s="1219"/>
      <c r="I44" s="349">
        <v>9426</v>
      </c>
      <c r="J44" s="350">
        <v>9952</v>
      </c>
      <c r="K44" s="350">
        <v>9807</v>
      </c>
      <c r="L44" s="350">
        <v>9275</v>
      </c>
      <c r="M44" s="351">
        <v>8451</v>
      </c>
    </row>
    <row r="45" spans="2:13" ht="27.75" customHeight="1" x14ac:dyDescent="0.15">
      <c r="B45" s="1214"/>
      <c r="C45" s="1215"/>
      <c r="D45" s="103"/>
      <c r="E45" s="1218" t="s">
        <v>34</v>
      </c>
      <c r="F45" s="1218"/>
      <c r="G45" s="1218"/>
      <c r="H45" s="1219"/>
      <c r="I45" s="349">
        <v>7003</v>
      </c>
      <c r="J45" s="350">
        <v>6645</v>
      </c>
      <c r="K45" s="350">
        <v>6390</v>
      </c>
      <c r="L45" s="350">
        <v>6200</v>
      </c>
      <c r="M45" s="351">
        <v>6082</v>
      </c>
    </row>
    <row r="46" spans="2:13" ht="27.75" customHeight="1" x14ac:dyDescent="0.15">
      <c r="B46" s="1214"/>
      <c r="C46" s="1215"/>
      <c r="D46" s="104"/>
      <c r="E46" s="1218" t="s">
        <v>35</v>
      </c>
      <c r="F46" s="1218"/>
      <c r="G46" s="1218"/>
      <c r="H46" s="1219"/>
      <c r="I46" s="349">
        <v>737</v>
      </c>
      <c r="J46" s="350">
        <v>711</v>
      </c>
      <c r="K46" s="350">
        <v>706</v>
      </c>
      <c r="L46" s="350">
        <v>615</v>
      </c>
      <c r="M46" s="351">
        <v>1879</v>
      </c>
    </row>
    <row r="47" spans="2:13" ht="27.75" customHeight="1" x14ac:dyDescent="0.15">
      <c r="B47" s="1214"/>
      <c r="C47" s="1215"/>
      <c r="D47" s="105"/>
      <c r="E47" s="1228" t="s">
        <v>36</v>
      </c>
      <c r="F47" s="1229"/>
      <c r="G47" s="1229"/>
      <c r="H47" s="1230"/>
      <c r="I47" s="349" t="s">
        <v>527</v>
      </c>
      <c r="J47" s="350" t="s">
        <v>527</v>
      </c>
      <c r="K47" s="350" t="s">
        <v>527</v>
      </c>
      <c r="L47" s="350" t="s">
        <v>527</v>
      </c>
      <c r="M47" s="351" t="s">
        <v>527</v>
      </c>
    </row>
    <row r="48" spans="2:13" ht="27.75" customHeight="1" x14ac:dyDescent="0.15">
      <c r="B48" s="1214"/>
      <c r="C48" s="1215"/>
      <c r="D48" s="103"/>
      <c r="E48" s="1218" t="s">
        <v>37</v>
      </c>
      <c r="F48" s="1218"/>
      <c r="G48" s="1218"/>
      <c r="H48" s="1219"/>
      <c r="I48" s="349" t="s">
        <v>527</v>
      </c>
      <c r="J48" s="350" t="s">
        <v>527</v>
      </c>
      <c r="K48" s="350" t="s">
        <v>527</v>
      </c>
      <c r="L48" s="350" t="s">
        <v>527</v>
      </c>
      <c r="M48" s="351" t="s">
        <v>527</v>
      </c>
    </row>
    <row r="49" spans="2:13" ht="27.75" customHeight="1" x14ac:dyDescent="0.15">
      <c r="B49" s="1216"/>
      <c r="C49" s="1217"/>
      <c r="D49" s="103"/>
      <c r="E49" s="1218" t="s">
        <v>38</v>
      </c>
      <c r="F49" s="1218"/>
      <c r="G49" s="1218"/>
      <c r="H49" s="1219"/>
      <c r="I49" s="349" t="s">
        <v>527</v>
      </c>
      <c r="J49" s="350" t="s">
        <v>527</v>
      </c>
      <c r="K49" s="350" t="s">
        <v>527</v>
      </c>
      <c r="L49" s="350" t="s">
        <v>527</v>
      </c>
      <c r="M49" s="351" t="s">
        <v>527</v>
      </c>
    </row>
    <row r="50" spans="2:13" ht="27.75" customHeight="1" x14ac:dyDescent="0.15">
      <c r="B50" s="1212" t="s">
        <v>39</v>
      </c>
      <c r="C50" s="1213"/>
      <c r="D50" s="106"/>
      <c r="E50" s="1218" t="s">
        <v>40</v>
      </c>
      <c r="F50" s="1218"/>
      <c r="G50" s="1218"/>
      <c r="H50" s="1219"/>
      <c r="I50" s="349">
        <v>4796</v>
      </c>
      <c r="J50" s="350">
        <v>5092</v>
      </c>
      <c r="K50" s="350">
        <v>5119</v>
      </c>
      <c r="L50" s="350">
        <v>5500</v>
      </c>
      <c r="M50" s="351">
        <v>7471</v>
      </c>
    </row>
    <row r="51" spans="2:13" ht="27.75" customHeight="1" x14ac:dyDescent="0.15">
      <c r="B51" s="1214"/>
      <c r="C51" s="1215"/>
      <c r="D51" s="103"/>
      <c r="E51" s="1218" t="s">
        <v>41</v>
      </c>
      <c r="F51" s="1218"/>
      <c r="G51" s="1218"/>
      <c r="H51" s="1219"/>
      <c r="I51" s="349">
        <v>9267</v>
      </c>
      <c r="J51" s="350">
        <v>9113</v>
      </c>
      <c r="K51" s="350">
        <v>8959</v>
      </c>
      <c r="L51" s="350">
        <v>9390</v>
      </c>
      <c r="M51" s="351">
        <v>9630</v>
      </c>
    </row>
    <row r="52" spans="2:13" ht="27.75" customHeight="1" x14ac:dyDescent="0.15">
      <c r="B52" s="1216"/>
      <c r="C52" s="1217"/>
      <c r="D52" s="103"/>
      <c r="E52" s="1218" t="s">
        <v>42</v>
      </c>
      <c r="F52" s="1218"/>
      <c r="G52" s="1218"/>
      <c r="H52" s="1219"/>
      <c r="I52" s="349">
        <v>84903</v>
      </c>
      <c r="J52" s="350">
        <v>82474</v>
      </c>
      <c r="K52" s="350">
        <v>80302</v>
      </c>
      <c r="L52" s="350">
        <v>79904</v>
      </c>
      <c r="M52" s="351">
        <v>77860</v>
      </c>
    </row>
    <row r="53" spans="2:13" ht="27.75" customHeight="1" thickBot="1" x14ac:dyDescent="0.2">
      <c r="B53" s="1220" t="s">
        <v>43</v>
      </c>
      <c r="C53" s="1221"/>
      <c r="D53" s="107"/>
      <c r="E53" s="1222" t="s">
        <v>44</v>
      </c>
      <c r="F53" s="1222"/>
      <c r="G53" s="1222"/>
      <c r="H53" s="1223"/>
      <c r="I53" s="352">
        <v>30026</v>
      </c>
      <c r="J53" s="353">
        <v>29588</v>
      </c>
      <c r="K53" s="353">
        <v>30049</v>
      </c>
      <c r="L53" s="353">
        <v>28729</v>
      </c>
      <c r="M53" s="354">
        <v>29737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7HTFRW1NWc7RtETEqHM48b1NLE87kpdYucrkQO2AyVQoM8VfB41mWIeSYSQwDCUjDcrsU4M8/qL/qbNN+duu4A==" saltValue="Q4LKcAuHJ/owDcHRYVco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9" t="s">
        <v>47</v>
      </c>
      <c r="D55" s="1239"/>
      <c r="E55" s="1240"/>
      <c r="F55" s="119">
        <v>2403</v>
      </c>
      <c r="G55" s="119">
        <v>2235</v>
      </c>
      <c r="H55" s="120">
        <v>2993</v>
      </c>
    </row>
    <row r="56" spans="2:8" ht="52.5" customHeight="1" x14ac:dyDescent="0.15">
      <c r="B56" s="121"/>
      <c r="C56" s="1241" t="s">
        <v>48</v>
      </c>
      <c r="D56" s="1241"/>
      <c r="E56" s="1242"/>
      <c r="F56" s="122">
        <v>98</v>
      </c>
      <c r="G56" s="122">
        <v>0</v>
      </c>
      <c r="H56" s="123">
        <v>739</v>
      </c>
    </row>
    <row r="57" spans="2:8" ht="53.25" customHeight="1" x14ac:dyDescent="0.15">
      <c r="B57" s="121"/>
      <c r="C57" s="1243" t="s">
        <v>49</v>
      </c>
      <c r="D57" s="1243"/>
      <c r="E57" s="1244"/>
      <c r="F57" s="124">
        <v>4258</v>
      </c>
      <c r="G57" s="124">
        <v>4339</v>
      </c>
      <c r="H57" s="125">
        <v>4546</v>
      </c>
    </row>
    <row r="58" spans="2:8" ht="45.75" customHeight="1" x14ac:dyDescent="0.15">
      <c r="B58" s="126"/>
      <c r="C58" s="1231" t="s">
        <v>609</v>
      </c>
      <c r="D58" s="1232"/>
      <c r="E58" s="1233"/>
      <c r="F58" s="127">
        <v>3673</v>
      </c>
      <c r="G58" s="127">
        <v>3255</v>
      </c>
      <c r="H58" s="128">
        <v>3155</v>
      </c>
    </row>
    <row r="59" spans="2:8" ht="45.75" customHeight="1" x14ac:dyDescent="0.15">
      <c r="B59" s="126"/>
      <c r="C59" s="1231" t="s">
        <v>610</v>
      </c>
      <c r="D59" s="1232"/>
      <c r="E59" s="1233"/>
      <c r="F59" s="127">
        <v>169</v>
      </c>
      <c r="G59" s="127">
        <v>273</v>
      </c>
      <c r="H59" s="128">
        <v>351</v>
      </c>
    </row>
    <row r="60" spans="2:8" ht="45.75" customHeight="1" x14ac:dyDescent="0.15">
      <c r="B60" s="126"/>
      <c r="C60" s="1231" t="s">
        <v>613</v>
      </c>
      <c r="D60" s="1232"/>
      <c r="E60" s="1233"/>
      <c r="F60" s="127">
        <v>126</v>
      </c>
      <c r="G60" s="127">
        <v>79</v>
      </c>
      <c r="H60" s="128">
        <v>254</v>
      </c>
    </row>
    <row r="61" spans="2:8" ht="45.75" customHeight="1" x14ac:dyDescent="0.15">
      <c r="B61" s="126"/>
      <c r="C61" s="1231" t="s">
        <v>611</v>
      </c>
      <c r="D61" s="1232"/>
      <c r="E61" s="1233"/>
      <c r="F61" s="127">
        <v>0</v>
      </c>
      <c r="G61" s="127">
        <v>100</v>
      </c>
      <c r="H61" s="128">
        <v>200</v>
      </c>
    </row>
    <row r="62" spans="2:8" ht="45.75" customHeight="1" thickBot="1" x14ac:dyDescent="0.2">
      <c r="B62" s="129"/>
      <c r="C62" s="1234" t="s">
        <v>612</v>
      </c>
      <c r="D62" s="1235"/>
      <c r="E62" s="1236"/>
      <c r="F62" s="130">
        <v>143</v>
      </c>
      <c r="G62" s="130">
        <v>137</v>
      </c>
      <c r="H62" s="131">
        <v>131</v>
      </c>
    </row>
    <row r="63" spans="2:8" ht="52.5" customHeight="1" thickBot="1" x14ac:dyDescent="0.2">
      <c r="B63" s="132"/>
      <c r="C63" s="1237" t="s">
        <v>50</v>
      </c>
      <c r="D63" s="1237"/>
      <c r="E63" s="1238"/>
      <c r="F63" s="133">
        <v>6759</v>
      </c>
      <c r="G63" s="133">
        <v>6574</v>
      </c>
      <c r="H63" s="134">
        <v>8278</v>
      </c>
    </row>
    <row r="64" spans="2:8" x14ac:dyDescent="0.15"/>
  </sheetData>
  <sheetProtection algorithmName="SHA-512" hashValue="XKDHBiRvlS0um3pbn1FdxEgGgOPuCNxuPrHsKZqq/ovhv5tzTjMkudH+1JCJVGIx35o0hLvMDpPwmiaCsq8JrQ==" saltValue="9Y5MoCHx3YGl3KX790Np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3FFD1-C165-4D03-8F73-6DB7C1D647C8}">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615</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616</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3" t="s">
        <v>624</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x14ac:dyDescent="0.15">
      <c r="B44" s="370"/>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x14ac:dyDescent="0.15">
      <c r="B45" s="370"/>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x14ac:dyDescent="0.15">
      <c r="B46" s="370"/>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x14ac:dyDescent="0.15">
      <c r="B47" s="370"/>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617</v>
      </c>
    </row>
    <row r="50" spans="1:109" x14ac:dyDescent="0.15">
      <c r="B50" s="370"/>
      <c r="G50" s="1245"/>
      <c r="H50" s="1245"/>
      <c r="I50" s="1245"/>
      <c r="J50" s="1245"/>
      <c r="K50" s="380"/>
      <c r="L50" s="380"/>
      <c r="M50" s="381"/>
      <c r="N50" s="381"/>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51" t="s">
        <v>568</v>
      </c>
      <c r="BQ50" s="1251"/>
      <c r="BR50" s="1251"/>
      <c r="BS50" s="1251"/>
      <c r="BT50" s="1251"/>
      <c r="BU50" s="1251"/>
      <c r="BV50" s="1251"/>
      <c r="BW50" s="1251"/>
      <c r="BX50" s="1251" t="s">
        <v>569</v>
      </c>
      <c r="BY50" s="1251"/>
      <c r="BZ50" s="1251"/>
      <c r="CA50" s="1251"/>
      <c r="CB50" s="1251"/>
      <c r="CC50" s="1251"/>
      <c r="CD50" s="1251"/>
      <c r="CE50" s="1251"/>
      <c r="CF50" s="1251" t="s">
        <v>570</v>
      </c>
      <c r="CG50" s="1251"/>
      <c r="CH50" s="1251"/>
      <c r="CI50" s="1251"/>
      <c r="CJ50" s="1251"/>
      <c r="CK50" s="1251"/>
      <c r="CL50" s="1251"/>
      <c r="CM50" s="1251"/>
      <c r="CN50" s="1251" t="s">
        <v>571</v>
      </c>
      <c r="CO50" s="1251"/>
      <c r="CP50" s="1251"/>
      <c r="CQ50" s="1251"/>
      <c r="CR50" s="1251"/>
      <c r="CS50" s="1251"/>
      <c r="CT50" s="1251"/>
      <c r="CU50" s="1251"/>
      <c r="CV50" s="1251" t="s">
        <v>572</v>
      </c>
      <c r="CW50" s="1251"/>
      <c r="CX50" s="1251"/>
      <c r="CY50" s="1251"/>
      <c r="CZ50" s="1251"/>
      <c r="DA50" s="1251"/>
      <c r="DB50" s="1251"/>
      <c r="DC50" s="1251"/>
    </row>
    <row r="51" spans="1:109" ht="13.5" customHeight="1" x14ac:dyDescent="0.15">
      <c r="B51" s="370"/>
      <c r="G51" s="1262"/>
      <c r="H51" s="1262"/>
      <c r="I51" s="1266"/>
      <c r="J51" s="1266"/>
      <c r="K51" s="1252"/>
      <c r="L51" s="1252"/>
      <c r="M51" s="1252"/>
      <c r="N51" s="1252"/>
      <c r="AM51" s="379"/>
      <c r="AN51" s="1250" t="s">
        <v>618</v>
      </c>
      <c r="AO51" s="1250"/>
      <c r="AP51" s="1250"/>
      <c r="AQ51" s="1250"/>
      <c r="AR51" s="1250"/>
      <c r="AS51" s="1250"/>
      <c r="AT51" s="1250"/>
      <c r="AU51" s="1250"/>
      <c r="AV51" s="1250"/>
      <c r="AW51" s="1250"/>
      <c r="AX51" s="1250"/>
      <c r="AY51" s="1250"/>
      <c r="AZ51" s="1250"/>
      <c r="BA51" s="1250"/>
      <c r="BB51" s="1250" t="s">
        <v>619</v>
      </c>
      <c r="BC51" s="1250"/>
      <c r="BD51" s="1250"/>
      <c r="BE51" s="1250"/>
      <c r="BF51" s="1250"/>
      <c r="BG51" s="1250"/>
      <c r="BH51" s="1250"/>
      <c r="BI51" s="1250"/>
      <c r="BJ51" s="1250"/>
      <c r="BK51" s="1250"/>
      <c r="BL51" s="1250"/>
      <c r="BM51" s="1250"/>
      <c r="BN51" s="1250"/>
      <c r="BO51" s="1250"/>
      <c r="BP51" s="1247">
        <v>125.3</v>
      </c>
      <c r="BQ51" s="1247"/>
      <c r="BR51" s="1247"/>
      <c r="BS51" s="1247"/>
      <c r="BT51" s="1247"/>
      <c r="BU51" s="1247"/>
      <c r="BV51" s="1247"/>
      <c r="BW51" s="1247"/>
      <c r="BX51" s="1247">
        <v>124</v>
      </c>
      <c r="BY51" s="1247"/>
      <c r="BZ51" s="1247"/>
      <c r="CA51" s="1247"/>
      <c r="CB51" s="1247"/>
      <c r="CC51" s="1247"/>
      <c r="CD51" s="1247"/>
      <c r="CE51" s="1247"/>
      <c r="CF51" s="1247">
        <v>125.7</v>
      </c>
      <c r="CG51" s="1247"/>
      <c r="CH51" s="1247"/>
      <c r="CI51" s="1247"/>
      <c r="CJ51" s="1247"/>
      <c r="CK51" s="1247"/>
      <c r="CL51" s="1247"/>
      <c r="CM51" s="1247"/>
      <c r="CN51" s="1247">
        <v>116.7</v>
      </c>
      <c r="CO51" s="1247"/>
      <c r="CP51" s="1247"/>
      <c r="CQ51" s="1247"/>
      <c r="CR51" s="1247"/>
      <c r="CS51" s="1247"/>
      <c r="CT51" s="1247"/>
      <c r="CU51" s="1247"/>
      <c r="CV51" s="1247">
        <v>114.6</v>
      </c>
      <c r="CW51" s="1247"/>
      <c r="CX51" s="1247"/>
      <c r="CY51" s="1247"/>
      <c r="CZ51" s="1247"/>
      <c r="DA51" s="1247"/>
      <c r="DB51" s="1247"/>
      <c r="DC51" s="1247"/>
    </row>
    <row r="52" spans="1:109" x14ac:dyDescent="0.15">
      <c r="B52" s="370"/>
      <c r="G52" s="1262"/>
      <c r="H52" s="1262"/>
      <c r="I52" s="1266"/>
      <c r="J52" s="1266"/>
      <c r="K52" s="1252"/>
      <c r="L52" s="1252"/>
      <c r="M52" s="1252"/>
      <c r="N52" s="1252"/>
      <c r="AM52" s="37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378"/>
      <c r="B53" s="370"/>
      <c r="G53" s="1262"/>
      <c r="H53" s="1262"/>
      <c r="I53" s="1245"/>
      <c r="J53" s="1245"/>
      <c r="K53" s="1252"/>
      <c r="L53" s="1252"/>
      <c r="M53" s="1252"/>
      <c r="N53" s="1252"/>
      <c r="AM53" s="379"/>
      <c r="AN53" s="1250"/>
      <c r="AO53" s="1250"/>
      <c r="AP53" s="1250"/>
      <c r="AQ53" s="1250"/>
      <c r="AR53" s="1250"/>
      <c r="AS53" s="1250"/>
      <c r="AT53" s="1250"/>
      <c r="AU53" s="1250"/>
      <c r="AV53" s="1250"/>
      <c r="AW53" s="1250"/>
      <c r="AX53" s="1250"/>
      <c r="AY53" s="1250"/>
      <c r="AZ53" s="1250"/>
      <c r="BA53" s="1250"/>
      <c r="BB53" s="1250" t="s">
        <v>620</v>
      </c>
      <c r="BC53" s="1250"/>
      <c r="BD53" s="1250"/>
      <c r="BE53" s="1250"/>
      <c r="BF53" s="1250"/>
      <c r="BG53" s="1250"/>
      <c r="BH53" s="1250"/>
      <c r="BI53" s="1250"/>
      <c r="BJ53" s="1250"/>
      <c r="BK53" s="1250"/>
      <c r="BL53" s="1250"/>
      <c r="BM53" s="1250"/>
      <c r="BN53" s="1250"/>
      <c r="BO53" s="1250"/>
      <c r="BP53" s="1247">
        <v>57.9</v>
      </c>
      <c r="BQ53" s="1247"/>
      <c r="BR53" s="1247"/>
      <c r="BS53" s="1247"/>
      <c r="BT53" s="1247"/>
      <c r="BU53" s="1247"/>
      <c r="BV53" s="1247"/>
      <c r="BW53" s="1247"/>
      <c r="BX53" s="1247">
        <v>59</v>
      </c>
      <c r="BY53" s="1247"/>
      <c r="BZ53" s="1247"/>
      <c r="CA53" s="1247"/>
      <c r="CB53" s="1247"/>
      <c r="CC53" s="1247"/>
      <c r="CD53" s="1247"/>
      <c r="CE53" s="1247"/>
      <c r="CF53" s="1247">
        <v>60.3</v>
      </c>
      <c r="CG53" s="1247"/>
      <c r="CH53" s="1247"/>
      <c r="CI53" s="1247"/>
      <c r="CJ53" s="1247"/>
      <c r="CK53" s="1247"/>
      <c r="CL53" s="1247"/>
      <c r="CM53" s="1247"/>
      <c r="CN53" s="1247">
        <v>61.1</v>
      </c>
      <c r="CO53" s="1247"/>
      <c r="CP53" s="1247"/>
      <c r="CQ53" s="1247"/>
      <c r="CR53" s="1247"/>
      <c r="CS53" s="1247"/>
      <c r="CT53" s="1247"/>
      <c r="CU53" s="1247"/>
      <c r="CV53" s="1247">
        <v>62.2</v>
      </c>
      <c r="CW53" s="1247"/>
      <c r="CX53" s="1247"/>
      <c r="CY53" s="1247"/>
      <c r="CZ53" s="1247"/>
      <c r="DA53" s="1247"/>
      <c r="DB53" s="1247"/>
      <c r="DC53" s="1247"/>
    </row>
    <row r="54" spans="1:109" x14ac:dyDescent="0.15">
      <c r="A54" s="378"/>
      <c r="B54" s="370"/>
      <c r="G54" s="1262"/>
      <c r="H54" s="1262"/>
      <c r="I54" s="1245"/>
      <c r="J54" s="1245"/>
      <c r="K54" s="1252"/>
      <c r="L54" s="1252"/>
      <c r="M54" s="1252"/>
      <c r="N54" s="1252"/>
      <c r="AM54" s="37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378"/>
      <c r="B55" s="370"/>
      <c r="G55" s="1245"/>
      <c r="H55" s="1245"/>
      <c r="I55" s="1245"/>
      <c r="J55" s="1245"/>
      <c r="K55" s="1252"/>
      <c r="L55" s="1252"/>
      <c r="M55" s="1252"/>
      <c r="N55" s="1252"/>
      <c r="AN55" s="1251" t="s">
        <v>621</v>
      </c>
      <c r="AO55" s="1251"/>
      <c r="AP55" s="1251"/>
      <c r="AQ55" s="1251"/>
      <c r="AR55" s="1251"/>
      <c r="AS55" s="1251"/>
      <c r="AT55" s="1251"/>
      <c r="AU55" s="1251"/>
      <c r="AV55" s="1251"/>
      <c r="AW55" s="1251"/>
      <c r="AX55" s="1251"/>
      <c r="AY55" s="1251"/>
      <c r="AZ55" s="1251"/>
      <c r="BA55" s="1251"/>
      <c r="BB55" s="1250" t="s">
        <v>619</v>
      </c>
      <c r="BC55" s="1250"/>
      <c r="BD55" s="1250"/>
      <c r="BE55" s="1250"/>
      <c r="BF55" s="1250"/>
      <c r="BG55" s="1250"/>
      <c r="BH55" s="1250"/>
      <c r="BI55" s="1250"/>
      <c r="BJ55" s="1250"/>
      <c r="BK55" s="1250"/>
      <c r="BL55" s="1250"/>
      <c r="BM55" s="1250"/>
      <c r="BN55" s="1250"/>
      <c r="BO55" s="1250"/>
      <c r="BP55" s="1247">
        <v>5.8</v>
      </c>
      <c r="BQ55" s="1247"/>
      <c r="BR55" s="1247"/>
      <c r="BS55" s="1247"/>
      <c r="BT55" s="1247"/>
      <c r="BU55" s="1247"/>
      <c r="BV55" s="1247"/>
      <c r="BW55" s="1247"/>
      <c r="BX55" s="1247">
        <v>2.7</v>
      </c>
      <c r="BY55" s="1247"/>
      <c r="BZ55" s="1247"/>
      <c r="CA55" s="1247"/>
      <c r="CB55" s="1247"/>
      <c r="CC55" s="1247"/>
      <c r="CD55" s="1247"/>
      <c r="CE55" s="1247"/>
      <c r="CF55" s="1247">
        <v>0.5</v>
      </c>
      <c r="CG55" s="1247"/>
      <c r="CH55" s="1247"/>
      <c r="CI55" s="1247"/>
      <c r="CJ55" s="1247"/>
      <c r="CK55" s="1247"/>
      <c r="CL55" s="1247"/>
      <c r="CM55" s="1247"/>
      <c r="CN55" s="1247">
        <v>5.9</v>
      </c>
      <c r="CO55" s="1247"/>
      <c r="CP55" s="1247"/>
      <c r="CQ55" s="1247"/>
      <c r="CR55" s="1247"/>
      <c r="CS55" s="1247"/>
      <c r="CT55" s="1247"/>
      <c r="CU55" s="1247"/>
      <c r="CV55" s="1247">
        <v>4.0999999999999996</v>
      </c>
      <c r="CW55" s="1247"/>
      <c r="CX55" s="1247"/>
      <c r="CY55" s="1247"/>
      <c r="CZ55" s="1247"/>
      <c r="DA55" s="1247"/>
      <c r="DB55" s="1247"/>
      <c r="DC55" s="1247"/>
    </row>
    <row r="56" spans="1:109" x14ac:dyDescent="0.15">
      <c r="A56" s="378"/>
      <c r="B56" s="370"/>
      <c r="G56" s="1245"/>
      <c r="H56" s="1245"/>
      <c r="I56" s="1245"/>
      <c r="J56" s="1245"/>
      <c r="K56" s="1252"/>
      <c r="L56" s="1252"/>
      <c r="M56" s="1252"/>
      <c r="N56" s="1252"/>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8" customFormat="1" x14ac:dyDescent="0.15">
      <c r="B57" s="382"/>
      <c r="G57" s="1245"/>
      <c r="H57" s="1245"/>
      <c r="I57" s="1248"/>
      <c r="J57" s="1248"/>
      <c r="K57" s="1252"/>
      <c r="L57" s="1252"/>
      <c r="M57" s="1252"/>
      <c r="N57" s="1252"/>
      <c r="AM57" s="364"/>
      <c r="AN57" s="1251"/>
      <c r="AO57" s="1251"/>
      <c r="AP57" s="1251"/>
      <c r="AQ57" s="1251"/>
      <c r="AR57" s="1251"/>
      <c r="AS57" s="1251"/>
      <c r="AT57" s="1251"/>
      <c r="AU57" s="1251"/>
      <c r="AV57" s="1251"/>
      <c r="AW57" s="1251"/>
      <c r="AX57" s="1251"/>
      <c r="AY57" s="1251"/>
      <c r="AZ57" s="1251"/>
      <c r="BA57" s="1251"/>
      <c r="BB57" s="1250" t="s">
        <v>620</v>
      </c>
      <c r="BC57" s="1250"/>
      <c r="BD57" s="1250"/>
      <c r="BE57" s="1250"/>
      <c r="BF57" s="1250"/>
      <c r="BG57" s="1250"/>
      <c r="BH57" s="1250"/>
      <c r="BI57" s="1250"/>
      <c r="BJ57" s="1250"/>
      <c r="BK57" s="1250"/>
      <c r="BL57" s="1250"/>
      <c r="BM57" s="1250"/>
      <c r="BN57" s="1250"/>
      <c r="BO57" s="1250"/>
      <c r="BP57" s="1247">
        <v>58.6</v>
      </c>
      <c r="BQ57" s="1247"/>
      <c r="BR57" s="1247"/>
      <c r="BS57" s="1247"/>
      <c r="BT57" s="1247"/>
      <c r="BU57" s="1247"/>
      <c r="BV57" s="1247"/>
      <c r="BW57" s="1247"/>
      <c r="BX57" s="1247">
        <v>60.2</v>
      </c>
      <c r="BY57" s="1247"/>
      <c r="BZ57" s="1247"/>
      <c r="CA57" s="1247"/>
      <c r="CB57" s="1247"/>
      <c r="CC57" s="1247"/>
      <c r="CD57" s="1247"/>
      <c r="CE57" s="1247"/>
      <c r="CF57" s="1247">
        <v>60.4</v>
      </c>
      <c r="CG57" s="1247"/>
      <c r="CH57" s="1247"/>
      <c r="CI57" s="1247"/>
      <c r="CJ57" s="1247"/>
      <c r="CK57" s="1247"/>
      <c r="CL57" s="1247"/>
      <c r="CM57" s="1247"/>
      <c r="CN57" s="1247">
        <v>61.9</v>
      </c>
      <c r="CO57" s="1247"/>
      <c r="CP57" s="1247"/>
      <c r="CQ57" s="1247"/>
      <c r="CR57" s="1247"/>
      <c r="CS57" s="1247"/>
      <c r="CT57" s="1247"/>
      <c r="CU57" s="1247"/>
      <c r="CV57" s="1247">
        <v>63</v>
      </c>
      <c r="CW57" s="1247"/>
      <c r="CX57" s="1247"/>
      <c r="CY57" s="1247"/>
      <c r="CZ57" s="1247"/>
      <c r="DA57" s="1247"/>
      <c r="DB57" s="1247"/>
      <c r="DC57" s="1247"/>
      <c r="DD57" s="383"/>
      <c r="DE57" s="382"/>
    </row>
    <row r="58" spans="1:109" s="378" customFormat="1" x14ac:dyDescent="0.15">
      <c r="A58" s="364"/>
      <c r="B58" s="382"/>
      <c r="G58" s="1245"/>
      <c r="H58" s="1245"/>
      <c r="I58" s="1248"/>
      <c r="J58" s="1248"/>
      <c r="K58" s="1252"/>
      <c r="L58" s="1252"/>
      <c r="M58" s="1252"/>
      <c r="N58" s="1252"/>
      <c r="AM58" s="364"/>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622</v>
      </c>
    </row>
    <row r="64" spans="1:109" x14ac:dyDescent="0.15">
      <c r="B64" s="370"/>
      <c r="G64" s="377"/>
      <c r="I64" s="390"/>
      <c r="J64" s="390"/>
      <c r="K64" s="390"/>
      <c r="L64" s="390"/>
      <c r="M64" s="390"/>
      <c r="N64" s="391"/>
      <c r="AM64" s="377"/>
      <c r="AN64" s="377" t="s">
        <v>616</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3" t="s">
        <v>625</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x14ac:dyDescent="0.15">
      <c r="B66" s="370"/>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x14ac:dyDescent="0.15">
      <c r="B67" s="370"/>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x14ac:dyDescent="0.15">
      <c r="B68" s="370"/>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x14ac:dyDescent="0.15">
      <c r="B69" s="370"/>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617</v>
      </c>
    </row>
    <row r="72" spans="2:107" x14ac:dyDescent="0.15">
      <c r="B72" s="370"/>
      <c r="G72" s="1245"/>
      <c r="H72" s="1245"/>
      <c r="I72" s="1245"/>
      <c r="J72" s="1245"/>
      <c r="K72" s="380"/>
      <c r="L72" s="380"/>
      <c r="M72" s="381"/>
      <c r="N72" s="381"/>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51" t="s">
        <v>568</v>
      </c>
      <c r="BQ72" s="1251"/>
      <c r="BR72" s="1251"/>
      <c r="BS72" s="1251"/>
      <c r="BT72" s="1251"/>
      <c r="BU72" s="1251"/>
      <c r="BV72" s="1251"/>
      <c r="BW72" s="1251"/>
      <c r="BX72" s="1251" t="s">
        <v>569</v>
      </c>
      <c r="BY72" s="1251"/>
      <c r="BZ72" s="1251"/>
      <c r="CA72" s="1251"/>
      <c r="CB72" s="1251"/>
      <c r="CC72" s="1251"/>
      <c r="CD72" s="1251"/>
      <c r="CE72" s="1251"/>
      <c r="CF72" s="1251" t="s">
        <v>570</v>
      </c>
      <c r="CG72" s="1251"/>
      <c r="CH72" s="1251"/>
      <c r="CI72" s="1251"/>
      <c r="CJ72" s="1251"/>
      <c r="CK72" s="1251"/>
      <c r="CL72" s="1251"/>
      <c r="CM72" s="1251"/>
      <c r="CN72" s="1251" t="s">
        <v>571</v>
      </c>
      <c r="CO72" s="1251"/>
      <c r="CP72" s="1251"/>
      <c r="CQ72" s="1251"/>
      <c r="CR72" s="1251"/>
      <c r="CS72" s="1251"/>
      <c r="CT72" s="1251"/>
      <c r="CU72" s="1251"/>
      <c r="CV72" s="1251" t="s">
        <v>572</v>
      </c>
      <c r="CW72" s="1251"/>
      <c r="CX72" s="1251"/>
      <c r="CY72" s="1251"/>
      <c r="CZ72" s="1251"/>
      <c r="DA72" s="1251"/>
      <c r="DB72" s="1251"/>
      <c r="DC72" s="1251"/>
    </row>
    <row r="73" spans="2:107" x14ac:dyDescent="0.15">
      <c r="B73" s="370"/>
      <c r="G73" s="1262"/>
      <c r="H73" s="1262"/>
      <c r="I73" s="1262"/>
      <c r="J73" s="1262"/>
      <c r="K73" s="1246"/>
      <c r="L73" s="1246"/>
      <c r="M73" s="1246"/>
      <c r="N73" s="1246"/>
      <c r="AM73" s="379"/>
      <c r="AN73" s="1250" t="s">
        <v>618</v>
      </c>
      <c r="AO73" s="1250"/>
      <c r="AP73" s="1250"/>
      <c r="AQ73" s="1250"/>
      <c r="AR73" s="1250"/>
      <c r="AS73" s="1250"/>
      <c r="AT73" s="1250"/>
      <c r="AU73" s="1250"/>
      <c r="AV73" s="1250"/>
      <c r="AW73" s="1250"/>
      <c r="AX73" s="1250"/>
      <c r="AY73" s="1250"/>
      <c r="AZ73" s="1250"/>
      <c r="BA73" s="1250"/>
      <c r="BB73" s="1250" t="s">
        <v>619</v>
      </c>
      <c r="BC73" s="1250"/>
      <c r="BD73" s="1250"/>
      <c r="BE73" s="1250"/>
      <c r="BF73" s="1250"/>
      <c r="BG73" s="1250"/>
      <c r="BH73" s="1250"/>
      <c r="BI73" s="1250"/>
      <c r="BJ73" s="1250"/>
      <c r="BK73" s="1250"/>
      <c r="BL73" s="1250"/>
      <c r="BM73" s="1250"/>
      <c r="BN73" s="1250"/>
      <c r="BO73" s="1250"/>
      <c r="BP73" s="1247">
        <v>125.3</v>
      </c>
      <c r="BQ73" s="1247"/>
      <c r="BR73" s="1247"/>
      <c r="BS73" s="1247"/>
      <c r="BT73" s="1247"/>
      <c r="BU73" s="1247"/>
      <c r="BV73" s="1247"/>
      <c r="BW73" s="1247"/>
      <c r="BX73" s="1247">
        <v>124</v>
      </c>
      <c r="BY73" s="1247"/>
      <c r="BZ73" s="1247"/>
      <c r="CA73" s="1247"/>
      <c r="CB73" s="1247"/>
      <c r="CC73" s="1247"/>
      <c r="CD73" s="1247"/>
      <c r="CE73" s="1247"/>
      <c r="CF73" s="1247">
        <v>125.7</v>
      </c>
      <c r="CG73" s="1247"/>
      <c r="CH73" s="1247"/>
      <c r="CI73" s="1247"/>
      <c r="CJ73" s="1247"/>
      <c r="CK73" s="1247"/>
      <c r="CL73" s="1247"/>
      <c r="CM73" s="1247"/>
      <c r="CN73" s="1247">
        <v>116.7</v>
      </c>
      <c r="CO73" s="1247"/>
      <c r="CP73" s="1247"/>
      <c r="CQ73" s="1247"/>
      <c r="CR73" s="1247"/>
      <c r="CS73" s="1247"/>
      <c r="CT73" s="1247"/>
      <c r="CU73" s="1247"/>
      <c r="CV73" s="1247">
        <v>114.6</v>
      </c>
      <c r="CW73" s="1247"/>
      <c r="CX73" s="1247"/>
      <c r="CY73" s="1247"/>
      <c r="CZ73" s="1247"/>
      <c r="DA73" s="1247"/>
      <c r="DB73" s="1247"/>
      <c r="DC73" s="1247"/>
    </row>
    <row r="74" spans="2:107" x14ac:dyDescent="0.15">
      <c r="B74" s="370"/>
      <c r="G74" s="1262"/>
      <c r="H74" s="1262"/>
      <c r="I74" s="1262"/>
      <c r="J74" s="1262"/>
      <c r="K74" s="1246"/>
      <c r="L74" s="1246"/>
      <c r="M74" s="1246"/>
      <c r="N74" s="1246"/>
      <c r="AM74" s="37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370"/>
      <c r="G75" s="1262"/>
      <c r="H75" s="1262"/>
      <c r="I75" s="1245"/>
      <c r="J75" s="1245"/>
      <c r="K75" s="1252"/>
      <c r="L75" s="1252"/>
      <c r="M75" s="1252"/>
      <c r="N75" s="1252"/>
      <c r="AM75" s="379"/>
      <c r="AN75" s="1250"/>
      <c r="AO75" s="1250"/>
      <c r="AP75" s="1250"/>
      <c r="AQ75" s="1250"/>
      <c r="AR75" s="1250"/>
      <c r="AS75" s="1250"/>
      <c r="AT75" s="1250"/>
      <c r="AU75" s="1250"/>
      <c r="AV75" s="1250"/>
      <c r="AW75" s="1250"/>
      <c r="AX75" s="1250"/>
      <c r="AY75" s="1250"/>
      <c r="AZ75" s="1250"/>
      <c r="BA75" s="1250"/>
      <c r="BB75" s="1250" t="s">
        <v>623</v>
      </c>
      <c r="BC75" s="1250"/>
      <c r="BD75" s="1250"/>
      <c r="BE75" s="1250"/>
      <c r="BF75" s="1250"/>
      <c r="BG75" s="1250"/>
      <c r="BH75" s="1250"/>
      <c r="BI75" s="1250"/>
      <c r="BJ75" s="1250"/>
      <c r="BK75" s="1250"/>
      <c r="BL75" s="1250"/>
      <c r="BM75" s="1250"/>
      <c r="BN75" s="1250"/>
      <c r="BO75" s="1250"/>
      <c r="BP75" s="1247">
        <v>10.8</v>
      </c>
      <c r="BQ75" s="1247"/>
      <c r="BR75" s="1247"/>
      <c r="BS75" s="1247"/>
      <c r="BT75" s="1247"/>
      <c r="BU75" s="1247"/>
      <c r="BV75" s="1247"/>
      <c r="BW75" s="1247"/>
      <c r="BX75" s="1247">
        <v>11</v>
      </c>
      <c r="BY75" s="1247"/>
      <c r="BZ75" s="1247"/>
      <c r="CA75" s="1247"/>
      <c r="CB75" s="1247"/>
      <c r="CC75" s="1247"/>
      <c r="CD75" s="1247"/>
      <c r="CE75" s="1247"/>
      <c r="CF75" s="1247">
        <v>10.7</v>
      </c>
      <c r="CG75" s="1247"/>
      <c r="CH75" s="1247"/>
      <c r="CI75" s="1247"/>
      <c r="CJ75" s="1247"/>
      <c r="CK75" s="1247"/>
      <c r="CL75" s="1247"/>
      <c r="CM75" s="1247"/>
      <c r="CN75" s="1247">
        <v>10.5</v>
      </c>
      <c r="CO75" s="1247"/>
      <c r="CP75" s="1247"/>
      <c r="CQ75" s="1247"/>
      <c r="CR75" s="1247"/>
      <c r="CS75" s="1247"/>
      <c r="CT75" s="1247"/>
      <c r="CU75" s="1247"/>
      <c r="CV75" s="1247">
        <v>11</v>
      </c>
      <c r="CW75" s="1247"/>
      <c r="CX75" s="1247"/>
      <c r="CY75" s="1247"/>
      <c r="CZ75" s="1247"/>
      <c r="DA75" s="1247"/>
      <c r="DB75" s="1247"/>
      <c r="DC75" s="1247"/>
    </row>
    <row r="76" spans="2:107" x14ac:dyDescent="0.15">
      <c r="B76" s="370"/>
      <c r="G76" s="1262"/>
      <c r="H76" s="1262"/>
      <c r="I76" s="1245"/>
      <c r="J76" s="1245"/>
      <c r="K76" s="1252"/>
      <c r="L76" s="1252"/>
      <c r="M76" s="1252"/>
      <c r="N76" s="1252"/>
      <c r="AM76" s="37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370"/>
      <c r="G77" s="1245"/>
      <c r="H77" s="1245"/>
      <c r="I77" s="1245"/>
      <c r="J77" s="1245"/>
      <c r="K77" s="1246"/>
      <c r="L77" s="1246"/>
      <c r="M77" s="1246"/>
      <c r="N77" s="1246"/>
      <c r="AN77" s="1251" t="s">
        <v>621</v>
      </c>
      <c r="AO77" s="1251"/>
      <c r="AP77" s="1251"/>
      <c r="AQ77" s="1251"/>
      <c r="AR77" s="1251"/>
      <c r="AS77" s="1251"/>
      <c r="AT77" s="1251"/>
      <c r="AU77" s="1251"/>
      <c r="AV77" s="1251"/>
      <c r="AW77" s="1251"/>
      <c r="AX77" s="1251"/>
      <c r="AY77" s="1251"/>
      <c r="AZ77" s="1251"/>
      <c r="BA77" s="1251"/>
      <c r="BB77" s="1250" t="s">
        <v>619</v>
      </c>
      <c r="BC77" s="1250"/>
      <c r="BD77" s="1250"/>
      <c r="BE77" s="1250"/>
      <c r="BF77" s="1250"/>
      <c r="BG77" s="1250"/>
      <c r="BH77" s="1250"/>
      <c r="BI77" s="1250"/>
      <c r="BJ77" s="1250"/>
      <c r="BK77" s="1250"/>
      <c r="BL77" s="1250"/>
      <c r="BM77" s="1250"/>
      <c r="BN77" s="1250"/>
      <c r="BO77" s="1250"/>
      <c r="BP77" s="1247">
        <v>5.8</v>
      </c>
      <c r="BQ77" s="1247"/>
      <c r="BR77" s="1247"/>
      <c r="BS77" s="1247"/>
      <c r="BT77" s="1247"/>
      <c r="BU77" s="1247"/>
      <c r="BV77" s="1247"/>
      <c r="BW77" s="1247"/>
      <c r="BX77" s="1247">
        <v>2.7</v>
      </c>
      <c r="BY77" s="1247"/>
      <c r="BZ77" s="1247"/>
      <c r="CA77" s="1247"/>
      <c r="CB77" s="1247"/>
      <c r="CC77" s="1247"/>
      <c r="CD77" s="1247"/>
      <c r="CE77" s="1247"/>
      <c r="CF77" s="1247">
        <v>0.5</v>
      </c>
      <c r="CG77" s="1247"/>
      <c r="CH77" s="1247"/>
      <c r="CI77" s="1247"/>
      <c r="CJ77" s="1247"/>
      <c r="CK77" s="1247"/>
      <c r="CL77" s="1247"/>
      <c r="CM77" s="1247"/>
      <c r="CN77" s="1247">
        <v>5.9</v>
      </c>
      <c r="CO77" s="1247"/>
      <c r="CP77" s="1247"/>
      <c r="CQ77" s="1247"/>
      <c r="CR77" s="1247"/>
      <c r="CS77" s="1247"/>
      <c r="CT77" s="1247"/>
      <c r="CU77" s="1247"/>
      <c r="CV77" s="1247">
        <v>4.0999999999999996</v>
      </c>
      <c r="CW77" s="1247"/>
      <c r="CX77" s="1247"/>
      <c r="CY77" s="1247"/>
      <c r="CZ77" s="1247"/>
      <c r="DA77" s="1247"/>
      <c r="DB77" s="1247"/>
      <c r="DC77" s="1247"/>
    </row>
    <row r="78" spans="2:107" x14ac:dyDescent="0.15">
      <c r="B78" s="370"/>
      <c r="G78" s="1245"/>
      <c r="H78" s="1245"/>
      <c r="I78" s="1245"/>
      <c r="J78" s="1245"/>
      <c r="K78" s="1246"/>
      <c r="L78" s="1246"/>
      <c r="M78" s="1246"/>
      <c r="N78" s="1246"/>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370"/>
      <c r="G79" s="1245"/>
      <c r="H79" s="1245"/>
      <c r="I79" s="1248"/>
      <c r="J79" s="1248"/>
      <c r="K79" s="1249"/>
      <c r="L79" s="1249"/>
      <c r="M79" s="1249"/>
      <c r="N79" s="1249"/>
      <c r="AN79" s="1251"/>
      <c r="AO79" s="1251"/>
      <c r="AP79" s="1251"/>
      <c r="AQ79" s="1251"/>
      <c r="AR79" s="1251"/>
      <c r="AS79" s="1251"/>
      <c r="AT79" s="1251"/>
      <c r="AU79" s="1251"/>
      <c r="AV79" s="1251"/>
      <c r="AW79" s="1251"/>
      <c r="AX79" s="1251"/>
      <c r="AY79" s="1251"/>
      <c r="AZ79" s="1251"/>
      <c r="BA79" s="1251"/>
      <c r="BB79" s="1250" t="s">
        <v>623</v>
      </c>
      <c r="BC79" s="1250"/>
      <c r="BD79" s="1250"/>
      <c r="BE79" s="1250"/>
      <c r="BF79" s="1250"/>
      <c r="BG79" s="1250"/>
      <c r="BH79" s="1250"/>
      <c r="BI79" s="1250"/>
      <c r="BJ79" s="1250"/>
      <c r="BK79" s="1250"/>
      <c r="BL79" s="1250"/>
      <c r="BM79" s="1250"/>
      <c r="BN79" s="1250"/>
      <c r="BO79" s="1250"/>
      <c r="BP79" s="1247">
        <v>5.3</v>
      </c>
      <c r="BQ79" s="1247"/>
      <c r="BR79" s="1247"/>
      <c r="BS79" s="1247"/>
      <c r="BT79" s="1247"/>
      <c r="BU79" s="1247"/>
      <c r="BV79" s="1247"/>
      <c r="BW79" s="1247"/>
      <c r="BX79" s="1247">
        <v>5</v>
      </c>
      <c r="BY79" s="1247"/>
      <c r="BZ79" s="1247"/>
      <c r="CA79" s="1247"/>
      <c r="CB79" s="1247"/>
      <c r="CC79" s="1247"/>
      <c r="CD79" s="1247"/>
      <c r="CE79" s="1247"/>
      <c r="CF79" s="1247">
        <v>5.0999999999999996</v>
      </c>
      <c r="CG79" s="1247"/>
      <c r="CH79" s="1247"/>
      <c r="CI79" s="1247"/>
      <c r="CJ79" s="1247"/>
      <c r="CK79" s="1247"/>
      <c r="CL79" s="1247"/>
      <c r="CM79" s="1247"/>
      <c r="CN79" s="1247">
        <v>5.2</v>
      </c>
      <c r="CO79" s="1247"/>
      <c r="CP79" s="1247"/>
      <c r="CQ79" s="1247"/>
      <c r="CR79" s="1247"/>
      <c r="CS79" s="1247"/>
      <c r="CT79" s="1247"/>
      <c r="CU79" s="1247"/>
      <c r="CV79" s="1247">
        <v>5.0999999999999996</v>
      </c>
      <c r="CW79" s="1247"/>
      <c r="CX79" s="1247"/>
      <c r="CY79" s="1247"/>
      <c r="CZ79" s="1247"/>
      <c r="DA79" s="1247"/>
      <c r="DB79" s="1247"/>
      <c r="DC79" s="1247"/>
    </row>
    <row r="80" spans="2:107" x14ac:dyDescent="0.15">
      <c r="B80" s="370"/>
      <c r="G80" s="1245"/>
      <c r="H80" s="1245"/>
      <c r="I80" s="1248"/>
      <c r="J80" s="1248"/>
      <c r="K80" s="1249"/>
      <c r="L80" s="1249"/>
      <c r="M80" s="1249"/>
      <c r="N80" s="1249"/>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hDj9vflXfLf6AffLQS2o/1ftruQyciwubzbc7bYOt1Nao/0k/tR8YnEFrtx3be3iAg1CKoGB87vxqC3nj/golg==" saltValue="LXG4bg3Ls2kLYmm/tTdT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57338-B73C-4CF5-87AB-3007A62E6BC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515</v>
      </c>
    </row>
  </sheetData>
  <sheetProtection algorithmName="SHA-512" hashValue="V+3VvGE86X976C5koVyEP0iYm0lmPvZ6HdOTma02oQ+IyVhriNxUrmus9E/pfYCzkye6Gok61Be1m6WiwyblQQ==" saltValue="7VmgwfzNAdAQOwbBlTzu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472BC-CD94-4AD5-B575-B58F334D3BD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515</v>
      </c>
    </row>
  </sheetData>
  <sheetProtection algorithmName="SHA-512" hashValue="4oiwAT3u4OSphmrpjB+KlYOzwiTw1EhjSJG3nf//Ms8WDmCMh0/gziEmI6UPvUJlyDZpwu6SkCRsuTwBl6IFZQ==" saltValue="AyRwU5yLNIGr2DLc/hh4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565</v>
      </c>
      <c r="G2" s="148"/>
      <c r="H2" s="149"/>
    </row>
    <row r="3" spans="1:8" x14ac:dyDescent="0.15">
      <c r="A3" s="145" t="s">
        <v>558</v>
      </c>
      <c r="B3" s="150"/>
      <c r="C3" s="151"/>
      <c r="D3" s="152">
        <v>78240</v>
      </c>
      <c r="E3" s="153"/>
      <c r="F3" s="154">
        <v>52308</v>
      </c>
      <c r="G3" s="155"/>
      <c r="H3" s="156"/>
    </row>
    <row r="4" spans="1:8" x14ac:dyDescent="0.15">
      <c r="A4" s="157"/>
      <c r="B4" s="158"/>
      <c r="C4" s="159"/>
      <c r="D4" s="160">
        <v>47534</v>
      </c>
      <c r="E4" s="161"/>
      <c r="F4" s="162">
        <v>28695</v>
      </c>
      <c r="G4" s="163"/>
      <c r="H4" s="164"/>
    </row>
    <row r="5" spans="1:8" x14ac:dyDescent="0.15">
      <c r="A5" s="145" t="s">
        <v>560</v>
      </c>
      <c r="B5" s="150"/>
      <c r="C5" s="151"/>
      <c r="D5" s="152">
        <v>61418</v>
      </c>
      <c r="E5" s="153"/>
      <c r="F5" s="154">
        <v>46402</v>
      </c>
      <c r="G5" s="155"/>
      <c r="H5" s="156"/>
    </row>
    <row r="6" spans="1:8" x14ac:dyDescent="0.15">
      <c r="A6" s="157"/>
      <c r="B6" s="158"/>
      <c r="C6" s="159"/>
      <c r="D6" s="160">
        <v>41015</v>
      </c>
      <c r="E6" s="161"/>
      <c r="F6" s="162">
        <v>26897</v>
      </c>
      <c r="G6" s="163"/>
      <c r="H6" s="164"/>
    </row>
    <row r="7" spans="1:8" x14ac:dyDescent="0.15">
      <c r="A7" s="145" t="s">
        <v>561</v>
      </c>
      <c r="B7" s="150"/>
      <c r="C7" s="151"/>
      <c r="D7" s="152">
        <v>68863</v>
      </c>
      <c r="E7" s="153"/>
      <c r="F7" s="154">
        <v>66343</v>
      </c>
      <c r="G7" s="155"/>
      <c r="H7" s="156"/>
    </row>
    <row r="8" spans="1:8" x14ac:dyDescent="0.15">
      <c r="A8" s="157"/>
      <c r="B8" s="158"/>
      <c r="C8" s="159"/>
      <c r="D8" s="160">
        <v>41791</v>
      </c>
      <c r="E8" s="161"/>
      <c r="F8" s="162">
        <v>34529</v>
      </c>
      <c r="G8" s="163"/>
      <c r="H8" s="164"/>
    </row>
    <row r="9" spans="1:8" x14ac:dyDescent="0.15">
      <c r="A9" s="145" t="s">
        <v>562</v>
      </c>
      <c r="B9" s="150"/>
      <c r="C9" s="151"/>
      <c r="D9" s="152">
        <v>90141</v>
      </c>
      <c r="E9" s="153"/>
      <c r="F9" s="154">
        <v>56416</v>
      </c>
      <c r="G9" s="155"/>
      <c r="H9" s="156"/>
    </row>
    <row r="10" spans="1:8" x14ac:dyDescent="0.15">
      <c r="A10" s="157"/>
      <c r="B10" s="158"/>
      <c r="C10" s="159"/>
      <c r="D10" s="160">
        <v>56976</v>
      </c>
      <c r="E10" s="161"/>
      <c r="F10" s="162">
        <v>32623</v>
      </c>
      <c r="G10" s="163"/>
      <c r="H10" s="164"/>
    </row>
    <row r="11" spans="1:8" x14ac:dyDescent="0.15">
      <c r="A11" s="145" t="s">
        <v>563</v>
      </c>
      <c r="B11" s="150"/>
      <c r="C11" s="151"/>
      <c r="D11" s="152">
        <v>87952</v>
      </c>
      <c r="E11" s="153"/>
      <c r="F11" s="154">
        <v>49217</v>
      </c>
      <c r="G11" s="155"/>
      <c r="H11" s="156"/>
    </row>
    <row r="12" spans="1:8" x14ac:dyDescent="0.15">
      <c r="A12" s="157"/>
      <c r="B12" s="158"/>
      <c r="C12" s="165"/>
      <c r="D12" s="160">
        <v>44990</v>
      </c>
      <c r="E12" s="161"/>
      <c r="F12" s="162">
        <v>27232</v>
      </c>
      <c r="G12" s="163"/>
      <c r="H12" s="164"/>
    </row>
    <row r="13" spans="1:8" x14ac:dyDescent="0.15">
      <c r="A13" s="145"/>
      <c r="B13" s="150"/>
      <c r="C13" s="166"/>
      <c r="D13" s="167">
        <v>77323</v>
      </c>
      <c r="E13" s="168"/>
      <c r="F13" s="169">
        <v>54137</v>
      </c>
      <c r="G13" s="170"/>
      <c r="H13" s="156"/>
    </row>
    <row r="14" spans="1:8" x14ac:dyDescent="0.15">
      <c r="A14" s="157"/>
      <c r="B14" s="158"/>
      <c r="C14" s="159"/>
      <c r="D14" s="160">
        <v>46461</v>
      </c>
      <c r="E14" s="161"/>
      <c r="F14" s="162">
        <v>29995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3.39</v>
      </c>
      <c r="C19" s="171">
        <f>ROUND(VALUE(SUBSTITUTE(実質収支比率等に係る経年分析!G$48,"▲","-")),2)</f>
        <v>3.89</v>
      </c>
      <c r="D19" s="171">
        <f>ROUND(VALUE(SUBSTITUTE(実質収支比率等に係る経年分析!H$48,"▲","-")),2)</f>
        <v>3.32</v>
      </c>
      <c r="E19" s="171">
        <f>ROUND(VALUE(SUBSTITUTE(実質収支比率等に係る経年分析!I$48,"▲","-")),2)</f>
        <v>4.84</v>
      </c>
      <c r="F19" s="171">
        <f>ROUND(VALUE(SUBSTITUTE(実質収支比率等に係る経年分析!J$48,"▲","-")),2)</f>
        <v>6.21</v>
      </c>
    </row>
    <row r="20" spans="1:11" x14ac:dyDescent="0.15">
      <c r="A20" s="171" t="s">
        <v>54</v>
      </c>
      <c r="B20" s="171">
        <f>ROUND(VALUE(SUBSTITUTE(実質収支比率等に係る経年分析!F$47,"▲","-")),2)</f>
        <v>7.61</v>
      </c>
      <c r="C20" s="171">
        <f>ROUND(VALUE(SUBSTITUTE(実質収支比率等に係る経年分析!G$47,"▲","-")),2)</f>
        <v>7.67</v>
      </c>
      <c r="D20" s="171">
        <f>ROUND(VALUE(SUBSTITUTE(実質収支比率等に係る経年分析!H$47,"▲","-")),2)</f>
        <v>7.86</v>
      </c>
      <c r="E20" s="171">
        <f>ROUND(VALUE(SUBSTITUTE(実質収支比率等に係る経年分析!I$47,"▲","-")),2)</f>
        <v>7.14</v>
      </c>
      <c r="F20" s="171">
        <f>ROUND(VALUE(SUBSTITUTE(実質収支比率等に係る経年分析!J$47,"▲","-")),2)</f>
        <v>9.17</v>
      </c>
    </row>
    <row r="21" spans="1:11" x14ac:dyDescent="0.15">
      <c r="A21" s="171" t="s">
        <v>55</v>
      </c>
      <c r="B21" s="171">
        <f>IF(ISNUMBER(VALUE(SUBSTITUTE(実質収支比率等に係る経年分析!F$49,"▲","-"))),ROUND(VALUE(SUBSTITUTE(実質収支比率等に係る経年分析!F$49,"▲","-")),2),NA())</f>
        <v>-2.04</v>
      </c>
      <c r="C21" s="171">
        <f>IF(ISNUMBER(VALUE(SUBSTITUTE(実質収支比率等に係る経年分析!G$49,"▲","-"))),ROUND(VALUE(SUBSTITUTE(実質収支比率等に係る経年分析!G$49,"▲","-")),2),NA())</f>
        <v>0.56000000000000005</v>
      </c>
      <c r="D21" s="171">
        <f>IF(ISNUMBER(VALUE(SUBSTITUTE(実質収支比率等に係る経年分析!H$49,"▲","-"))),ROUND(VALUE(SUBSTITUTE(実質収支比率等に係る経年分析!H$49,"▲","-")),2),NA())</f>
        <v>-0.36</v>
      </c>
      <c r="E21" s="171">
        <f>IF(ISNUMBER(VALUE(SUBSTITUTE(実質収支比率等に係る経年分析!I$49,"▲","-"))),ROUND(VALUE(SUBSTITUTE(実質収支比率等に係る経年分析!I$49,"▲","-")),2),NA())</f>
        <v>1.06</v>
      </c>
      <c r="F21" s="171">
        <f>IF(ISNUMBER(VALUE(SUBSTITUTE(実質収支比率等に係る経年分析!J$49,"▲","-"))),ROUND(VALUE(SUBSTITUTE(実質収支比率等に係る経年分析!J$49,"▲","-")),2),NA())</f>
        <v>3.89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白山市墓地公苑特別会計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白山市後期高齢者医療特別会計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白山市国民健康保険特別会計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白山市介護保険特別会計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0.57999999999999996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0.75</v>
      </c>
    </row>
    <row r="33" spans="1:16" x14ac:dyDescent="0.15">
      <c r="A33" s="172" t="str">
        <f>IF(連結実質赤字比率に係る赤字・黒字の構成分析!C$37="",NA(),連結実質赤字比率に係る赤字・黒字の構成分析!C$37)</f>
        <v>白山市工業用水道事業会計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1.1599999999999999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1.28</v>
      </c>
    </row>
    <row r="34" spans="1:16" x14ac:dyDescent="0.15">
      <c r="A34" s="172" t="str">
        <f>IF(連結実質赤字比率に係る赤字・黒字の構成分析!C$36="",NA(),連結実質赤字比率に係る赤字・黒字の構成分析!C$36)</f>
        <v>白山市水道事業会計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4.3899999999999997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4.5199999999999996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4.1500000000000004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4.82</v>
      </c>
    </row>
    <row r="35" spans="1:16" x14ac:dyDescent="0.15">
      <c r="A35" s="172" t="str">
        <f>IF(連結実質赤字比率に係る赤字・黒字の構成分析!C$35="",NA(),連結実質赤字比率に係る赤字・黒字の構成分析!C$35)</f>
        <v>白山市下水道事業会計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6.19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5.08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3.88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7250</v>
      </c>
      <c r="E42" s="173"/>
      <c r="F42" s="173"/>
      <c r="G42" s="173">
        <f>'実質公債費比率（分子）の構造'!L$52</f>
        <v>7292</v>
      </c>
      <c r="H42" s="173"/>
      <c r="I42" s="173"/>
      <c r="J42" s="173">
        <f>'実質公債費比率（分子）の構造'!M$52</f>
        <v>7343</v>
      </c>
      <c r="K42" s="173"/>
      <c r="L42" s="173"/>
      <c r="M42" s="173">
        <f>'実質公債費比率（分子）の構造'!N$52</f>
        <v>7316</v>
      </c>
      <c r="N42" s="173"/>
      <c r="O42" s="173"/>
      <c r="P42" s="173">
        <f>'実質公債費比率（分子）の構造'!O$52</f>
        <v>8094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15">
      <c r="A44" s="173" t="s">
        <v>64</v>
      </c>
      <c r="B44" s="173">
        <f>'実質公債費比率（分子）の構造'!K$50</f>
        <v>8</v>
      </c>
      <c r="C44" s="173"/>
      <c r="D44" s="173"/>
      <c r="E44" s="173">
        <f>'実質公債費比率（分子）の構造'!L$50</f>
        <v>8</v>
      </c>
      <c r="F44" s="173"/>
      <c r="G44" s="173"/>
      <c r="H44" s="173">
        <f>'実質公債費比率（分子）の構造'!M$50</f>
        <v>8</v>
      </c>
      <c r="I44" s="173"/>
      <c r="J44" s="173"/>
      <c r="K44" s="173">
        <f>'実質公債費比率（分子）の構造'!N$50</f>
        <v>8</v>
      </c>
      <c r="L44" s="173"/>
      <c r="M44" s="173"/>
      <c r="N44" s="173">
        <f>'実質公債費比率（分子）の構造'!O$50</f>
        <v>8</v>
      </c>
      <c r="O44" s="173"/>
      <c r="P44" s="173"/>
    </row>
    <row r="45" spans="1:16" x14ac:dyDescent="0.15">
      <c r="A45" s="173" t="s">
        <v>65</v>
      </c>
      <c r="B45" s="173">
        <f>'実質公債費比率（分子）の構造'!K$49</f>
        <v>854</v>
      </c>
      <c r="C45" s="173"/>
      <c r="D45" s="173"/>
      <c r="E45" s="173">
        <f>'実質公債費比率（分子）の構造'!L$49</f>
        <v>866</v>
      </c>
      <c r="F45" s="173"/>
      <c r="G45" s="173"/>
      <c r="H45" s="173">
        <f>'実質公債費比率（分子）の構造'!M$49</f>
        <v>790</v>
      </c>
      <c r="I45" s="173"/>
      <c r="J45" s="173"/>
      <c r="K45" s="173">
        <f>'実質公債費比率（分子）の構造'!N$49</f>
        <v>955</v>
      </c>
      <c r="L45" s="173"/>
      <c r="M45" s="173"/>
      <c r="N45" s="173">
        <f>'実質公債費比率（分子）の構造'!O$49</f>
        <v>942</v>
      </c>
      <c r="O45" s="173"/>
      <c r="P45" s="173"/>
    </row>
    <row r="46" spans="1:16" x14ac:dyDescent="0.15">
      <c r="A46" s="173" t="s">
        <v>66</v>
      </c>
      <c r="B46" s="173">
        <f>'実質公債費比率（分子）の構造'!K$48</f>
        <v>1575</v>
      </c>
      <c r="C46" s="173"/>
      <c r="D46" s="173"/>
      <c r="E46" s="173">
        <f>'実質公債費比率（分子）の構造'!L$48</f>
        <v>1586</v>
      </c>
      <c r="F46" s="173"/>
      <c r="G46" s="173"/>
      <c r="H46" s="173">
        <f>'実質公債費比率（分子）の構造'!M$48</f>
        <v>1603</v>
      </c>
      <c r="I46" s="173"/>
      <c r="J46" s="173"/>
      <c r="K46" s="173">
        <f>'実質公債費比率（分子）の構造'!N$48</f>
        <v>1519</v>
      </c>
      <c r="L46" s="173"/>
      <c r="M46" s="173"/>
      <c r="N46" s="173">
        <f>'実質公債費比率（分子）の構造'!O$48</f>
        <v>1584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7448</v>
      </c>
      <c r="C49" s="173"/>
      <c r="D49" s="173"/>
      <c r="E49" s="173">
        <f>'実質公債費比率（分子）の構造'!L$45</f>
        <v>7473</v>
      </c>
      <c r="F49" s="173"/>
      <c r="G49" s="173"/>
      <c r="H49" s="173">
        <f>'実質公債費比率（分子）の構造'!M$45</f>
        <v>7390</v>
      </c>
      <c r="I49" s="173"/>
      <c r="J49" s="173"/>
      <c r="K49" s="173">
        <f>'実質公債費比率（分子）の構造'!N$45</f>
        <v>7403</v>
      </c>
      <c r="L49" s="173"/>
      <c r="M49" s="173"/>
      <c r="N49" s="173">
        <f>'実質公債費比率（分子）の構造'!O$45</f>
        <v>8778</v>
      </c>
      <c r="O49" s="173"/>
      <c r="P49" s="173"/>
    </row>
    <row r="50" spans="1:16" x14ac:dyDescent="0.15">
      <c r="A50" s="173" t="s">
        <v>70</v>
      </c>
      <c r="B50" s="173" t="e">
        <f>NA()</f>
        <v>#N/A</v>
      </c>
      <c r="C50" s="173">
        <f>IF(ISNUMBER('実質公債費比率（分子）の構造'!K$53),'実質公債費比率（分子）の構造'!K$53,NA())</f>
        <v>2635</v>
      </c>
      <c r="D50" s="173" t="e">
        <f>NA()</f>
        <v>#N/A</v>
      </c>
      <c r="E50" s="173" t="e">
        <f>NA()</f>
        <v>#N/A</v>
      </c>
      <c r="F50" s="173">
        <f>IF(ISNUMBER('実質公債費比率（分子）の構造'!L$53),'実質公債費比率（分子）の構造'!L$53,NA())</f>
        <v>2641</v>
      </c>
      <c r="G50" s="173" t="e">
        <f>NA()</f>
        <v>#N/A</v>
      </c>
      <c r="H50" s="173" t="e">
        <f>NA()</f>
        <v>#N/A</v>
      </c>
      <c r="I50" s="173">
        <f>IF(ISNUMBER('実質公債費比率（分子）の構造'!M$53),'実質公債費比率（分子）の構造'!M$53,NA())</f>
        <v>2448</v>
      </c>
      <c r="J50" s="173" t="e">
        <f>NA()</f>
        <v>#N/A</v>
      </c>
      <c r="K50" s="173" t="e">
        <f>NA()</f>
        <v>#N/A</v>
      </c>
      <c r="L50" s="173">
        <f>IF(ISNUMBER('実質公債費比率（分子）の構造'!N$53),'実質公債費比率（分子）の構造'!N$53,NA())</f>
        <v>2569</v>
      </c>
      <c r="M50" s="173" t="e">
        <f>NA()</f>
        <v>#N/A</v>
      </c>
      <c r="N50" s="173" t="e">
        <f>NA()</f>
        <v>#N/A</v>
      </c>
      <c r="O50" s="173">
        <f>IF(ISNUMBER('実質公債費比率（分子）の構造'!O$53),'実質公債費比率（分子）の構造'!O$53,NA())</f>
        <v>3218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84903</v>
      </c>
      <c r="E56" s="172"/>
      <c r="F56" s="172"/>
      <c r="G56" s="172">
        <f>'将来負担比率（分子）の構造'!J$52</f>
        <v>82474</v>
      </c>
      <c r="H56" s="172"/>
      <c r="I56" s="172"/>
      <c r="J56" s="172">
        <f>'将来負担比率（分子）の構造'!K$52</f>
        <v>80302</v>
      </c>
      <c r="K56" s="172"/>
      <c r="L56" s="172"/>
      <c r="M56" s="172">
        <f>'将来負担比率（分子）の構造'!L$52</f>
        <v>79904</v>
      </c>
      <c r="N56" s="172"/>
      <c r="O56" s="172"/>
      <c r="P56" s="172">
        <f>'将来負担比率（分子）の構造'!M$52</f>
        <v>77860</v>
      </c>
    </row>
    <row r="57" spans="1:16" x14ac:dyDescent="0.15">
      <c r="A57" s="172" t="s">
        <v>41</v>
      </c>
      <c r="B57" s="172"/>
      <c r="C57" s="172"/>
      <c r="D57" s="172">
        <f>'将来負担比率（分子）の構造'!I$51</f>
        <v>9267</v>
      </c>
      <c r="E57" s="172"/>
      <c r="F57" s="172"/>
      <c r="G57" s="172">
        <f>'将来負担比率（分子）の構造'!J$51</f>
        <v>9113</v>
      </c>
      <c r="H57" s="172"/>
      <c r="I57" s="172"/>
      <c r="J57" s="172">
        <f>'将来負担比率（分子）の構造'!K$51</f>
        <v>8959</v>
      </c>
      <c r="K57" s="172"/>
      <c r="L57" s="172"/>
      <c r="M57" s="172">
        <f>'将来負担比率（分子）の構造'!L$51</f>
        <v>9390</v>
      </c>
      <c r="N57" s="172"/>
      <c r="O57" s="172"/>
      <c r="P57" s="172">
        <f>'将来負担比率（分子）の構造'!M$51</f>
        <v>9630</v>
      </c>
    </row>
    <row r="58" spans="1:16" x14ac:dyDescent="0.15">
      <c r="A58" s="172" t="s">
        <v>40</v>
      </c>
      <c r="B58" s="172"/>
      <c r="C58" s="172"/>
      <c r="D58" s="172">
        <f>'将来負担比率（分子）の構造'!I$50</f>
        <v>4796</v>
      </c>
      <c r="E58" s="172"/>
      <c r="F58" s="172"/>
      <c r="G58" s="172">
        <f>'将来負担比率（分子）の構造'!J$50</f>
        <v>5092</v>
      </c>
      <c r="H58" s="172"/>
      <c r="I58" s="172"/>
      <c r="J58" s="172">
        <f>'将来負担比率（分子）の構造'!K$50</f>
        <v>5119</v>
      </c>
      <c r="K58" s="172"/>
      <c r="L58" s="172"/>
      <c r="M58" s="172">
        <f>'将来負担比率（分子）の構造'!L$50</f>
        <v>5500</v>
      </c>
      <c r="N58" s="172"/>
      <c r="O58" s="172"/>
      <c r="P58" s="172">
        <f>'将来負担比率（分子）の構造'!M$50</f>
        <v>7471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737</v>
      </c>
      <c r="C61" s="172"/>
      <c r="D61" s="172"/>
      <c r="E61" s="172">
        <f>'将来負担比率（分子）の構造'!J$46</f>
        <v>711</v>
      </c>
      <c r="F61" s="172"/>
      <c r="G61" s="172"/>
      <c r="H61" s="172">
        <f>'将来負担比率（分子）の構造'!K$46</f>
        <v>706</v>
      </c>
      <c r="I61" s="172"/>
      <c r="J61" s="172"/>
      <c r="K61" s="172">
        <f>'将来負担比率（分子）の構造'!L$46</f>
        <v>615</v>
      </c>
      <c r="L61" s="172"/>
      <c r="M61" s="172"/>
      <c r="N61" s="172">
        <f>'将来負担比率（分子）の構造'!M$46</f>
        <v>1879</v>
      </c>
      <c r="O61" s="172"/>
      <c r="P61" s="172"/>
    </row>
    <row r="62" spans="1:16" x14ac:dyDescent="0.15">
      <c r="A62" s="172" t="s">
        <v>34</v>
      </c>
      <c r="B62" s="172">
        <f>'将来負担比率（分子）の構造'!I$45</f>
        <v>7003</v>
      </c>
      <c r="C62" s="172"/>
      <c r="D62" s="172"/>
      <c r="E62" s="172">
        <f>'将来負担比率（分子）の構造'!J$45</f>
        <v>6645</v>
      </c>
      <c r="F62" s="172"/>
      <c r="G62" s="172"/>
      <c r="H62" s="172">
        <f>'将来負担比率（分子）の構造'!K$45</f>
        <v>6390</v>
      </c>
      <c r="I62" s="172"/>
      <c r="J62" s="172"/>
      <c r="K62" s="172">
        <f>'将来負担比率（分子）の構造'!L$45</f>
        <v>6200</v>
      </c>
      <c r="L62" s="172"/>
      <c r="M62" s="172"/>
      <c r="N62" s="172">
        <f>'将来負担比率（分子）の構造'!M$45</f>
        <v>6082</v>
      </c>
      <c r="O62" s="172"/>
      <c r="P62" s="172"/>
    </row>
    <row r="63" spans="1:16" x14ac:dyDescent="0.15">
      <c r="A63" s="172" t="s">
        <v>33</v>
      </c>
      <c r="B63" s="172">
        <f>'将来負担比率（分子）の構造'!I$44</f>
        <v>9426</v>
      </c>
      <c r="C63" s="172"/>
      <c r="D63" s="172"/>
      <c r="E63" s="172">
        <f>'将来負担比率（分子）の構造'!J$44</f>
        <v>9952</v>
      </c>
      <c r="F63" s="172"/>
      <c r="G63" s="172"/>
      <c r="H63" s="172">
        <f>'将来負担比率（分子）の構造'!K$44</f>
        <v>9807</v>
      </c>
      <c r="I63" s="172"/>
      <c r="J63" s="172"/>
      <c r="K63" s="172">
        <f>'将来負担比率（分子）の構造'!L$44</f>
        <v>9275</v>
      </c>
      <c r="L63" s="172"/>
      <c r="M63" s="172"/>
      <c r="N63" s="172">
        <f>'将来負担比率（分子）の構造'!M$44</f>
        <v>8451</v>
      </c>
      <c r="O63" s="172"/>
      <c r="P63" s="172"/>
    </row>
    <row r="64" spans="1:16" x14ac:dyDescent="0.15">
      <c r="A64" s="172" t="s">
        <v>32</v>
      </c>
      <c r="B64" s="172">
        <f>'将来負担比率（分子）の構造'!I$43</f>
        <v>24909</v>
      </c>
      <c r="C64" s="172"/>
      <c r="D64" s="172"/>
      <c r="E64" s="172">
        <f>'将来負担比率（分子）の構造'!J$43</f>
        <v>23811</v>
      </c>
      <c r="F64" s="172"/>
      <c r="G64" s="172"/>
      <c r="H64" s="172">
        <f>'将来負担比率（分子）の構造'!K$43</f>
        <v>23488</v>
      </c>
      <c r="I64" s="172"/>
      <c r="J64" s="172"/>
      <c r="K64" s="172">
        <f>'将来負担比率（分子）の構造'!L$43</f>
        <v>22077</v>
      </c>
      <c r="L64" s="172"/>
      <c r="M64" s="172"/>
      <c r="N64" s="172">
        <f>'将来負担比率（分子）の構造'!M$43</f>
        <v>23665</v>
      </c>
      <c r="O64" s="172"/>
      <c r="P64" s="172"/>
    </row>
    <row r="65" spans="1:16" x14ac:dyDescent="0.15">
      <c r="A65" s="172" t="s">
        <v>31</v>
      </c>
      <c r="B65" s="172">
        <f>'将来負担比率（分子）の構造'!I$42</f>
        <v>502</v>
      </c>
      <c r="C65" s="172"/>
      <c r="D65" s="172"/>
      <c r="E65" s="172">
        <f>'将来負担比率（分子）の構造'!J$42</f>
        <v>429</v>
      </c>
      <c r="F65" s="172"/>
      <c r="G65" s="172"/>
      <c r="H65" s="172">
        <f>'将来負担比率（分子）の構造'!K$42</f>
        <v>388</v>
      </c>
      <c r="I65" s="172"/>
      <c r="J65" s="172"/>
      <c r="K65" s="172">
        <f>'将来負担比率（分子）の構造'!L$42</f>
        <v>347</v>
      </c>
      <c r="L65" s="172"/>
      <c r="M65" s="172"/>
      <c r="N65" s="172">
        <f>'将来負担比率（分子）の構造'!M$42</f>
        <v>306</v>
      </c>
      <c r="O65" s="172"/>
      <c r="P65" s="172"/>
    </row>
    <row r="66" spans="1:16" x14ac:dyDescent="0.15">
      <c r="A66" s="172" t="s">
        <v>30</v>
      </c>
      <c r="B66" s="172">
        <f>'将来負担比率（分子）の構造'!I$41</f>
        <v>86416</v>
      </c>
      <c r="C66" s="172"/>
      <c r="D66" s="172"/>
      <c r="E66" s="172">
        <f>'将来負担比率（分子）の構造'!J$41</f>
        <v>84720</v>
      </c>
      <c r="F66" s="172"/>
      <c r="G66" s="172"/>
      <c r="H66" s="172">
        <f>'将来負担比率（分子）の構造'!K$41</f>
        <v>83651</v>
      </c>
      <c r="I66" s="172"/>
      <c r="J66" s="172"/>
      <c r="K66" s="172">
        <f>'将来負担比率（分子）の構造'!L$41</f>
        <v>85010</v>
      </c>
      <c r="L66" s="172"/>
      <c r="M66" s="172"/>
      <c r="N66" s="172">
        <f>'将来負担比率（分子）の構造'!M$41</f>
        <v>84315</v>
      </c>
      <c r="O66" s="172"/>
      <c r="P66" s="172"/>
    </row>
    <row r="67" spans="1:16" x14ac:dyDescent="0.15">
      <c r="A67" s="172" t="s">
        <v>74</v>
      </c>
      <c r="B67" s="172" t="e">
        <f>NA()</f>
        <v>#N/A</v>
      </c>
      <c r="C67" s="172">
        <f>IF(ISNUMBER('将来負担比率（分子）の構造'!I$53), IF('将来負担比率（分子）の構造'!I$53 &lt; 0, 0, '将来負担比率（分子）の構造'!I$53), NA())</f>
        <v>30026</v>
      </c>
      <c r="D67" s="172" t="e">
        <f>NA()</f>
        <v>#N/A</v>
      </c>
      <c r="E67" s="172" t="e">
        <f>NA()</f>
        <v>#N/A</v>
      </c>
      <c r="F67" s="172">
        <f>IF(ISNUMBER('将来負担比率（分子）の構造'!J$53), IF('将来負担比率（分子）の構造'!J$53 &lt; 0, 0, '将来負担比率（分子）の構造'!J$53), NA())</f>
        <v>29588</v>
      </c>
      <c r="G67" s="172" t="e">
        <f>NA()</f>
        <v>#N/A</v>
      </c>
      <c r="H67" s="172" t="e">
        <f>NA()</f>
        <v>#N/A</v>
      </c>
      <c r="I67" s="172">
        <f>IF(ISNUMBER('将来負担比率（分子）の構造'!K$53), IF('将来負担比率（分子）の構造'!K$53 &lt; 0, 0, '将来負担比率（分子）の構造'!K$53), NA())</f>
        <v>30049</v>
      </c>
      <c r="J67" s="172" t="e">
        <f>NA()</f>
        <v>#N/A</v>
      </c>
      <c r="K67" s="172" t="e">
        <f>NA()</f>
        <v>#N/A</v>
      </c>
      <c r="L67" s="172">
        <f>IF(ISNUMBER('将来負担比率（分子）の構造'!L$53), IF('将来負担比率（分子）の構造'!L$53 &lt; 0, 0, '将来負担比率（分子）の構造'!L$53), NA())</f>
        <v>28729</v>
      </c>
      <c r="M67" s="172" t="e">
        <f>NA()</f>
        <v>#N/A</v>
      </c>
      <c r="N67" s="172" t="e">
        <f>NA()</f>
        <v>#N/A</v>
      </c>
      <c r="O67" s="172">
        <f>IF(ISNUMBER('将来負担比率（分子）の構造'!M$53), IF('将来負担比率（分子）の構造'!M$53 &lt; 0, 0, '将来負担比率（分子）の構造'!M$53), NA())</f>
        <v>29737</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2403</v>
      </c>
      <c r="C72" s="176">
        <f>基金残高に係る経年分析!G55</f>
        <v>2235</v>
      </c>
      <c r="D72" s="176">
        <f>基金残高に係る経年分析!H55</f>
        <v>2993</v>
      </c>
    </row>
    <row r="73" spans="1:16" x14ac:dyDescent="0.15">
      <c r="A73" s="175" t="s">
        <v>77</v>
      </c>
      <c r="B73" s="176">
        <f>基金残高に係る経年分析!F56</f>
        <v>98</v>
      </c>
      <c r="C73" s="176">
        <f>基金残高に係る経年分析!G56</f>
        <v>0</v>
      </c>
      <c r="D73" s="176">
        <f>基金残高に係る経年分析!H56</f>
        <v>739</v>
      </c>
    </row>
    <row r="74" spans="1:16" x14ac:dyDescent="0.15">
      <c r="A74" s="175" t="s">
        <v>78</v>
      </c>
      <c r="B74" s="176">
        <f>基金残高に係る経年分析!F57</f>
        <v>4258</v>
      </c>
      <c r="C74" s="176">
        <f>基金残高に係る経年分析!G57</f>
        <v>4339</v>
      </c>
      <c r="D74" s="176">
        <f>基金残高に係る経年分析!H57</f>
        <v>4546</v>
      </c>
    </row>
  </sheetData>
  <sheetProtection algorithmName="SHA-512" hashValue="yH3wq3pPGeA+Qs2lKZl92kX6/H5kWEc2i0+e3dqeTs0TEd7qx76TtvdH9cf2mhghi14Xai2X9HspDEKNPxR+Ig==" saltValue="UV715Vp9NcH4glrQHgqU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49DA-BEBE-4CF6-86B1-1D99583E7437}">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214</v>
      </c>
      <c r="DI1" s="751"/>
      <c r="DJ1" s="751"/>
      <c r="DK1" s="751"/>
      <c r="DL1" s="751"/>
      <c r="DM1" s="751"/>
      <c r="DN1" s="752"/>
      <c r="DO1" s="211"/>
      <c r="DP1" s="750" t="s">
        <v>215</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217</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218</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219</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220</v>
      </c>
      <c r="S4" s="713"/>
      <c r="T4" s="713"/>
      <c r="U4" s="713"/>
      <c r="V4" s="713"/>
      <c r="W4" s="713"/>
      <c r="X4" s="713"/>
      <c r="Y4" s="714"/>
      <c r="Z4" s="712" t="s">
        <v>221</v>
      </c>
      <c r="AA4" s="713"/>
      <c r="AB4" s="713"/>
      <c r="AC4" s="714"/>
      <c r="AD4" s="712" t="s">
        <v>222</v>
      </c>
      <c r="AE4" s="713"/>
      <c r="AF4" s="713"/>
      <c r="AG4" s="713"/>
      <c r="AH4" s="713"/>
      <c r="AI4" s="713"/>
      <c r="AJ4" s="713"/>
      <c r="AK4" s="714"/>
      <c r="AL4" s="712" t="s">
        <v>221</v>
      </c>
      <c r="AM4" s="713"/>
      <c r="AN4" s="713"/>
      <c r="AO4" s="714"/>
      <c r="AP4" s="753" t="s">
        <v>223</v>
      </c>
      <c r="AQ4" s="753"/>
      <c r="AR4" s="753"/>
      <c r="AS4" s="753"/>
      <c r="AT4" s="753"/>
      <c r="AU4" s="753"/>
      <c r="AV4" s="753"/>
      <c r="AW4" s="753"/>
      <c r="AX4" s="753"/>
      <c r="AY4" s="753"/>
      <c r="AZ4" s="753"/>
      <c r="BA4" s="753"/>
      <c r="BB4" s="753"/>
      <c r="BC4" s="753"/>
      <c r="BD4" s="753"/>
      <c r="BE4" s="753"/>
      <c r="BF4" s="753"/>
      <c r="BG4" s="753" t="s">
        <v>224</v>
      </c>
      <c r="BH4" s="753"/>
      <c r="BI4" s="753"/>
      <c r="BJ4" s="753"/>
      <c r="BK4" s="753"/>
      <c r="BL4" s="753"/>
      <c r="BM4" s="753"/>
      <c r="BN4" s="753"/>
      <c r="BO4" s="753" t="s">
        <v>221</v>
      </c>
      <c r="BP4" s="753"/>
      <c r="BQ4" s="753"/>
      <c r="BR4" s="753"/>
      <c r="BS4" s="753" t="s">
        <v>225</v>
      </c>
      <c r="BT4" s="753"/>
      <c r="BU4" s="753"/>
      <c r="BV4" s="753"/>
      <c r="BW4" s="753"/>
      <c r="BX4" s="753"/>
      <c r="BY4" s="753"/>
      <c r="BZ4" s="753"/>
      <c r="CA4" s="753"/>
      <c r="CB4" s="753"/>
      <c r="CD4" s="712" t="s">
        <v>226</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227</v>
      </c>
      <c r="C5" s="710"/>
      <c r="D5" s="710"/>
      <c r="E5" s="710"/>
      <c r="F5" s="710"/>
      <c r="G5" s="710"/>
      <c r="H5" s="710"/>
      <c r="I5" s="710"/>
      <c r="J5" s="710"/>
      <c r="K5" s="710"/>
      <c r="L5" s="710"/>
      <c r="M5" s="710"/>
      <c r="N5" s="710"/>
      <c r="O5" s="710"/>
      <c r="P5" s="710"/>
      <c r="Q5" s="711"/>
      <c r="R5" s="706">
        <v>19490628</v>
      </c>
      <c r="S5" s="707"/>
      <c r="T5" s="707"/>
      <c r="U5" s="707"/>
      <c r="V5" s="707"/>
      <c r="W5" s="707"/>
      <c r="X5" s="707"/>
      <c r="Y5" s="735"/>
      <c r="Z5" s="748">
        <v>30.6</v>
      </c>
      <c r="AA5" s="748"/>
      <c r="AB5" s="748"/>
      <c r="AC5" s="748"/>
      <c r="AD5" s="749">
        <v>18671464</v>
      </c>
      <c r="AE5" s="749"/>
      <c r="AF5" s="749"/>
      <c r="AG5" s="749"/>
      <c r="AH5" s="749"/>
      <c r="AI5" s="749"/>
      <c r="AJ5" s="749"/>
      <c r="AK5" s="749"/>
      <c r="AL5" s="736">
        <v>57.5</v>
      </c>
      <c r="AM5" s="721"/>
      <c r="AN5" s="721"/>
      <c r="AO5" s="737"/>
      <c r="AP5" s="709" t="s">
        <v>228</v>
      </c>
      <c r="AQ5" s="710"/>
      <c r="AR5" s="710"/>
      <c r="AS5" s="710"/>
      <c r="AT5" s="710"/>
      <c r="AU5" s="710"/>
      <c r="AV5" s="710"/>
      <c r="AW5" s="710"/>
      <c r="AX5" s="710"/>
      <c r="AY5" s="710"/>
      <c r="AZ5" s="710"/>
      <c r="BA5" s="710"/>
      <c r="BB5" s="710"/>
      <c r="BC5" s="710"/>
      <c r="BD5" s="710"/>
      <c r="BE5" s="710"/>
      <c r="BF5" s="711"/>
      <c r="BG5" s="659">
        <v>18666410</v>
      </c>
      <c r="BH5" s="660"/>
      <c r="BI5" s="660"/>
      <c r="BJ5" s="660"/>
      <c r="BK5" s="660"/>
      <c r="BL5" s="660"/>
      <c r="BM5" s="660"/>
      <c r="BN5" s="661"/>
      <c r="BO5" s="685">
        <v>95.8</v>
      </c>
      <c r="BP5" s="685"/>
      <c r="BQ5" s="685"/>
      <c r="BR5" s="685"/>
      <c r="BS5" s="686">
        <v>468709</v>
      </c>
      <c r="BT5" s="686"/>
      <c r="BU5" s="686"/>
      <c r="BV5" s="686"/>
      <c r="BW5" s="686"/>
      <c r="BX5" s="686"/>
      <c r="BY5" s="686"/>
      <c r="BZ5" s="686"/>
      <c r="CA5" s="686"/>
      <c r="CB5" s="731"/>
      <c r="CD5" s="712" t="s">
        <v>223</v>
      </c>
      <c r="CE5" s="713"/>
      <c r="CF5" s="713"/>
      <c r="CG5" s="713"/>
      <c r="CH5" s="713"/>
      <c r="CI5" s="713"/>
      <c r="CJ5" s="713"/>
      <c r="CK5" s="713"/>
      <c r="CL5" s="713"/>
      <c r="CM5" s="713"/>
      <c r="CN5" s="713"/>
      <c r="CO5" s="713"/>
      <c r="CP5" s="713"/>
      <c r="CQ5" s="714"/>
      <c r="CR5" s="712" t="s">
        <v>229</v>
      </c>
      <c r="CS5" s="713"/>
      <c r="CT5" s="713"/>
      <c r="CU5" s="713"/>
      <c r="CV5" s="713"/>
      <c r="CW5" s="713"/>
      <c r="CX5" s="713"/>
      <c r="CY5" s="714"/>
      <c r="CZ5" s="712" t="s">
        <v>221</v>
      </c>
      <c r="DA5" s="713"/>
      <c r="DB5" s="713"/>
      <c r="DC5" s="714"/>
      <c r="DD5" s="712" t="s">
        <v>230</v>
      </c>
      <c r="DE5" s="713"/>
      <c r="DF5" s="713"/>
      <c r="DG5" s="713"/>
      <c r="DH5" s="713"/>
      <c r="DI5" s="713"/>
      <c r="DJ5" s="713"/>
      <c r="DK5" s="713"/>
      <c r="DL5" s="713"/>
      <c r="DM5" s="713"/>
      <c r="DN5" s="713"/>
      <c r="DO5" s="713"/>
      <c r="DP5" s="714"/>
      <c r="DQ5" s="712" t="s">
        <v>231</v>
      </c>
      <c r="DR5" s="713"/>
      <c r="DS5" s="713"/>
      <c r="DT5" s="713"/>
      <c r="DU5" s="713"/>
      <c r="DV5" s="713"/>
      <c r="DW5" s="713"/>
      <c r="DX5" s="713"/>
      <c r="DY5" s="713"/>
      <c r="DZ5" s="713"/>
      <c r="EA5" s="713"/>
      <c r="EB5" s="713"/>
      <c r="EC5" s="714"/>
    </row>
    <row r="6" spans="2:143" ht="11.25" customHeight="1" x14ac:dyDescent="0.15">
      <c r="B6" s="656" t="s">
        <v>232</v>
      </c>
      <c r="C6" s="657"/>
      <c r="D6" s="657"/>
      <c r="E6" s="657"/>
      <c r="F6" s="657"/>
      <c r="G6" s="657"/>
      <c r="H6" s="657"/>
      <c r="I6" s="657"/>
      <c r="J6" s="657"/>
      <c r="K6" s="657"/>
      <c r="L6" s="657"/>
      <c r="M6" s="657"/>
      <c r="N6" s="657"/>
      <c r="O6" s="657"/>
      <c r="P6" s="657"/>
      <c r="Q6" s="658"/>
      <c r="R6" s="659">
        <v>413184</v>
      </c>
      <c r="S6" s="660"/>
      <c r="T6" s="660"/>
      <c r="U6" s="660"/>
      <c r="V6" s="660"/>
      <c r="W6" s="660"/>
      <c r="X6" s="660"/>
      <c r="Y6" s="661"/>
      <c r="Z6" s="685">
        <v>0.6</v>
      </c>
      <c r="AA6" s="685"/>
      <c r="AB6" s="685"/>
      <c r="AC6" s="685"/>
      <c r="AD6" s="686">
        <v>413184</v>
      </c>
      <c r="AE6" s="686"/>
      <c r="AF6" s="686"/>
      <c r="AG6" s="686"/>
      <c r="AH6" s="686"/>
      <c r="AI6" s="686"/>
      <c r="AJ6" s="686"/>
      <c r="AK6" s="686"/>
      <c r="AL6" s="662">
        <v>1.3</v>
      </c>
      <c r="AM6" s="663"/>
      <c r="AN6" s="663"/>
      <c r="AO6" s="687"/>
      <c r="AP6" s="656" t="s">
        <v>233</v>
      </c>
      <c r="AQ6" s="657"/>
      <c r="AR6" s="657"/>
      <c r="AS6" s="657"/>
      <c r="AT6" s="657"/>
      <c r="AU6" s="657"/>
      <c r="AV6" s="657"/>
      <c r="AW6" s="657"/>
      <c r="AX6" s="657"/>
      <c r="AY6" s="657"/>
      <c r="AZ6" s="657"/>
      <c r="BA6" s="657"/>
      <c r="BB6" s="657"/>
      <c r="BC6" s="657"/>
      <c r="BD6" s="657"/>
      <c r="BE6" s="657"/>
      <c r="BF6" s="658"/>
      <c r="BG6" s="659">
        <v>18666410</v>
      </c>
      <c r="BH6" s="660"/>
      <c r="BI6" s="660"/>
      <c r="BJ6" s="660"/>
      <c r="BK6" s="660"/>
      <c r="BL6" s="660"/>
      <c r="BM6" s="660"/>
      <c r="BN6" s="661"/>
      <c r="BO6" s="685">
        <v>95.8</v>
      </c>
      <c r="BP6" s="685"/>
      <c r="BQ6" s="685"/>
      <c r="BR6" s="685"/>
      <c r="BS6" s="686">
        <v>468709</v>
      </c>
      <c r="BT6" s="686"/>
      <c r="BU6" s="686"/>
      <c r="BV6" s="686"/>
      <c r="BW6" s="686"/>
      <c r="BX6" s="686"/>
      <c r="BY6" s="686"/>
      <c r="BZ6" s="686"/>
      <c r="CA6" s="686"/>
      <c r="CB6" s="731"/>
      <c r="CD6" s="709" t="s">
        <v>234</v>
      </c>
      <c r="CE6" s="710"/>
      <c r="CF6" s="710"/>
      <c r="CG6" s="710"/>
      <c r="CH6" s="710"/>
      <c r="CI6" s="710"/>
      <c r="CJ6" s="710"/>
      <c r="CK6" s="710"/>
      <c r="CL6" s="710"/>
      <c r="CM6" s="710"/>
      <c r="CN6" s="710"/>
      <c r="CO6" s="710"/>
      <c r="CP6" s="710"/>
      <c r="CQ6" s="711"/>
      <c r="CR6" s="659">
        <v>293296</v>
      </c>
      <c r="CS6" s="660"/>
      <c r="CT6" s="660"/>
      <c r="CU6" s="660"/>
      <c r="CV6" s="660"/>
      <c r="CW6" s="660"/>
      <c r="CX6" s="660"/>
      <c r="CY6" s="661"/>
      <c r="CZ6" s="736">
        <v>0.5</v>
      </c>
      <c r="DA6" s="721"/>
      <c r="DB6" s="721"/>
      <c r="DC6" s="738"/>
      <c r="DD6" s="665" t="s">
        <v>129</v>
      </c>
      <c r="DE6" s="660"/>
      <c r="DF6" s="660"/>
      <c r="DG6" s="660"/>
      <c r="DH6" s="660"/>
      <c r="DI6" s="660"/>
      <c r="DJ6" s="660"/>
      <c r="DK6" s="660"/>
      <c r="DL6" s="660"/>
      <c r="DM6" s="660"/>
      <c r="DN6" s="660"/>
      <c r="DO6" s="660"/>
      <c r="DP6" s="661"/>
      <c r="DQ6" s="665">
        <v>292818</v>
      </c>
      <c r="DR6" s="660"/>
      <c r="DS6" s="660"/>
      <c r="DT6" s="660"/>
      <c r="DU6" s="660"/>
      <c r="DV6" s="660"/>
      <c r="DW6" s="660"/>
      <c r="DX6" s="660"/>
      <c r="DY6" s="660"/>
      <c r="DZ6" s="660"/>
      <c r="EA6" s="660"/>
      <c r="EB6" s="660"/>
      <c r="EC6" s="695"/>
    </row>
    <row r="7" spans="2:143" ht="11.25" customHeight="1" x14ac:dyDescent="0.15">
      <c r="B7" s="656" t="s">
        <v>235</v>
      </c>
      <c r="C7" s="657"/>
      <c r="D7" s="657"/>
      <c r="E7" s="657"/>
      <c r="F7" s="657"/>
      <c r="G7" s="657"/>
      <c r="H7" s="657"/>
      <c r="I7" s="657"/>
      <c r="J7" s="657"/>
      <c r="K7" s="657"/>
      <c r="L7" s="657"/>
      <c r="M7" s="657"/>
      <c r="N7" s="657"/>
      <c r="O7" s="657"/>
      <c r="P7" s="657"/>
      <c r="Q7" s="658"/>
      <c r="R7" s="659">
        <v>11884</v>
      </c>
      <c r="S7" s="660"/>
      <c r="T7" s="660"/>
      <c r="U7" s="660"/>
      <c r="V7" s="660"/>
      <c r="W7" s="660"/>
      <c r="X7" s="660"/>
      <c r="Y7" s="661"/>
      <c r="Z7" s="685">
        <v>0</v>
      </c>
      <c r="AA7" s="685"/>
      <c r="AB7" s="685"/>
      <c r="AC7" s="685"/>
      <c r="AD7" s="686">
        <v>11884</v>
      </c>
      <c r="AE7" s="686"/>
      <c r="AF7" s="686"/>
      <c r="AG7" s="686"/>
      <c r="AH7" s="686"/>
      <c r="AI7" s="686"/>
      <c r="AJ7" s="686"/>
      <c r="AK7" s="686"/>
      <c r="AL7" s="662">
        <v>0</v>
      </c>
      <c r="AM7" s="663"/>
      <c r="AN7" s="663"/>
      <c r="AO7" s="687"/>
      <c r="AP7" s="656" t="s">
        <v>236</v>
      </c>
      <c r="AQ7" s="657"/>
      <c r="AR7" s="657"/>
      <c r="AS7" s="657"/>
      <c r="AT7" s="657"/>
      <c r="AU7" s="657"/>
      <c r="AV7" s="657"/>
      <c r="AW7" s="657"/>
      <c r="AX7" s="657"/>
      <c r="AY7" s="657"/>
      <c r="AZ7" s="657"/>
      <c r="BA7" s="657"/>
      <c r="BB7" s="657"/>
      <c r="BC7" s="657"/>
      <c r="BD7" s="657"/>
      <c r="BE7" s="657"/>
      <c r="BF7" s="658"/>
      <c r="BG7" s="659">
        <v>8274465</v>
      </c>
      <c r="BH7" s="660"/>
      <c r="BI7" s="660"/>
      <c r="BJ7" s="660"/>
      <c r="BK7" s="660"/>
      <c r="BL7" s="660"/>
      <c r="BM7" s="660"/>
      <c r="BN7" s="661"/>
      <c r="BO7" s="685">
        <v>42.5</v>
      </c>
      <c r="BP7" s="685"/>
      <c r="BQ7" s="685"/>
      <c r="BR7" s="685"/>
      <c r="BS7" s="686">
        <v>468709</v>
      </c>
      <c r="BT7" s="686"/>
      <c r="BU7" s="686"/>
      <c r="BV7" s="686"/>
      <c r="BW7" s="686"/>
      <c r="BX7" s="686"/>
      <c r="BY7" s="686"/>
      <c r="BZ7" s="686"/>
      <c r="CA7" s="686"/>
      <c r="CB7" s="731"/>
      <c r="CD7" s="656" t="s">
        <v>237</v>
      </c>
      <c r="CE7" s="657"/>
      <c r="CF7" s="657"/>
      <c r="CG7" s="657"/>
      <c r="CH7" s="657"/>
      <c r="CI7" s="657"/>
      <c r="CJ7" s="657"/>
      <c r="CK7" s="657"/>
      <c r="CL7" s="657"/>
      <c r="CM7" s="657"/>
      <c r="CN7" s="657"/>
      <c r="CO7" s="657"/>
      <c r="CP7" s="657"/>
      <c r="CQ7" s="658"/>
      <c r="CR7" s="659">
        <v>6540078</v>
      </c>
      <c r="CS7" s="660"/>
      <c r="CT7" s="660"/>
      <c r="CU7" s="660"/>
      <c r="CV7" s="660"/>
      <c r="CW7" s="660"/>
      <c r="CX7" s="660"/>
      <c r="CY7" s="661"/>
      <c r="CZ7" s="685">
        <v>10.6</v>
      </c>
      <c r="DA7" s="685"/>
      <c r="DB7" s="685"/>
      <c r="DC7" s="685"/>
      <c r="DD7" s="665">
        <v>640090</v>
      </c>
      <c r="DE7" s="660"/>
      <c r="DF7" s="660"/>
      <c r="DG7" s="660"/>
      <c r="DH7" s="660"/>
      <c r="DI7" s="660"/>
      <c r="DJ7" s="660"/>
      <c r="DK7" s="660"/>
      <c r="DL7" s="660"/>
      <c r="DM7" s="660"/>
      <c r="DN7" s="660"/>
      <c r="DO7" s="660"/>
      <c r="DP7" s="661"/>
      <c r="DQ7" s="665">
        <v>5252138</v>
      </c>
      <c r="DR7" s="660"/>
      <c r="DS7" s="660"/>
      <c r="DT7" s="660"/>
      <c r="DU7" s="660"/>
      <c r="DV7" s="660"/>
      <c r="DW7" s="660"/>
      <c r="DX7" s="660"/>
      <c r="DY7" s="660"/>
      <c r="DZ7" s="660"/>
      <c r="EA7" s="660"/>
      <c r="EB7" s="660"/>
      <c r="EC7" s="695"/>
    </row>
    <row r="8" spans="2:143" ht="11.25" customHeight="1" x14ac:dyDescent="0.15">
      <c r="B8" s="656" t="s">
        <v>238</v>
      </c>
      <c r="C8" s="657"/>
      <c r="D8" s="657"/>
      <c r="E8" s="657"/>
      <c r="F8" s="657"/>
      <c r="G8" s="657"/>
      <c r="H8" s="657"/>
      <c r="I8" s="657"/>
      <c r="J8" s="657"/>
      <c r="K8" s="657"/>
      <c r="L8" s="657"/>
      <c r="M8" s="657"/>
      <c r="N8" s="657"/>
      <c r="O8" s="657"/>
      <c r="P8" s="657"/>
      <c r="Q8" s="658"/>
      <c r="R8" s="659">
        <v>72642</v>
      </c>
      <c r="S8" s="660"/>
      <c r="T8" s="660"/>
      <c r="U8" s="660"/>
      <c r="V8" s="660"/>
      <c r="W8" s="660"/>
      <c r="X8" s="660"/>
      <c r="Y8" s="661"/>
      <c r="Z8" s="685">
        <v>0.1</v>
      </c>
      <c r="AA8" s="685"/>
      <c r="AB8" s="685"/>
      <c r="AC8" s="685"/>
      <c r="AD8" s="686">
        <v>72642</v>
      </c>
      <c r="AE8" s="686"/>
      <c r="AF8" s="686"/>
      <c r="AG8" s="686"/>
      <c r="AH8" s="686"/>
      <c r="AI8" s="686"/>
      <c r="AJ8" s="686"/>
      <c r="AK8" s="686"/>
      <c r="AL8" s="662">
        <v>0.2</v>
      </c>
      <c r="AM8" s="663"/>
      <c r="AN8" s="663"/>
      <c r="AO8" s="687"/>
      <c r="AP8" s="656" t="s">
        <v>239</v>
      </c>
      <c r="AQ8" s="657"/>
      <c r="AR8" s="657"/>
      <c r="AS8" s="657"/>
      <c r="AT8" s="657"/>
      <c r="AU8" s="657"/>
      <c r="AV8" s="657"/>
      <c r="AW8" s="657"/>
      <c r="AX8" s="657"/>
      <c r="AY8" s="657"/>
      <c r="AZ8" s="657"/>
      <c r="BA8" s="657"/>
      <c r="BB8" s="657"/>
      <c r="BC8" s="657"/>
      <c r="BD8" s="657"/>
      <c r="BE8" s="657"/>
      <c r="BF8" s="658"/>
      <c r="BG8" s="659">
        <v>216617</v>
      </c>
      <c r="BH8" s="660"/>
      <c r="BI8" s="660"/>
      <c r="BJ8" s="660"/>
      <c r="BK8" s="660"/>
      <c r="BL8" s="660"/>
      <c r="BM8" s="660"/>
      <c r="BN8" s="661"/>
      <c r="BO8" s="685">
        <v>1.1000000000000001</v>
      </c>
      <c r="BP8" s="685"/>
      <c r="BQ8" s="685"/>
      <c r="BR8" s="685"/>
      <c r="BS8" s="686" t="s">
        <v>129</v>
      </c>
      <c r="BT8" s="686"/>
      <c r="BU8" s="686"/>
      <c r="BV8" s="686"/>
      <c r="BW8" s="686"/>
      <c r="BX8" s="686"/>
      <c r="BY8" s="686"/>
      <c r="BZ8" s="686"/>
      <c r="CA8" s="686"/>
      <c r="CB8" s="731"/>
      <c r="CD8" s="656" t="s">
        <v>240</v>
      </c>
      <c r="CE8" s="657"/>
      <c r="CF8" s="657"/>
      <c r="CG8" s="657"/>
      <c r="CH8" s="657"/>
      <c r="CI8" s="657"/>
      <c r="CJ8" s="657"/>
      <c r="CK8" s="657"/>
      <c r="CL8" s="657"/>
      <c r="CM8" s="657"/>
      <c r="CN8" s="657"/>
      <c r="CO8" s="657"/>
      <c r="CP8" s="657"/>
      <c r="CQ8" s="658"/>
      <c r="CR8" s="659">
        <v>19957710</v>
      </c>
      <c r="CS8" s="660"/>
      <c r="CT8" s="660"/>
      <c r="CU8" s="660"/>
      <c r="CV8" s="660"/>
      <c r="CW8" s="660"/>
      <c r="CX8" s="660"/>
      <c r="CY8" s="661"/>
      <c r="CZ8" s="685">
        <v>32.4</v>
      </c>
      <c r="DA8" s="685"/>
      <c r="DB8" s="685"/>
      <c r="DC8" s="685"/>
      <c r="DD8" s="665">
        <v>934703</v>
      </c>
      <c r="DE8" s="660"/>
      <c r="DF8" s="660"/>
      <c r="DG8" s="660"/>
      <c r="DH8" s="660"/>
      <c r="DI8" s="660"/>
      <c r="DJ8" s="660"/>
      <c r="DK8" s="660"/>
      <c r="DL8" s="660"/>
      <c r="DM8" s="660"/>
      <c r="DN8" s="660"/>
      <c r="DO8" s="660"/>
      <c r="DP8" s="661"/>
      <c r="DQ8" s="665">
        <v>8665189</v>
      </c>
      <c r="DR8" s="660"/>
      <c r="DS8" s="660"/>
      <c r="DT8" s="660"/>
      <c r="DU8" s="660"/>
      <c r="DV8" s="660"/>
      <c r="DW8" s="660"/>
      <c r="DX8" s="660"/>
      <c r="DY8" s="660"/>
      <c r="DZ8" s="660"/>
      <c r="EA8" s="660"/>
      <c r="EB8" s="660"/>
      <c r="EC8" s="695"/>
    </row>
    <row r="9" spans="2:143" ht="11.25" customHeight="1" x14ac:dyDescent="0.15">
      <c r="B9" s="656" t="s">
        <v>241</v>
      </c>
      <c r="C9" s="657"/>
      <c r="D9" s="657"/>
      <c r="E9" s="657"/>
      <c r="F9" s="657"/>
      <c r="G9" s="657"/>
      <c r="H9" s="657"/>
      <c r="I9" s="657"/>
      <c r="J9" s="657"/>
      <c r="K9" s="657"/>
      <c r="L9" s="657"/>
      <c r="M9" s="657"/>
      <c r="N9" s="657"/>
      <c r="O9" s="657"/>
      <c r="P9" s="657"/>
      <c r="Q9" s="658"/>
      <c r="R9" s="659">
        <v>98166</v>
      </c>
      <c r="S9" s="660"/>
      <c r="T9" s="660"/>
      <c r="U9" s="660"/>
      <c r="V9" s="660"/>
      <c r="W9" s="660"/>
      <c r="X9" s="660"/>
      <c r="Y9" s="661"/>
      <c r="Z9" s="685">
        <v>0.2</v>
      </c>
      <c r="AA9" s="685"/>
      <c r="AB9" s="685"/>
      <c r="AC9" s="685"/>
      <c r="AD9" s="686">
        <v>98166</v>
      </c>
      <c r="AE9" s="686"/>
      <c r="AF9" s="686"/>
      <c r="AG9" s="686"/>
      <c r="AH9" s="686"/>
      <c r="AI9" s="686"/>
      <c r="AJ9" s="686"/>
      <c r="AK9" s="686"/>
      <c r="AL9" s="662">
        <v>0.3</v>
      </c>
      <c r="AM9" s="663"/>
      <c r="AN9" s="663"/>
      <c r="AO9" s="687"/>
      <c r="AP9" s="656" t="s">
        <v>242</v>
      </c>
      <c r="AQ9" s="657"/>
      <c r="AR9" s="657"/>
      <c r="AS9" s="657"/>
      <c r="AT9" s="657"/>
      <c r="AU9" s="657"/>
      <c r="AV9" s="657"/>
      <c r="AW9" s="657"/>
      <c r="AX9" s="657"/>
      <c r="AY9" s="657"/>
      <c r="AZ9" s="657"/>
      <c r="BA9" s="657"/>
      <c r="BB9" s="657"/>
      <c r="BC9" s="657"/>
      <c r="BD9" s="657"/>
      <c r="BE9" s="657"/>
      <c r="BF9" s="658"/>
      <c r="BG9" s="659">
        <v>6048953</v>
      </c>
      <c r="BH9" s="660"/>
      <c r="BI9" s="660"/>
      <c r="BJ9" s="660"/>
      <c r="BK9" s="660"/>
      <c r="BL9" s="660"/>
      <c r="BM9" s="660"/>
      <c r="BN9" s="661"/>
      <c r="BO9" s="685">
        <v>31</v>
      </c>
      <c r="BP9" s="685"/>
      <c r="BQ9" s="685"/>
      <c r="BR9" s="685"/>
      <c r="BS9" s="686" t="s">
        <v>129</v>
      </c>
      <c r="BT9" s="686"/>
      <c r="BU9" s="686"/>
      <c r="BV9" s="686"/>
      <c r="BW9" s="686"/>
      <c r="BX9" s="686"/>
      <c r="BY9" s="686"/>
      <c r="BZ9" s="686"/>
      <c r="CA9" s="686"/>
      <c r="CB9" s="731"/>
      <c r="CD9" s="656" t="s">
        <v>243</v>
      </c>
      <c r="CE9" s="657"/>
      <c r="CF9" s="657"/>
      <c r="CG9" s="657"/>
      <c r="CH9" s="657"/>
      <c r="CI9" s="657"/>
      <c r="CJ9" s="657"/>
      <c r="CK9" s="657"/>
      <c r="CL9" s="657"/>
      <c r="CM9" s="657"/>
      <c r="CN9" s="657"/>
      <c r="CO9" s="657"/>
      <c r="CP9" s="657"/>
      <c r="CQ9" s="658"/>
      <c r="CR9" s="659">
        <v>4465124</v>
      </c>
      <c r="CS9" s="660"/>
      <c r="CT9" s="660"/>
      <c r="CU9" s="660"/>
      <c r="CV9" s="660"/>
      <c r="CW9" s="660"/>
      <c r="CX9" s="660"/>
      <c r="CY9" s="661"/>
      <c r="CZ9" s="685">
        <v>7.2</v>
      </c>
      <c r="DA9" s="685"/>
      <c r="DB9" s="685"/>
      <c r="DC9" s="685"/>
      <c r="DD9" s="665">
        <v>82431</v>
      </c>
      <c r="DE9" s="660"/>
      <c r="DF9" s="660"/>
      <c r="DG9" s="660"/>
      <c r="DH9" s="660"/>
      <c r="DI9" s="660"/>
      <c r="DJ9" s="660"/>
      <c r="DK9" s="660"/>
      <c r="DL9" s="660"/>
      <c r="DM9" s="660"/>
      <c r="DN9" s="660"/>
      <c r="DO9" s="660"/>
      <c r="DP9" s="661"/>
      <c r="DQ9" s="665">
        <v>3283120</v>
      </c>
      <c r="DR9" s="660"/>
      <c r="DS9" s="660"/>
      <c r="DT9" s="660"/>
      <c r="DU9" s="660"/>
      <c r="DV9" s="660"/>
      <c r="DW9" s="660"/>
      <c r="DX9" s="660"/>
      <c r="DY9" s="660"/>
      <c r="DZ9" s="660"/>
      <c r="EA9" s="660"/>
      <c r="EB9" s="660"/>
      <c r="EC9" s="695"/>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85" t="s">
        <v>129</v>
      </c>
      <c r="AA10" s="685"/>
      <c r="AB10" s="685"/>
      <c r="AC10" s="685"/>
      <c r="AD10" s="686" t="s">
        <v>129</v>
      </c>
      <c r="AE10" s="686"/>
      <c r="AF10" s="686"/>
      <c r="AG10" s="686"/>
      <c r="AH10" s="686"/>
      <c r="AI10" s="686"/>
      <c r="AJ10" s="686"/>
      <c r="AK10" s="686"/>
      <c r="AL10" s="662" t="s">
        <v>129</v>
      </c>
      <c r="AM10" s="663"/>
      <c r="AN10" s="663"/>
      <c r="AO10" s="687"/>
      <c r="AP10" s="656" t="s">
        <v>245</v>
      </c>
      <c r="AQ10" s="657"/>
      <c r="AR10" s="657"/>
      <c r="AS10" s="657"/>
      <c r="AT10" s="657"/>
      <c r="AU10" s="657"/>
      <c r="AV10" s="657"/>
      <c r="AW10" s="657"/>
      <c r="AX10" s="657"/>
      <c r="AY10" s="657"/>
      <c r="AZ10" s="657"/>
      <c r="BA10" s="657"/>
      <c r="BB10" s="657"/>
      <c r="BC10" s="657"/>
      <c r="BD10" s="657"/>
      <c r="BE10" s="657"/>
      <c r="BF10" s="658"/>
      <c r="BG10" s="659">
        <v>357456</v>
      </c>
      <c r="BH10" s="660"/>
      <c r="BI10" s="660"/>
      <c r="BJ10" s="660"/>
      <c r="BK10" s="660"/>
      <c r="BL10" s="660"/>
      <c r="BM10" s="660"/>
      <c r="BN10" s="661"/>
      <c r="BO10" s="685">
        <v>1.8</v>
      </c>
      <c r="BP10" s="685"/>
      <c r="BQ10" s="685"/>
      <c r="BR10" s="685"/>
      <c r="BS10" s="686" t="s">
        <v>129</v>
      </c>
      <c r="BT10" s="686"/>
      <c r="BU10" s="686"/>
      <c r="BV10" s="686"/>
      <c r="BW10" s="686"/>
      <c r="BX10" s="686"/>
      <c r="BY10" s="686"/>
      <c r="BZ10" s="686"/>
      <c r="CA10" s="686"/>
      <c r="CB10" s="731"/>
      <c r="CD10" s="656" t="s">
        <v>246</v>
      </c>
      <c r="CE10" s="657"/>
      <c r="CF10" s="657"/>
      <c r="CG10" s="657"/>
      <c r="CH10" s="657"/>
      <c r="CI10" s="657"/>
      <c r="CJ10" s="657"/>
      <c r="CK10" s="657"/>
      <c r="CL10" s="657"/>
      <c r="CM10" s="657"/>
      <c r="CN10" s="657"/>
      <c r="CO10" s="657"/>
      <c r="CP10" s="657"/>
      <c r="CQ10" s="658"/>
      <c r="CR10" s="659">
        <v>14046</v>
      </c>
      <c r="CS10" s="660"/>
      <c r="CT10" s="660"/>
      <c r="CU10" s="660"/>
      <c r="CV10" s="660"/>
      <c r="CW10" s="660"/>
      <c r="CX10" s="660"/>
      <c r="CY10" s="661"/>
      <c r="CZ10" s="685">
        <v>0</v>
      </c>
      <c r="DA10" s="685"/>
      <c r="DB10" s="685"/>
      <c r="DC10" s="685"/>
      <c r="DD10" s="665" t="s">
        <v>129</v>
      </c>
      <c r="DE10" s="660"/>
      <c r="DF10" s="660"/>
      <c r="DG10" s="660"/>
      <c r="DH10" s="660"/>
      <c r="DI10" s="660"/>
      <c r="DJ10" s="660"/>
      <c r="DK10" s="660"/>
      <c r="DL10" s="660"/>
      <c r="DM10" s="660"/>
      <c r="DN10" s="660"/>
      <c r="DO10" s="660"/>
      <c r="DP10" s="661"/>
      <c r="DQ10" s="665">
        <v>12846</v>
      </c>
      <c r="DR10" s="660"/>
      <c r="DS10" s="660"/>
      <c r="DT10" s="660"/>
      <c r="DU10" s="660"/>
      <c r="DV10" s="660"/>
      <c r="DW10" s="660"/>
      <c r="DX10" s="660"/>
      <c r="DY10" s="660"/>
      <c r="DZ10" s="660"/>
      <c r="EA10" s="660"/>
      <c r="EB10" s="660"/>
      <c r="EC10" s="695"/>
    </row>
    <row r="11" spans="2:143" ht="11.25" customHeight="1" x14ac:dyDescent="0.15">
      <c r="B11" s="656" t="s">
        <v>247</v>
      </c>
      <c r="C11" s="657"/>
      <c r="D11" s="657"/>
      <c r="E11" s="657"/>
      <c r="F11" s="657"/>
      <c r="G11" s="657"/>
      <c r="H11" s="657"/>
      <c r="I11" s="657"/>
      <c r="J11" s="657"/>
      <c r="K11" s="657"/>
      <c r="L11" s="657"/>
      <c r="M11" s="657"/>
      <c r="N11" s="657"/>
      <c r="O11" s="657"/>
      <c r="P11" s="657"/>
      <c r="Q11" s="658"/>
      <c r="R11" s="659">
        <v>2756224</v>
      </c>
      <c r="S11" s="660"/>
      <c r="T11" s="660"/>
      <c r="U11" s="660"/>
      <c r="V11" s="660"/>
      <c r="W11" s="660"/>
      <c r="X11" s="660"/>
      <c r="Y11" s="661"/>
      <c r="Z11" s="662">
        <v>4.3</v>
      </c>
      <c r="AA11" s="663"/>
      <c r="AB11" s="663"/>
      <c r="AC11" s="664"/>
      <c r="AD11" s="665">
        <v>2756224</v>
      </c>
      <c r="AE11" s="660"/>
      <c r="AF11" s="660"/>
      <c r="AG11" s="660"/>
      <c r="AH11" s="660"/>
      <c r="AI11" s="660"/>
      <c r="AJ11" s="660"/>
      <c r="AK11" s="661"/>
      <c r="AL11" s="662">
        <v>8.5</v>
      </c>
      <c r="AM11" s="663"/>
      <c r="AN11" s="663"/>
      <c r="AO11" s="687"/>
      <c r="AP11" s="656" t="s">
        <v>248</v>
      </c>
      <c r="AQ11" s="657"/>
      <c r="AR11" s="657"/>
      <c r="AS11" s="657"/>
      <c r="AT11" s="657"/>
      <c r="AU11" s="657"/>
      <c r="AV11" s="657"/>
      <c r="AW11" s="657"/>
      <c r="AX11" s="657"/>
      <c r="AY11" s="657"/>
      <c r="AZ11" s="657"/>
      <c r="BA11" s="657"/>
      <c r="BB11" s="657"/>
      <c r="BC11" s="657"/>
      <c r="BD11" s="657"/>
      <c r="BE11" s="657"/>
      <c r="BF11" s="658"/>
      <c r="BG11" s="659">
        <v>1651439</v>
      </c>
      <c r="BH11" s="660"/>
      <c r="BI11" s="660"/>
      <c r="BJ11" s="660"/>
      <c r="BK11" s="660"/>
      <c r="BL11" s="660"/>
      <c r="BM11" s="660"/>
      <c r="BN11" s="661"/>
      <c r="BO11" s="685">
        <v>8.5</v>
      </c>
      <c r="BP11" s="685"/>
      <c r="BQ11" s="685"/>
      <c r="BR11" s="685"/>
      <c r="BS11" s="686">
        <v>468709</v>
      </c>
      <c r="BT11" s="686"/>
      <c r="BU11" s="686"/>
      <c r="BV11" s="686"/>
      <c r="BW11" s="686"/>
      <c r="BX11" s="686"/>
      <c r="BY11" s="686"/>
      <c r="BZ11" s="686"/>
      <c r="CA11" s="686"/>
      <c r="CB11" s="731"/>
      <c r="CD11" s="656" t="s">
        <v>249</v>
      </c>
      <c r="CE11" s="657"/>
      <c r="CF11" s="657"/>
      <c r="CG11" s="657"/>
      <c r="CH11" s="657"/>
      <c r="CI11" s="657"/>
      <c r="CJ11" s="657"/>
      <c r="CK11" s="657"/>
      <c r="CL11" s="657"/>
      <c r="CM11" s="657"/>
      <c r="CN11" s="657"/>
      <c r="CO11" s="657"/>
      <c r="CP11" s="657"/>
      <c r="CQ11" s="658"/>
      <c r="CR11" s="659">
        <v>1533980</v>
      </c>
      <c r="CS11" s="660"/>
      <c r="CT11" s="660"/>
      <c r="CU11" s="660"/>
      <c r="CV11" s="660"/>
      <c r="CW11" s="660"/>
      <c r="CX11" s="660"/>
      <c r="CY11" s="661"/>
      <c r="CZ11" s="685">
        <v>2.5</v>
      </c>
      <c r="DA11" s="685"/>
      <c r="DB11" s="685"/>
      <c r="DC11" s="685"/>
      <c r="DD11" s="665">
        <v>849901</v>
      </c>
      <c r="DE11" s="660"/>
      <c r="DF11" s="660"/>
      <c r="DG11" s="660"/>
      <c r="DH11" s="660"/>
      <c r="DI11" s="660"/>
      <c r="DJ11" s="660"/>
      <c r="DK11" s="660"/>
      <c r="DL11" s="660"/>
      <c r="DM11" s="660"/>
      <c r="DN11" s="660"/>
      <c r="DO11" s="660"/>
      <c r="DP11" s="661"/>
      <c r="DQ11" s="665">
        <v>605745</v>
      </c>
      <c r="DR11" s="660"/>
      <c r="DS11" s="660"/>
      <c r="DT11" s="660"/>
      <c r="DU11" s="660"/>
      <c r="DV11" s="660"/>
      <c r="DW11" s="660"/>
      <c r="DX11" s="660"/>
      <c r="DY11" s="660"/>
      <c r="DZ11" s="660"/>
      <c r="EA11" s="660"/>
      <c r="EB11" s="660"/>
      <c r="EC11" s="695"/>
    </row>
    <row r="12" spans="2:143" ht="11.25" customHeight="1" x14ac:dyDescent="0.15">
      <c r="B12" s="656" t="s">
        <v>250</v>
      </c>
      <c r="C12" s="657"/>
      <c r="D12" s="657"/>
      <c r="E12" s="657"/>
      <c r="F12" s="657"/>
      <c r="G12" s="657"/>
      <c r="H12" s="657"/>
      <c r="I12" s="657"/>
      <c r="J12" s="657"/>
      <c r="K12" s="657"/>
      <c r="L12" s="657"/>
      <c r="M12" s="657"/>
      <c r="N12" s="657"/>
      <c r="O12" s="657"/>
      <c r="P12" s="657"/>
      <c r="Q12" s="658"/>
      <c r="R12" s="659" t="s">
        <v>129</v>
      </c>
      <c r="S12" s="660"/>
      <c r="T12" s="660"/>
      <c r="U12" s="660"/>
      <c r="V12" s="660"/>
      <c r="W12" s="660"/>
      <c r="X12" s="660"/>
      <c r="Y12" s="661"/>
      <c r="Z12" s="685" t="s">
        <v>129</v>
      </c>
      <c r="AA12" s="685"/>
      <c r="AB12" s="685"/>
      <c r="AC12" s="685"/>
      <c r="AD12" s="686" t="s">
        <v>129</v>
      </c>
      <c r="AE12" s="686"/>
      <c r="AF12" s="686"/>
      <c r="AG12" s="686"/>
      <c r="AH12" s="686"/>
      <c r="AI12" s="686"/>
      <c r="AJ12" s="686"/>
      <c r="AK12" s="686"/>
      <c r="AL12" s="662" t="s">
        <v>129</v>
      </c>
      <c r="AM12" s="663"/>
      <c r="AN12" s="663"/>
      <c r="AO12" s="687"/>
      <c r="AP12" s="656" t="s">
        <v>251</v>
      </c>
      <c r="AQ12" s="657"/>
      <c r="AR12" s="657"/>
      <c r="AS12" s="657"/>
      <c r="AT12" s="657"/>
      <c r="AU12" s="657"/>
      <c r="AV12" s="657"/>
      <c r="AW12" s="657"/>
      <c r="AX12" s="657"/>
      <c r="AY12" s="657"/>
      <c r="AZ12" s="657"/>
      <c r="BA12" s="657"/>
      <c r="BB12" s="657"/>
      <c r="BC12" s="657"/>
      <c r="BD12" s="657"/>
      <c r="BE12" s="657"/>
      <c r="BF12" s="658"/>
      <c r="BG12" s="659">
        <v>9342627</v>
      </c>
      <c r="BH12" s="660"/>
      <c r="BI12" s="660"/>
      <c r="BJ12" s="660"/>
      <c r="BK12" s="660"/>
      <c r="BL12" s="660"/>
      <c r="BM12" s="660"/>
      <c r="BN12" s="661"/>
      <c r="BO12" s="685">
        <v>47.9</v>
      </c>
      <c r="BP12" s="685"/>
      <c r="BQ12" s="685"/>
      <c r="BR12" s="685"/>
      <c r="BS12" s="686" t="s">
        <v>129</v>
      </c>
      <c r="BT12" s="686"/>
      <c r="BU12" s="686"/>
      <c r="BV12" s="686"/>
      <c r="BW12" s="686"/>
      <c r="BX12" s="686"/>
      <c r="BY12" s="686"/>
      <c r="BZ12" s="686"/>
      <c r="CA12" s="686"/>
      <c r="CB12" s="731"/>
      <c r="CD12" s="656" t="s">
        <v>252</v>
      </c>
      <c r="CE12" s="657"/>
      <c r="CF12" s="657"/>
      <c r="CG12" s="657"/>
      <c r="CH12" s="657"/>
      <c r="CI12" s="657"/>
      <c r="CJ12" s="657"/>
      <c r="CK12" s="657"/>
      <c r="CL12" s="657"/>
      <c r="CM12" s="657"/>
      <c r="CN12" s="657"/>
      <c r="CO12" s="657"/>
      <c r="CP12" s="657"/>
      <c r="CQ12" s="658"/>
      <c r="CR12" s="659">
        <v>2318411</v>
      </c>
      <c r="CS12" s="660"/>
      <c r="CT12" s="660"/>
      <c r="CU12" s="660"/>
      <c r="CV12" s="660"/>
      <c r="CW12" s="660"/>
      <c r="CX12" s="660"/>
      <c r="CY12" s="661"/>
      <c r="CZ12" s="685">
        <v>3.8</v>
      </c>
      <c r="DA12" s="685"/>
      <c r="DB12" s="685"/>
      <c r="DC12" s="685"/>
      <c r="DD12" s="665">
        <v>362827</v>
      </c>
      <c r="DE12" s="660"/>
      <c r="DF12" s="660"/>
      <c r="DG12" s="660"/>
      <c r="DH12" s="660"/>
      <c r="DI12" s="660"/>
      <c r="DJ12" s="660"/>
      <c r="DK12" s="660"/>
      <c r="DL12" s="660"/>
      <c r="DM12" s="660"/>
      <c r="DN12" s="660"/>
      <c r="DO12" s="660"/>
      <c r="DP12" s="661"/>
      <c r="DQ12" s="665">
        <v>1423225</v>
      </c>
      <c r="DR12" s="660"/>
      <c r="DS12" s="660"/>
      <c r="DT12" s="660"/>
      <c r="DU12" s="660"/>
      <c r="DV12" s="660"/>
      <c r="DW12" s="660"/>
      <c r="DX12" s="660"/>
      <c r="DY12" s="660"/>
      <c r="DZ12" s="660"/>
      <c r="EA12" s="660"/>
      <c r="EB12" s="660"/>
      <c r="EC12" s="695"/>
    </row>
    <row r="13" spans="2:143" ht="11.25" customHeight="1" x14ac:dyDescent="0.15">
      <c r="B13" s="656" t="s">
        <v>253</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85" t="s">
        <v>129</v>
      </c>
      <c r="AA13" s="685"/>
      <c r="AB13" s="685"/>
      <c r="AC13" s="685"/>
      <c r="AD13" s="686" t="s">
        <v>129</v>
      </c>
      <c r="AE13" s="686"/>
      <c r="AF13" s="686"/>
      <c r="AG13" s="686"/>
      <c r="AH13" s="686"/>
      <c r="AI13" s="686"/>
      <c r="AJ13" s="686"/>
      <c r="AK13" s="686"/>
      <c r="AL13" s="662" t="s">
        <v>129</v>
      </c>
      <c r="AM13" s="663"/>
      <c r="AN13" s="663"/>
      <c r="AO13" s="687"/>
      <c r="AP13" s="656" t="s">
        <v>254</v>
      </c>
      <c r="AQ13" s="657"/>
      <c r="AR13" s="657"/>
      <c r="AS13" s="657"/>
      <c r="AT13" s="657"/>
      <c r="AU13" s="657"/>
      <c r="AV13" s="657"/>
      <c r="AW13" s="657"/>
      <c r="AX13" s="657"/>
      <c r="AY13" s="657"/>
      <c r="AZ13" s="657"/>
      <c r="BA13" s="657"/>
      <c r="BB13" s="657"/>
      <c r="BC13" s="657"/>
      <c r="BD13" s="657"/>
      <c r="BE13" s="657"/>
      <c r="BF13" s="658"/>
      <c r="BG13" s="659">
        <v>9300292</v>
      </c>
      <c r="BH13" s="660"/>
      <c r="BI13" s="660"/>
      <c r="BJ13" s="660"/>
      <c r="BK13" s="660"/>
      <c r="BL13" s="660"/>
      <c r="BM13" s="660"/>
      <c r="BN13" s="661"/>
      <c r="BO13" s="685">
        <v>47.7</v>
      </c>
      <c r="BP13" s="685"/>
      <c r="BQ13" s="685"/>
      <c r="BR13" s="685"/>
      <c r="BS13" s="686" t="s">
        <v>129</v>
      </c>
      <c r="BT13" s="686"/>
      <c r="BU13" s="686"/>
      <c r="BV13" s="686"/>
      <c r="BW13" s="686"/>
      <c r="BX13" s="686"/>
      <c r="BY13" s="686"/>
      <c r="BZ13" s="686"/>
      <c r="CA13" s="686"/>
      <c r="CB13" s="731"/>
      <c r="CD13" s="656" t="s">
        <v>255</v>
      </c>
      <c r="CE13" s="657"/>
      <c r="CF13" s="657"/>
      <c r="CG13" s="657"/>
      <c r="CH13" s="657"/>
      <c r="CI13" s="657"/>
      <c r="CJ13" s="657"/>
      <c r="CK13" s="657"/>
      <c r="CL13" s="657"/>
      <c r="CM13" s="657"/>
      <c r="CN13" s="657"/>
      <c r="CO13" s="657"/>
      <c r="CP13" s="657"/>
      <c r="CQ13" s="658"/>
      <c r="CR13" s="659">
        <v>7545393</v>
      </c>
      <c r="CS13" s="660"/>
      <c r="CT13" s="660"/>
      <c r="CU13" s="660"/>
      <c r="CV13" s="660"/>
      <c r="CW13" s="660"/>
      <c r="CX13" s="660"/>
      <c r="CY13" s="661"/>
      <c r="CZ13" s="685">
        <v>12.3</v>
      </c>
      <c r="DA13" s="685"/>
      <c r="DB13" s="685"/>
      <c r="DC13" s="685"/>
      <c r="DD13" s="665">
        <v>3623725</v>
      </c>
      <c r="DE13" s="660"/>
      <c r="DF13" s="660"/>
      <c r="DG13" s="660"/>
      <c r="DH13" s="660"/>
      <c r="DI13" s="660"/>
      <c r="DJ13" s="660"/>
      <c r="DK13" s="660"/>
      <c r="DL13" s="660"/>
      <c r="DM13" s="660"/>
      <c r="DN13" s="660"/>
      <c r="DO13" s="660"/>
      <c r="DP13" s="661"/>
      <c r="DQ13" s="665">
        <v>3950765</v>
      </c>
      <c r="DR13" s="660"/>
      <c r="DS13" s="660"/>
      <c r="DT13" s="660"/>
      <c r="DU13" s="660"/>
      <c r="DV13" s="660"/>
      <c r="DW13" s="660"/>
      <c r="DX13" s="660"/>
      <c r="DY13" s="660"/>
      <c r="DZ13" s="660"/>
      <c r="EA13" s="660"/>
      <c r="EB13" s="660"/>
      <c r="EC13" s="695"/>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85" t="s">
        <v>129</v>
      </c>
      <c r="AA14" s="685"/>
      <c r="AB14" s="685"/>
      <c r="AC14" s="685"/>
      <c r="AD14" s="686" t="s">
        <v>129</v>
      </c>
      <c r="AE14" s="686"/>
      <c r="AF14" s="686"/>
      <c r="AG14" s="686"/>
      <c r="AH14" s="686"/>
      <c r="AI14" s="686"/>
      <c r="AJ14" s="686"/>
      <c r="AK14" s="686"/>
      <c r="AL14" s="662" t="s">
        <v>129</v>
      </c>
      <c r="AM14" s="663"/>
      <c r="AN14" s="663"/>
      <c r="AO14" s="687"/>
      <c r="AP14" s="656" t="s">
        <v>257</v>
      </c>
      <c r="AQ14" s="657"/>
      <c r="AR14" s="657"/>
      <c r="AS14" s="657"/>
      <c r="AT14" s="657"/>
      <c r="AU14" s="657"/>
      <c r="AV14" s="657"/>
      <c r="AW14" s="657"/>
      <c r="AX14" s="657"/>
      <c r="AY14" s="657"/>
      <c r="AZ14" s="657"/>
      <c r="BA14" s="657"/>
      <c r="BB14" s="657"/>
      <c r="BC14" s="657"/>
      <c r="BD14" s="657"/>
      <c r="BE14" s="657"/>
      <c r="BF14" s="658"/>
      <c r="BG14" s="659">
        <v>345166</v>
      </c>
      <c r="BH14" s="660"/>
      <c r="BI14" s="660"/>
      <c r="BJ14" s="660"/>
      <c r="BK14" s="660"/>
      <c r="BL14" s="660"/>
      <c r="BM14" s="660"/>
      <c r="BN14" s="661"/>
      <c r="BO14" s="685">
        <v>1.8</v>
      </c>
      <c r="BP14" s="685"/>
      <c r="BQ14" s="685"/>
      <c r="BR14" s="685"/>
      <c r="BS14" s="686" t="s">
        <v>129</v>
      </c>
      <c r="BT14" s="686"/>
      <c r="BU14" s="686"/>
      <c r="BV14" s="686"/>
      <c r="BW14" s="686"/>
      <c r="BX14" s="686"/>
      <c r="BY14" s="686"/>
      <c r="BZ14" s="686"/>
      <c r="CA14" s="686"/>
      <c r="CB14" s="731"/>
      <c r="CD14" s="656" t="s">
        <v>258</v>
      </c>
      <c r="CE14" s="657"/>
      <c r="CF14" s="657"/>
      <c r="CG14" s="657"/>
      <c r="CH14" s="657"/>
      <c r="CI14" s="657"/>
      <c r="CJ14" s="657"/>
      <c r="CK14" s="657"/>
      <c r="CL14" s="657"/>
      <c r="CM14" s="657"/>
      <c r="CN14" s="657"/>
      <c r="CO14" s="657"/>
      <c r="CP14" s="657"/>
      <c r="CQ14" s="658"/>
      <c r="CR14" s="659">
        <v>1797375</v>
      </c>
      <c r="CS14" s="660"/>
      <c r="CT14" s="660"/>
      <c r="CU14" s="660"/>
      <c r="CV14" s="660"/>
      <c r="CW14" s="660"/>
      <c r="CX14" s="660"/>
      <c r="CY14" s="661"/>
      <c r="CZ14" s="685">
        <v>2.9</v>
      </c>
      <c r="DA14" s="685"/>
      <c r="DB14" s="685"/>
      <c r="DC14" s="685"/>
      <c r="DD14" s="665">
        <v>71641</v>
      </c>
      <c r="DE14" s="660"/>
      <c r="DF14" s="660"/>
      <c r="DG14" s="660"/>
      <c r="DH14" s="660"/>
      <c r="DI14" s="660"/>
      <c r="DJ14" s="660"/>
      <c r="DK14" s="660"/>
      <c r="DL14" s="660"/>
      <c r="DM14" s="660"/>
      <c r="DN14" s="660"/>
      <c r="DO14" s="660"/>
      <c r="DP14" s="661"/>
      <c r="DQ14" s="665">
        <v>1733845</v>
      </c>
      <c r="DR14" s="660"/>
      <c r="DS14" s="660"/>
      <c r="DT14" s="660"/>
      <c r="DU14" s="660"/>
      <c r="DV14" s="660"/>
      <c r="DW14" s="660"/>
      <c r="DX14" s="660"/>
      <c r="DY14" s="660"/>
      <c r="DZ14" s="660"/>
      <c r="EA14" s="660"/>
      <c r="EB14" s="660"/>
      <c r="EC14" s="695"/>
    </row>
    <row r="15" spans="2:143" ht="11.25" customHeight="1" x14ac:dyDescent="0.15">
      <c r="B15" s="656" t="s">
        <v>259</v>
      </c>
      <c r="C15" s="657"/>
      <c r="D15" s="657"/>
      <c r="E15" s="657"/>
      <c r="F15" s="657"/>
      <c r="G15" s="657"/>
      <c r="H15" s="657"/>
      <c r="I15" s="657"/>
      <c r="J15" s="657"/>
      <c r="K15" s="657"/>
      <c r="L15" s="657"/>
      <c r="M15" s="657"/>
      <c r="N15" s="657"/>
      <c r="O15" s="657"/>
      <c r="P15" s="657"/>
      <c r="Q15" s="658"/>
      <c r="R15" s="659" t="s">
        <v>129</v>
      </c>
      <c r="S15" s="660"/>
      <c r="T15" s="660"/>
      <c r="U15" s="660"/>
      <c r="V15" s="660"/>
      <c r="W15" s="660"/>
      <c r="X15" s="660"/>
      <c r="Y15" s="661"/>
      <c r="Z15" s="685" t="s">
        <v>129</v>
      </c>
      <c r="AA15" s="685"/>
      <c r="AB15" s="685"/>
      <c r="AC15" s="685"/>
      <c r="AD15" s="686" t="s">
        <v>129</v>
      </c>
      <c r="AE15" s="686"/>
      <c r="AF15" s="686"/>
      <c r="AG15" s="686"/>
      <c r="AH15" s="686"/>
      <c r="AI15" s="686"/>
      <c r="AJ15" s="686"/>
      <c r="AK15" s="686"/>
      <c r="AL15" s="662" t="s">
        <v>129</v>
      </c>
      <c r="AM15" s="663"/>
      <c r="AN15" s="663"/>
      <c r="AO15" s="687"/>
      <c r="AP15" s="656" t="s">
        <v>260</v>
      </c>
      <c r="AQ15" s="657"/>
      <c r="AR15" s="657"/>
      <c r="AS15" s="657"/>
      <c r="AT15" s="657"/>
      <c r="AU15" s="657"/>
      <c r="AV15" s="657"/>
      <c r="AW15" s="657"/>
      <c r="AX15" s="657"/>
      <c r="AY15" s="657"/>
      <c r="AZ15" s="657"/>
      <c r="BA15" s="657"/>
      <c r="BB15" s="657"/>
      <c r="BC15" s="657"/>
      <c r="BD15" s="657"/>
      <c r="BE15" s="657"/>
      <c r="BF15" s="658"/>
      <c r="BG15" s="659">
        <v>704141</v>
      </c>
      <c r="BH15" s="660"/>
      <c r="BI15" s="660"/>
      <c r="BJ15" s="660"/>
      <c r="BK15" s="660"/>
      <c r="BL15" s="660"/>
      <c r="BM15" s="660"/>
      <c r="BN15" s="661"/>
      <c r="BO15" s="685">
        <v>3.6</v>
      </c>
      <c r="BP15" s="685"/>
      <c r="BQ15" s="685"/>
      <c r="BR15" s="685"/>
      <c r="BS15" s="686" t="s">
        <v>129</v>
      </c>
      <c r="BT15" s="686"/>
      <c r="BU15" s="686"/>
      <c r="BV15" s="686"/>
      <c r="BW15" s="686"/>
      <c r="BX15" s="686"/>
      <c r="BY15" s="686"/>
      <c r="BZ15" s="686"/>
      <c r="CA15" s="686"/>
      <c r="CB15" s="731"/>
      <c r="CD15" s="656" t="s">
        <v>261</v>
      </c>
      <c r="CE15" s="657"/>
      <c r="CF15" s="657"/>
      <c r="CG15" s="657"/>
      <c r="CH15" s="657"/>
      <c r="CI15" s="657"/>
      <c r="CJ15" s="657"/>
      <c r="CK15" s="657"/>
      <c r="CL15" s="657"/>
      <c r="CM15" s="657"/>
      <c r="CN15" s="657"/>
      <c r="CO15" s="657"/>
      <c r="CP15" s="657"/>
      <c r="CQ15" s="658"/>
      <c r="CR15" s="659">
        <v>8337144</v>
      </c>
      <c r="CS15" s="660"/>
      <c r="CT15" s="660"/>
      <c r="CU15" s="660"/>
      <c r="CV15" s="660"/>
      <c r="CW15" s="660"/>
      <c r="CX15" s="660"/>
      <c r="CY15" s="661"/>
      <c r="CZ15" s="685">
        <v>13.5</v>
      </c>
      <c r="DA15" s="685"/>
      <c r="DB15" s="685"/>
      <c r="DC15" s="685"/>
      <c r="DD15" s="665">
        <v>3385165</v>
      </c>
      <c r="DE15" s="660"/>
      <c r="DF15" s="660"/>
      <c r="DG15" s="660"/>
      <c r="DH15" s="660"/>
      <c r="DI15" s="660"/>
      <c r="DJ15" s="660"/>
      <c r="DK15" s="660"/>
      <c r="DL15" s="660"/>
      <c r="DM15" s="660"/>
      <c r="DN15" s="660"/>
      <c r="DO15" s="660"/>
      <c r="DP15" s="661"/>
      <c r="DQ15" s="665">
        <v>4789033</v>
      </c>
      <c r="DR15" s="660"/>
      <c r="DS15" s="660"/>
      <c r="DT15" s="660"/>
      <c r="DU15" s="660"/>
      <c r="DV15" s="660"/>
      <c r="DW15" s="660"/>
      <c r="DX15" s="660"/>
      <c r="DY15" s="660"/>
      <c r="DZ15" s="660"/>
      <c r="EA15" s="660"/>
      <c r="EB15" s="660"/>
      <c r="EC15" s="695"/>
    </row>
    <row r="16" spans="2:143" ht="11.25" customHeight="1" x14ac:dyDescent="0.15">
      <c r="B16" s="656" t="s">
        <v>262</v>
      </c>
      <c r="C16" s="657"/>
      <c r="D16" s="657"/>
      <c r="E16" s="657"/>
      <c r="F16" s="657"/>
      <c r="G16" s="657"/>
      <c r="H16" s="657"/>
      <c r="I16" s="657"/>
      <c r="J16" s="657"/>
      <c r="K16" s="657"/>
      <c r="L16" s="657"/>
      <c r="M16" s="657"/>
      <c r="N16" s="657"/>
      <c r="O16" s="657"/>
      <c r="P16" s="657"/>
      <c r="Q16" s="658"/>
      <c r="R16" s="659">
        <v>41581</v>
      </c>
      <c r="S16" s="660"/>
      <c r="T16" s="660"/>
      <c r="U16" s="660"/>
      <c r="V16" s="660"/>
      <c r="W16" s="660"/>
      <c r="X16" s="660"/>
      <c r="Y16" s="661"/>
      <c r="Z16" s="685">
        <v>0.1</v>
      </c>
      <c r="AA16" s="685"/>
      <c r="AB16" s="685"/>
      <c r="AC16" s="685"/>
      <c r="AD16" s="686">
        <v>41581</v>
      </c>
      <c r="AE16" s="686"/>
      <c r="AF16" s="686"/>
      <c r="AG16" s="686"/>
      <c r="AH16" s="686"/>
      <c r="AI16" s="686"/>
      <c r="AJ16" s="686"/>
      <c r="AK16" s="686"/>
      <c r="AL16" s="662">
        <v>0.1</v>
      </c>
      <c r="AM16" s="663"/>
      <c r="AN16" s="663"/>
      <c r="AO16" s="687"/>
      <c r="AP16" s="656" t="s">
        <v>263</v>
      </c>
      <c r="AQ16" s="657"/>
      <c r="AR16" s="657"/>
      <c r="AS16" s="657"/>
      <c r="AT16" s="657"/>
      <c r="AU16" s="657"/>
      <c r="AV16" s="657"/>
      <c r="AW16" s="657"/>
      <c r="AX16" s="657"/>
      <c r="AY16" s="657"/>
      <c r="AZ16" s="657"/>
      <c r="BA16" s="657"/>
      <c r="BB16" s="657"/>
      <c r="BC16" s="657"/>
      <c r="BD16" s="657"/>
      <c r="BE16" s="657"/>
      <c r="BF16" s="658"/>
      <c r="BG16" s="659">
        <v>11</v>
      </c>
      <c r="BH16" s="660"/>
      <c r="BI16" s="660"/>
      <c r="BJ16" s="660"/>
      <c r="BK16" s="660"/>
      <c r="BL16" s="660"/>
      <c r="BM16" s="660"/>
      <c r="BN16" s="661"/>
      <c r="BO16" s="685">
        <v>0</v>
      </c>
      <c r="BP16" s="685"/>
      <c r="BQ16" s="685"/>
      <c r="BR16" s="685"/>
      <c r="BS16" s="686" t="s">
        <v>129</v>
      </c>
      <c r="BT16" s="686"/>
      <c r="BU16" s="686"/>
      <c r="BV16" s="686"/>
      <c r="BW16" s="686"/>
      <c r="BX16" s="686"/>
      <c r="BY16" s="686"/>
      <c r="BZ16" s="686"/>
      <c r="CA16" s="686"/>
      <c r="CB16" s="731"/>
      <c r="CD16" s="656" t="s">
        <v>264</v>
      </c>
      <c r="CE16" s="657"/>
      <c r="CF16" s="657"/>
      <c r="CG16" s="657"/>
      <c r="CH16" s="657"/>
      <c r="CI16" s="657"/>
      <c r="CJ16" s="657"/>
      <c r="CK16" s="657"/>
      <c r="CL16" s="657"/>
      <c r="CM16" s="657"/>
      <c r="CN16" s="657"/>
      <c r="CO16" s="657"/>
      <c r="CP16" s="657"/>
      <c r="CQ16" s="658"/>
      <c r="CR16" s="659">
        <v>9449</v>
      </c>
      <c r="CS16" s="660"/>
      <c r="CT16" s="660"/>
      <c r="CU16" s="660"/>
      <c r="CV16" s="660"/>
      <c r="CW16" s="660"/>
      <c r="CX16" s="660"/>
      <c r="CY16" s="661"/>
      <c r="CZ16" s="685">
        <v>0</v>
      </c>
      <c r="DA16" s="685"/>
      <c r="DB16" s="685"/>
      <c r="DC16" s="685"/>
      <c r="DD16" s="665" t="s">
        <v>129</v>
      </c>
      <c r="DE16" s="660"/>
      <c r="DF16" s="660"/>
      <c r="DG16" s="660"/>
      <c r="DH16" s="660"/>
      <c r="DI16" s="660"/>
      <c r="DJ16" s="660"/>
      <c r="DK16" s="660"/>
      <c r="DL16" s="660"/>
      <c r="DM16" s="660"/>
      <c r="DN16" s="660"/>
      <c r="DO16" s="660"/>
      <c r="DP16" s="661"/>
      <c r="DQ16" s="665">
        <v>1106</v>
      </c>
      <c r="DR16" s="660"/>
      <c r="DS16" s="660"/>
      <c r="DT16" s="660"/>
      <c r="DU16" s="660"/>
      <c r="DV16" s="660"/>
      <c r="DW16" s="660"/>
      <c r="DX16" s="660"/>
      <c r="DY16" s="660"/>
      <c r="DZ16" s="660"/>
      <c r="EA16" s="660"/>
      <c r="EB16" s="660"/>
      <c r="EC16" s="695"/>
    </row>
    <row r="17" spans="2:133" ht="11.25" customHeight="1" x14ac:dyDescent="0.15">
      <c r="B17" s="656" t="s">
        <v>265</v>
      </c>
      <c r="C17" s="657"/>
      <c r="D17" s="657"/>
      <c r="E17" s="657"/>
      <c r="F17" s="657"/>
      <c r="G17" s="657"/>
      <c r="H17" s="657"/>
      <c r="I17" s="657"/>
      <c r="J17" s="657"/>
      <c r="K17" s="657"/>
      <c r="L17" s="657"/>
      <c r="M17" s="657"/>
      <c r="N17" s="657"/>
      <c r="O17" s="657"/>
      <c r="P17" s="657"/>
      <c r="Q17" s="658"/>
      <c r="R17" s="659">
        <v>356917</v>
      </c>
      <c r="S17" s="660"/>
      <c r="T17" s="660"/>
      <c r="U17" s="660"/>
      <c r="V17" s="660"/>
      <c r="W17" s="660"/>
      <c r="X17" s="660"/>
      <c r="Y17" s="661"/>
      <c r="Z17" s="685">
        <v>0.6</v>
      </c>
      <c r="AA17" s="685"/>
      <c r="AB17" s="685"/>
      <c r="AC17" s="685"/>
      <c r="AD17" s="686">
        <v>356917</v>
      </c>
      <c r="AE17" s="686"/>
      <c r="AF17" s="686"/>
      <c r="AG17" s="686"/>
      <c r="AH17" s="686"/>
      <c r="AI17" s="686"/>
      <c r="AJ17" s="686"/>
      <c r="AK17" s="686"/>
      <c r="AL17" s="662">
        <v>1.1000000000000001</v>
      </c>
      <c r="AM17" s="663"/>
      <c r="AN17" s="663"/>
      <c r="AO17" s="687"/>
      <c r="AP17" s="656" t="s">
        <v>266</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85" t="s">
        <v>129</v>
      </c>
      <c r="BP17" s="685"/>
      <c r="BQ17" s="685"/>
      <c r="BR17" s="685"/>
      <c r="BS17" s="686" t="s">
        <v>129</v>
      </c>
      <c r="BT17" s="686"/>
      <c r="BU17" s="686"/>
      <c r="BV17" s="686"/>
      <c r="BW17" s="686"/>
      <c r="BX17" s="686"/>
      <c r="BY17" s="686"/>
      <c r="BZ17" s="686"/>
      <c r="CA17" s="686"/>
      <c r="CB17" s="731"/>
      <c r="CD17" s="656" t="s">
        <v>267</v>
      </c>
      <c r="CE17" s="657"/>
      <c r="CF17" s="657"/>
      <c r="CG17" s="657"/>
      <c r="CH17" s="657"/>
      <c r="CI17" s="657"/>
      <c r="CJ17" s="657"/>
      <c r="CK17" s="657"/>
      <c r="CL17" s="657"/>
      <c r="CM17" s="657"/>
      <c r="CN17" s="657"/>
      <c r="CO17" s="657"/>
      <c r="CP17" s="657"/>
      <c r="CQ17" s="658"/>
      <c r="CR17" s="659">
        <v>8777925</v>
      </c>
      <c r="CS17" s="660"/>
      <c r="CT17" s="660"/>
      <c r="CU17" s="660"/>
      <c r="CV17" s="660"/>
      <c r="CW17" s="660"/>
      <c r="CX17" s="660"/>
      <c r="CY17" s="661"/>
      <c r="CZ17" s="685">
        <v>14.3</v>
      </c>
      <c r="DA17" s="685"/>
      <c r="DB17" s="685"/>
      <c r="DC17" s="685"/>
      <c r="DD17" s="665" t="s">
        <v>129</v>
      </c>
      <c r="DE17" s="660"/>
      <c r="DF17" s="660"/>
      <c r="DG17" s="660"/>
      <c r="DH17" s="660"/>
      <c r="DI17" s="660"/>
      <c r="DJ17" s="660"/>
      <c r="DK17" s="660"/>
      <c r="DL17" s="660"/>
      <c r="DM17" s="660"/>
      <c r="DN17" s="660"/>
      <c r="DO17" s="660"/>
      <c r="DP17" s="661"/>
      <c r="DQ17" s="665">
        <v>8084752</v>
      </c>
      <c r="DR17" s="660"/>
      <c r="DS17" s="660"/>
      <c r="DT17" s="660"/>
      <c r="DU17" s="660"/>
      <c r="DV17" s="660"/>
      <c r="DW17" s="660"/>
      <c r="DX17" s="660"/>
      <c r="DY17" s="660"/>
      <c r="DZ17" s="660"/>
      <c r="EA17" s="660"/>
      <c r="EB17" s="660"/>
      <c r="EC17" s="695"/>
    </row>
    <row r="18" spans="2:133" ht="11.25" customHeight="1" x14ac:dyDescent="0.15">
      <c r="B18" s="656" t="s">
        <v>268</v>
      </c>
      <c r="C18" s="657"/>
      <c r="D18" s="657"/>
      <c r="E18" s="657"/>
      <c r="F18" s="657"/>
      <c r="G18" s="657"/>
      <c r="H18" s="657"/>
      <c r="I18" s="657"/>
      <c r="J18" s="657"/>
      <c r="K18" s="657"/>
      <c r="L18" s="657"/>
      <c r="M18" s="657"/>
      <c r="N18" s="657"/>
      <c r="O18" s="657"/>
      <c r="P18" s="657"/>
      <c r="Q18" s="658"/>
      <c r="R18" s="659">
        <v>497866</v>
      </c>
      <c r="S18" s="660"/>
      <c r="T18" s="660"/>
      <c r="U18" s="660"/>
      <c r="V18" s="660"/>
      <c r="W18" s="660"/>
      <c r="X18" s="660"/>
      <c r="Y18" s="661"/>
      <c r="Z18" s="685">
        <v>0.8</v>
      </c>
      <c r="AA18" s="685"/>
      <c r="AB18" s="685"/>
      <c r="AC18" s="685"/>
      <c r="AD18" s="686">
        <v>473556</v>
      </c>
      <c r="AE18" s="686"/>
      <c r="AF18" s="686"/>
      <c r="AG18" s="686"/>
      <c r="AH18" s="686"/>
      <c r="AI18" s="686"/>
      <c r="AJ18" s="686"/>
      <c r="AK18" s="686"/>
      <c r="AL18" s="662">
        <v>1.5</v>
      </c>
      <c r="AM18" s="663"/>
      <c r="AN18" s="663"/>
      <c r="AO18" s="687"/>
      <c r="AP18" s="656" t="s">
        <v>269</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85" t="s">
        <v>129</v>
      </c>
      <c r="BP18" s="685"/>
      <c r="BQ18" s="685"/>
      <c r="BR18" s="685"/>
      <c r="BS18" s="686" t="s">
        <v>129</v>
      </c>
      <c r="BT18" s="686"/>
      <c r="BU18" s="686"/>
      <c r="BV18" s="686"/>
      <c r="BW18" s="686"/>
      <c r="BX18" s="686"/>
      <c r="BY18" s="686"/>
      <c r="BZ18" s="686"/>
      <c r="CA18" s="686"/>
      <c r="CB18" s="731"/>
      <c r="CD18" s="656" t="s">
        <v>270</v>
      </c>
      <c r="CE18" s="657"/>
      <c r="CF18" s="657"/>
      <c r="CG18" s="657"/>
      <c r="CH18" s="657"/>
      <c r="CI18" s="657"/>
      <c r="CJ18" s="657"/>
      <c r="CK18" s="657"/>
      <c r="CL18" s="657"/>
      <c r="CM18" s="657"/>
      <c r="CN18" s="657"/>
      <c r="CO18" s="657"/>
      <c r="CP18" s="657"/>
      <c r="CQ18" s="658"/>
      <c r="CR18" s="659" t="s">
        <v>129</v>
      </c>
      <c r="CS18" s="660"/>
      <c r="CT18" s="660"/>
      <c r="CU18" s="660"/>
      <c r="CV18" s="660"/>
      <c r="CW18" s="660"/>
      <c r="CX18" s="660"/>
      <c r="CY18" s="661"/>
      <c r="CZ18" s="685" t="s">
        <v>129</v>
      </c>
      <c r="DA18" s="685"/>
      <c r="DB18" s="685"/>
      <c r="DC18" s="685"/>
      <c r="DD18" s="665" t="s">
        <v>129</v>
      </c>
      <c r="DE18" s="660"/>
      <c r="DF18" s="660"/>
      <c r="DG18" s="660"/>
      <c r="DH18" s="660"/>
      <c r="DI18" s="660"/>
      <c r="DJ18" s="660"/>
      <c r="DK18" s="660"/>
      <c r="DL18" s="660"/>
      <c r="DM18" s="660"/>
      <c r="DN18" s="660"/>
      <c r="DO18" s="660"/>
      <c r="DP18" s="661"/>
      <c r="DQ18" s="665" t="s">
        <v>129</v>
      </c>
      <c r="DR18" s="660"/>
      <c r="DS18" s="660"/>
      <c r="DT18" s="660"/>
      <c r="DU18" s="660"/>
      <c r="DV18" s="660"/>
      <c r="DW18" s="660"/>
      <c r="DX18" s="660"/>
      <c r="DY18" s="660"/>
      <c r="DZ18" s="660"/>
      <c r="EA18" s="660"/>
      <c r="EB18" s="660"/>
      <c r="EC18" s="695"/>
    </row>
    <row r="19" spans="2:133" ht="11.25" customHeight="1" x14ac:dyDescent="0.15">
      <c r="B19" s="656" t="s">
        <v>271</v>
      </c>
      <c r="C19" s="657"/>
      <c r="D19" s="657"/>
      <c r="E19" s="657"/>
      <c r="F19" s="657"/>
      <c r="G19" s="657"/>
      <c r="H19" s="657"/>
      <c r="I19" s="657"/>
      <c r="J19" s="657"/>
      <c r="K19" s="657"/>
      <c r="L19" s="657"/>
      <c r="M19" s="657"/>
      <c r="N19" s="657"/>
      <c r="O19" s="657"/>
      <c r="P19" s="657"/>
      <c r="Q19" s="658"/>
      <c r="R19" s="659">
        <v>157652</v>
      </c>
      <c r="S19" s="660"/>
      <c r="T19" s="660"/>
      <c r="U19" s="660"/>
      <c r="V19" s="660"/>
      <c r="W19" s="660"/>
      <c r="X19" s="660"/>
      <c r="Y19" s="661"/>
      <c r="Z19" s="685">
        <v>0.2</v>
      </c>
      <c r="AA19" s="685"/>
      <c r="AB19" s="685"/>
      <c r="AC19" s="685"/>
      <c r="AD19" s="686">
        <v>157652</v>
      </c>
      <c r="AE19" s="686"/>
      <c r="AF19" s="686"/>
      <c r="AG19" s="686"/>
      <c r="AH19" s="686"/>
      <c r="AI19" s="686"/>
      <c r="AJ19" s="686"/>
      <c r="AK19" s="686"/>
      <c r="AL19" s="662">
        <v>0.5</v>
      </c>
      <c r="AM19" s="663"/>
      <c r="AN19" s="663"/>
      <c r="AO19" s="687"/>
      <c r="AP19" s="656" t="s">
        <v>272</v>
      </c>
      <c r="AQ19" s="657"/>
      <c r="AR19" s="657"/>
      <c r="AS19" s="657"/>
      <c r="AT19" s="657"/>
      <c r="AU19" s="657"/>
      <c r="AV19" s="657"/>
      <c r="AW19" s="657"/>
      <c r="AX19" s="657"/>
      <c r="AY19" s="657"/>
      <c r="AZ19" s="657"/>
      <c r="BA19" s="657"/>
      <c r="BB19" s="657"/>
      <c r="BC19" s="657"/>
      <c r="BD19" s="657"/>
      <c r="BE19" s="657"/>
      <c r="BF19" s="658"/>
      <c r="BG19" s="659">
        <v>824218</v>
      </c>
      <c r="BH19" s="660"/>
      <c r="BI19" s="660"/>
      <c r="BJ19" s="660"/>
      <c r="BK19" s="660"/>
      <c r="BL19" s="660"/>
      <c r="BM19" s="660"/>
      <c r="BN19" s="661"/>
      <c r="BO19" s="685">
        <v>4.2</v>
      </c>
      <c r="BP19" s="685"/>
      <c r="BQ19" s="685"/>
      <c r="BR19" s="685"/>
      <c r="BS19" s="686" t="s">
        <v>129</v>
      </c>
      <c r="BT19" s="686"/>
      <c r="BU19" s="686"/>
      <c r="BV19" s="686"/>
      <c r="BW19" s="686"/>
      <c r="BX19" s="686"/>
      <c r="BY19" s="686"/>
      <c r="BZ19" s="686"/>
      <c r="CA19" s="686"/>
      <c r="CB19" s="731"/>
      <c r="CD19" s="656" t="s">
        <v>273</v>
      </c>
      <c r="CE19" s="657"/>
      <c r="CF19" s="657"/>
      <c r="CG19" s="657"/>
      <c r="CH19" s="657"/>
      <c r="CI19" s="657"/>
      <c r="CJ19" s="657"/>
      <c r="CK19" s="657"/>
      <c r="CL19" s="657"/>
      <c r="CM19" s="657"/>
      <c r="CN19" s="657"/>
      <c r="CO19" s="657"/>
      <c r="CP19" s="657"/>
      <c r="CQ19" s="658"/>
      <c r="CR19" s="659" t="s">
        <v>129</v>
      </c>
      <c r="CS19" s="660"/>
      <c r="CT19" s="660"/>
      <c r="CU19" s="660"/>
      <c r="CV19" s="660"/>
      <c r="CW19" s="660"/>
      <c r="CX19" s="660"/>
      <c r="CY19" s="661"/>
      <c r="CZ19" s="685" t="s">
        <v>129</v>
      </c>
      <c r="DA19" s="685"/>
      <c r="DB19" s="685"/>
      <c r="DC19" s="685"/>
      <c r="DD19" s="665" t="s">
        <v>129</v>
      </c>
      <c r="DE19" s="660"/>
      <c r="DF19" s="660"/>
      <c r="DG19" s="660"/>
      <c r="DH19" s="660"/>
      <c r="DI19" s="660"/>
      <c r="DJ19" s="660"/>
      <c r="DK19" s="660"/>
      <c r="DL19" s="660"/>
      <c r="DM19" s="660"/>
      <c r="DN19" s="660"/>
      <c r="DO19" s="660"/>
      <c r="DP19" s="661"/>
      <c r="DQ19" s="665" t="s">
        <v>129</v>
      </c>
      <c r="DR19" s="660"/>
      <c r="DS19" s="660"/>
      <c r="DT19" s="660"/>
      <c r="DU19" s="660"/>
      <c r="DV19" s="660"/>
      <c r="DW19" s="660"/>
      <c r="DX19" s="660"/>
      <c r="DY19" s="660"/>
      <c r="DZ19" s="660"/>
      <c r="EA19" s="660"/>
      <c r="EB19" s="660"/>
      <c r="EC19" s="695"/>
    </row>
    <row r="20" spans="2:133" ht="11.25" customHeight="1" x14ac:dyDescent="0.15">
      <c r="B20" s="656" t="s">
        <v>274</v>
      </c>
      <c r="C20" s="657"/>
      <c r="D20" s="657"/>
      <c r="E20" s="657"/>
      <c r="F20" s="657"/>
      <c r="G20" s="657"/>
      <c r="H20" s="657"/>
      <c r="I20" s="657"/>
      <c r="J20" s="657"/>
      <c r="K20" s="657"/>
      <c r="L20" s="657"/>
      <c r="M20" s="657"/>
      <c r="N20" s="657"/>
      <c r="O20" s="657"/>
      <c r="P20" s="657"/>
      <c r="Q20" s="658"/>
      <c r="R20" s="659">
        <v>12940</v>
      </c>
      <c r="S20" s="660"/>
      <c r="T20" s="660"/>
      <c r="U20" s="660"/>
      <c r="V20" s="660"/>
      <c r="W20" s="660"/>
      <c r="X20" s="660"/>
      <c r="Y20" s="661"/>
      <c r="Z20" s="685">
        <v>0</v>
      </c>
      <c r="AA20" s="685"/>
      <c r="AB20" s="685"/>
      <c r="AC20" s="685"/>
      <c r="AD20" s="686">
        <v>12940</v>
      </c>
      <c r="AE20" s="686"/>
      <c r="AF20" s="686"/>
      <c r="AG20" s="686"/>
      <c r="AH20" s="686"/>
      <c r="AI20" s="686"/>
      <c r="AJ20" s="686"/>
      <c r="AK20" s="686"/>
      <c r="AL20" s="662">
        <v>0</v>
      </c>
      <c r="AM20" s="663"/>
      <c r="AN20" s="663"/>
      <c r="AO20" s="687"/>
      <c r="AP20" s="656" t="s">
        <v>275</v>
      </c>
      <c r="AQ20" s="657"/>
      <c r="AR20" s="657"/>
      <c r="AS20" s="657"/>
      <c r="AT20" s="657"/>
      <c r="AU20" s="657"/>
      <c r="AV20" s="657"/>
      <c r="AW20" s="657"/>
      <c r="AX20" s="657"/>
      <c r="AY20" s="657"/>
      <c r="AZ20" s="657"/>
      <c r="BA20" s="657"/>
      <c r="BB20" s="657"/>
      <c r="BC20" s="657"/>
      <c r="BD20" s="657"/>
      <c r="BE20" s="657"/>
      <c r="BF20" s="658"/>
      <c r="BG20" s="659">
        <v>824218</v>
      </c>
      <c r="BH20" s="660"/>
      <c r="BI20" s="660"/>
      <c r="BJ20" s="660"/>
      <c r="BK20" s="660"/>
      <c r="BL20" s="660"/>
      <c r="BM20" s="660"/>
      <c r="BN20" s="661"/>
      <c r="BO20" s="685">
        <v>4.2</v>
      </c>
      <c r="BP20" s="685"/>
      <c r="BQ20" s="685"/>
      <c r="BR20" s="685"/>
      <c r="BS20" s="686" t="s">
        <v>129</v>
      </c>
      <c r="BT20" s="686"/>
      <c r="BU20" s="686"/>
      <c r="BV20" s="686"/>
      <c r="BW20" s="686"/>
      <c r="BX20" s="686"/>
      <c r="BY20" s="686"/>
      <c r="BZ20" s="686"/>
      <c r="CA20" s="686"/>
      <c r="CB20" s="731"/>
      <c r="CD20" s="656" t="s">
        <v>276</v>
      </c>
      <c r="CE20" s="657"/>
      <c r="CF20" s="657"/>
      <c r="CG20" s="657"/>
      <c r="CH20" s="657"/>
      <c r="CI20" s="657"/>
      <c r="CJ20" s="657"/>
      <c r="CK20" s="657"/>
      <c r="CL20" s="657"/>
      <c r="CM20" s="657"/>
      <c r="CN20" s="657"/>
      <c r="CO20" s="657"/>
      <c r="CP20" s="657"/>
      <c r="CQ20" s="658"/>
      <c r="CR20" s="659">
        <v>61589931</v>
      </c>
      <c r="CS20" s="660"/>
      <c r="CT20" s="660"/>
      <c r="CU20" s="660"/>
      <c r="CV20" s="660"/>
      <c r="CW20" s="660"/>
      <c r="CX20" s="660"/>
      <c r="CY20" s="661"/>
      <c r="CZ20" s="685">
        <v>100</v>
      </c>
      <c r="DA20" s="685"/>
      <c r="DB20" s="685"/>
      <c r="DC20" s="685"/>
      <c r="DD20" s="665">
        <v>9950483</v>
      </c>
      <c r="DE20" s="660"/>
      <c r="DF20" s="660"/>
      <c r="DG20" s="660"/>
      <c r="DH20" s="660"/>
      <c r="DI20" s="660"/>
      <c r="DJ20" s="660"/>
      <c r="DK20" s="660"/>
      <c r="DL20" s="660"/>
      <c r="DM20" s="660"/>
      <c r="DN20" s="660"/>
      <c r="DO20" s="660"/>
      <c r="DP20" s="661"/>
      <c r="DQ20" s="665">
        <v>38094582</v>
      </c>
      <c r="DR20" s="660"/>
      <c r="DS20" s="660"/>
      <c r="DT20" s="660"/>
      <c r="DU20" s="660"/>
      <c r="DV20" s="660"/>
      <c r="DW20" s="660"/>
      <c r="DX20" s="660"/>
      <c r="DY20" s="660"/>
      <c r="DZ20" s="660"/>
      <c r="EA20" s="660"/>
      <c r="EB20" s="660"/>
      <c r="EC20" s="695"/>
    </row>
    <row r="21" spans="2:133" ht="11.25" customHeight="1" x14ac:dyDescent="0.15">
      <c r="B21" s="656" t="s">
        <v>277</v>
      </c>
      <c r="C21" s="657"/>
      <c r="D21" s="657"/>
      <c r="E21" s="657"/>
      <c r="F21" s="657"/>
      <c r="G21" s="657"/>
      <c r="H21" s="657"/>
      <c r="I21" s="657"/>
      <c r="J21" s="657"/>
      <c r="K21" s="657"/>
      <c r="L21" s="657"/>
      <c r="M21" s="657"/>
      <c r="N21" s="657"/>
      <c r="O21" s="657"/>
      <c r="P21" s="657"/>
      <c r="Q21" s="658"/>
      <c r="R21" s="659">
        <v>6476</v>
      </c>
      <c r="S21" s="660"/>
      <c r="T21" s="660"/>
      <c r="U21" s="660"/>
      <c r="V21" s="660"/>
      <c r="W21" s="660"/>
      <c r="X21" s="660"/>
      <c r="Y21" s="661"/>
      <c r="Z21" s="685">
        <v>0</v>
      </c>
      <c r="AA21" s="685"/>
      <c r="AB21" s="685"/>
      <c r="AC21" s="685"/>
      <c r="AD21" s="686">
        <v>6476</v>
      </c>
      <c r="AE21" s="686"/>
      <c r="AF21" s="686"/>
      <c r="AG21" s="686"/>
      <c r="AH21" s="686"/>
      <c r="AI21" s="686"/>
      <c r="AJ21" s="686"/>
      <c r="AK21" s="686"/>
      <c r="AL21" s="662">
        <v>0</v>
      </c>
      <c r="AM21" s="663"/>
      <c r="AN21" s="663"/>
      <c r="AO21" s="687"/>
      <c r="AP21" s="656" t="s">
        <v>278</v>
      </c>
      <c r="AQ21" s="732"/>
      <c r="AR21" s="732"/>
      <c r="AS21" s="732"/>
      <c r="AT21" s="732"/>
      <c r="AU21" s="732"/>
      <c r="AV21" s="732"/>
      <c r="AW21" s="732"/>
      <c r="AX21" s="732"/>
      <c r="AY21" s="732"/>
      <c r="AZ21" s="732"/>
      <c r="BA21" s="732"/>
      <c r="BB21" s="732"/>
      <c r="BC21" s="732"/>
      <c r="BD21" s="732"/>
      <c r="BE21" s="732"/>
      <c r="BF21" s="733"/>
      <c r="BG21" s="659">
        <v>5054</v>
      </c>
      <c r="BH21" s="660"/>
      <c r="BI21" s="660"/>
      <c r="BJ21" s="660"/>
      <c r="BK21" s="660"/>
      <c r="BL21" s="660"/>
      <c r="BM21" s="660"/>
      <c r="BN21" s="661"/>
      <c r="BO21" s="685">
        <v>0</v>
      </c>
      <c r="BP21" s="685"/>
      <c r="BQ21" s="685"/>
      <c r="BR21" s="685"/>
      <c r="BS21" s="686" t="s">
        <v>129</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279</v>
      </c>
      <c r="C22" s="717"/>
      <c r="D22" s="717"/>
      <c r="E22" s="717"/>
      <c r="F22" s="717"/>
      <c r="G22" s="717"/>
      <c r="H22" s="717"/>
      <c r="I22" s="717"/>
      <c r="J22" s="717"/>
      <c r="K22" s="717"/>
      <c r="L22" s="717"/>
      <c r="M22" s="717"/>
      <c r="N22" s="717"/>
      <c r="O22" s="717"/>
      <c r="P22" s="717"/>
      <c r="Q22" s="718"/>
      <c r="R22" s="659">
        <v>320798</v>
      </c>
      <c r="S22" s="660"/>
      <c r="T22" s="660"/>
      <c r="U22" s="660"/>
      <c r="V22" s="660"/>
      <c r="W22" s="660"/>
      <c r="X22" s="660"/>
      <c r="Y22" s="661"/>
      <c r="Z22" s="685">
        <v>0.5</v>
      </c>
      <c r="AA22" s="685"/>
      <c r="AB22" s="685"/>
      <c r="AC22" s="685"/>
      <c r="AD22" s="686">
        <v>296488</v>
      </c>
      <c r="AE22" s="686"/>
      <c r="AF22" s="686"/>
      <c r="AG22" s="686"/>
      <c r="AH22" s="686"/>
      <c r="AI22" s="686"/>
      <c r="AJ22" s="686"/>
      <c r="AK22" s="686"/>
      <c r="AL22" s="662">
        <v>0.89999997615814209</v>
      </c>
      <c r="AM22" s="663"/>
      <c r="AN22" s="663"/>
      <c r="AO22" s="687"/>
      <c r="AP22" s="656" t="s">
        <v>280</v>
      </c>
      <c r="AQ22" s="732"/>
      <c r="AR22" s="732"/>
      <c r="AS22" s="732"/>
      <c r="AT22" s="732"/>
      <c r="AU22" s="732"/>
      <c r="AV22" s="732"/>
      <c r="AW22" s="732"/>
      <c r="AX22" s="732"/>
      <c r="AY22" s="732"/>
      <c r="AZ22" s="732"/>
      <c r="BA22" s="732"/>
      <c r="BB22" s="732"/>
      <c r="BC22" s="732"/>
      <c r="BD22" s="732"/>
      <c r="BE22" s="732"/>
      <c r="BF22" s="733"/>
      <c r="BG22" s="659" t="s">
        <v>129</v>
      </c>
      <c r="BH22" s="660"/>
      <c r="BI22" s="660"/>
      <c r="BJ22" s="660"/>
      <c r="BK22" s="660"/>
      <c r="BL22" s="660"/>
      <c r="BM22" s="660"/>
      <c r="BN22" s="661"/>
      <c r="BO22" s="685" t="s">
        <v>129</v>
      </c>
      <c r="BP22" s="685"/>
      <c r="BQ22" s="685"/>
      <c r="BR22" s="685"/>
      <c r="BS22" s="686" t="s">
        <v>129</v>
      </c>
      <c r="BT22" s="686"/>
      <c r="BU22" s="686"/>
      <c r="BV22" s="686"/>
      <c r="BW22" s="686"/>
      <c r="BX22" s="686"/>
      <c r="BY22" s="686"/>
      <c r="BZ22" s="686"/>
      <c r="CA22" s="686"/>
      <c r="CB22" s="731"/>
      <c r="CD22" s="712" t="s">
        <v>281</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282</v>
      </c>
      <c r="C23" s="657"/>
      <c r="D23" s="657"/>
      <c r="E23" s="657"/>
      <c r="F23" s="657"/>
      <c r="G23" s="657"/>
      <c r="H23" s="657"/>
      <c r="I23" s="657"/>
      <c r="J23" s="657"/>
      <c r="K23" s="657"/>
      <c r="L23" s="657"/>
      <c r="M23" s="657"/>
      <c r="N23" s="657"/>
      <c r="O23" s="657"/>
      <c r="P23" s="657"/>
      <c r="Q23" s="658"/>
      <c r="R23" s="659">
        <v>10959467</v>
      </c>
      <c r="S23" s="660"/>
      <c r="T23" s="660"/>
      <c r="U23" s="660"/>
      <c r="V23" s="660"/>
      <c r="W23" s="660"/>
      <c r="X23" s="660"/>
      <c r="Y23" s="661"/>
      <c r="Z23" s="685">
        <v>17.2</v>
      </c>
      <c r="AA23" s="685"/>
      <c r="AB23" s="685"/>
      <c r="AC23" s="685"/>
      <c r="AD23" s="686">
        <v>9572593</v>
      </c>
      <c r="AE23" s="686"/>
      <c r="AF23" s="686"/>
      <c r="AG23" s="686"/>
      <c r="AH23" s="686"/>
      <c r="AI23" s="686"/>
      <c r="AJ23" s="686"/>
      <c r="AK23" s="686"/>
      <c r="AL23" s="662">
        <v>29.5</v>
      </c>
      <c r="AM23" s="663"/>
      <c r="AN23" s="663"/>
      <c r="AO23" s="687"/>
      <c r="AP23" s="656" t="s">
        <v>283</v>
      </c>
      <c r="AQ23" s="732"/>
      <c r="AR23" s="732"/>
      <c r="AS23" s="732"/>
      <c r="AT23" s="732"/>
      <c r="AU23" s="732"/>
      <c r="AV23" s="732"/>
      <c r="AW23" s="732"/>
      <c r="AX23" s="732"/>
      <c r="AY23" s="732"/>
      <c r="AZ23" s="732"/>
      <c r="BA23" s="732"/>
      <c r="BB23" s="732"/>
      <c r="BC23" s="732"/>
      <c r="BD23" s="732"/>
      <c r="BE23" s="732"/>
      <c r="BF23" s="733"/>
      <c r="BG23" s="659">
        <v>819164</v>
      </c>
      <c r="BH23" s="660"/>
      <c r="BI23" s="660"/>
      <c r="BJ23" s="660"/>
      <c r="BK23" s="660"/>
      <c r="BL23" s="660"/>
      <c r="BM23" s="660"/>
      <c r="BN23" s="661"/>
      <c r="BO23" s="685">
        <v>4.2</v>
      </c>
      <c r="BP23" s="685"/>
      <c r="BQ23" s="685"/>
      <c r="BR23" s="685"/>
      <c r="BS23" s="686" t="s">
        <v>129</v>
      </c>
      <c r="BT23" s="686"/>
      <c r="BU23" s="686"/>
      <c r="BV23" s="686"/>
      <c r="BW23" s="686"/>
      <c r="BX23" s="686"/>
      <c r="BY23" s="686"/>
      <c r="BZ23" s="686"/>
      <c r="CA23" s="686"/>
      <c r="CB23" s="731"/>
      <c r="CD23" s="712" t="s">
        <v>223</v>
      </c>
      <c r="CE23" s="713"/>
      <c r="CF23" s="713"/>
      <c r="CG23" s="713"/>
      <c r="CH23" s="713"/>
      <c r="CI23" s="713"/>
      <c r="CJ23" s="713"/>
      <c r="CK23" s="713"/>
      <c r="CL23" s="713"/>
      <c r="CM23" s="713"/>
      <c r="CN23" s="713"/>
      <c r="CO23" s="713"/>
      <c r="CP23" s="713"/>
      <c r="CQ23" s="714"/>
      <c r="CR23" s="712" t="s">
        <v>284</v>
      </c>
      <c r="CS23" s="713"/>
      <c r="CT23" s="713"/>
      <c r="CU23" s="713"/>
      <c r="CV23" s="713"/>
      <c r="CW23" s="713"/>
      <c r="CX23" s="713"/>
      <c r="CY23" s="714"/>
      <c r="CZ23" s="712" t="s">
        <v>285</v>
      </c>
      <c r="DA23" s="713"/>
      <c r="DB23" s="713"/>
      <c r="DC23" s="714"/>
      <c r="DD23" s="712" t="s">
        <v>286</v>
      </c>
      <c r="DE23" s="713"/>
      <c r="DF23" s="713"/>
      <c r="DG23" s="713"/>
      <c r="DH23" s="713"/>
      <c r="DI23" s="713"/>
      <c r="DJ23" s="713"/>
      <c r="DK23" s="714"/>
      <c r="DL23" s="744" t="s">
        <v>287</v>
      </c>
      <c r="DM23" s="745"/>
      <c r="DN23" s="745"/>
      <c r="DO23" s="745"/>
      <c r="DP23" s="745"/>
      <c r="DQ23" s="745"/>
      <c r="DR23" s="745"/>
      <c r="DS23" s="745"/>
      <c r="DT23" s="745"/>
      <c r="DU23" s="745"/>
      <c r="DV23" s="746"/>
      <c r="DW23" s="712" t="s">
        <v>288</v>
      </c>
      <c r="DX23" s="713"/>
      <c r="DY23" s="713"/>
      <c r="DZ23" s="713"/>
      <c r="EA23" s="713"/>
      <c r="EB23" s="713"/>
      <c r="EC23" s="714"/>
    </row>
    <row r="24" spans="2:133" ht="11.25" customHeight="1" x14ac:dyDescent="0.15">
      <c r="B24" s="656" t="s">
        <v>289</v>
      </c>
      <c r="C24" s="657"/>
      <c r="D24" s="657"/>
      <c r="E24" s="657"/>
      <c r="F24" s="657"/>
      <c r="G24" s="657"/>
      <c r="H24" s="657"/>
      <c r="I24" s="657"/>
      <c r="J24" s="657"/>
      <c r="K24" s="657"/>
      <c r="L24" s="657"/>
      <c r="M24" s="657"/>
      <c r="N24" s="657"/>
      <c r="O24" s="657"/>
      <c r="P24" s="657"/>
      <c r="Q24" s="658"/>
      <c r="R24" s="659">
        <v>9572593</v>
      </c>
      <c r="S24" s="660"/>
      <c r="T24" s="660"/>
      <c r="U24" s="660"/>
      <c r="V24" s="660"/>
      <c r="W24" s="660"/>
      <c r="X24" s="660"/>
      <c r="Y24" s="661"/>
      <c r="Z24" s="685">
        <v>15</v>
      </c>
      <c r="AA24" s="685"/>
      <c r="AB24" s="685"/>
      <c r="AC24" s="685"/>
      <c r="AD24" s="686">
        <v>9572593</v>
      </c>
      <c r="AE24" s="686"/>
      <c r="AF24" s="686"/>
      <c r="AG24" s="686"/>
      <c r="AH24" s="686"/>
      <c r="AI24" s="686"/>
      <c r="AJ24" s="686"/>
      <c r="AK24" s="686"/>
      <c r="AL24" s="662">
        <v>29.5</v>
      </c>
      <c r="AM24" s="663"/>
      <c r="AN24" s="663"/>
      <c r="AO24" s="687"/>
      <c r="AP24" s="656" t="s">
        <v>290</v>
      </c>
      <c r="AQ24" s="732"/>
      <c r="AR24" s="732"/>
      <c r="AS24" s="732"/>
      <c r="AT24" s="732"/>
      <c r="AU24" s="732"/>
      <c r="AV24" s="732"/>
      <c r="AW24" s="732"/>
      <c r="AX24" s="732"/>
      <c r="AY24" s="732"/>
      <c r="AZ24" s="732"/>
      <c r="BA24" s="732"/>
      <c r="BB24" s="732"/>
      <c r="BC24" s="732"/>
      <c r="BD24" s="732"/>
      <c r="BE24" s="732"/>
      <c r="BF24" s="733"/>
      <c r="BG24" s="659" t="s">
        <v>129</v>
      </c>
      <c r="BH24" s="660"/>
      <c r="BI24" s="660"/>
      <c r="BJ24" s="660"/>
      <c r="BK24" s="660"/>
      <c r="BL24" s="660"/>
      <c r="BM24" s="660"/>
      <c r="BN24" s="661"/>
      <c r="BO24" s="685" t="s">
        <v>129</v>
      </c>
      <c r="BP24" s="685"/>
      <c r="BQ24" s="685"/>
      <c r="BR24" s="685"/>
      <c r="BS24" s="686" t="s">
        <v>129</v>
      </c>
      <c r="BT24" s="686"/>
      <c r="BU24" s="686"/>
      <c r="BV24" s="686"/>
      <c r="BW24" s="686"/>
      <c r="BX24" s="686"/>
      <c r="BY24" s="686"/>
      <c r="BZ24" s="686"/>
      <c r="CA24" s="686"/>
      <c r="CB24" s="731"/>
      <c r="CD24" s="709" t="s">
        <v>291</v>
      </c>
      <c r="CE24" s="710"/>
      <c r="CF24" s="710"/>
      <c r="CG24" s="710"/>
      <c r="CH24" s="710"/>
      <c r="CI24" s="710"/>
      <c r="CJ24" s="710"/>
      <c r="CK24" s="710"/>
      <c r="CL24" s="710"/>
      <c r="CM24" s="710"/>
      <c r="CN24" s="710"/>
      <c r="CO24" s="710"/>
      <c r="CP24" s="710"/>
      <c r="CQ24" s="711"/>
      <c r="CR24" s="706">
        <v>29303482</v>
      </c>
      <c r="CS24" s="707"/>
      <c r="CT24" s="707"/>
      <c r="CU24" s="707"/>
      <c r="CV24" s="707"/>
      <c r="CW24" s="707"/>
      <c r="CX24" s="707"/>
      <c r="CY24" s="735"/>
      <c r="CZ24" s="736">
        <v>47.6</v>
      </c>
      <c r="DA24" s="721"/>
      <c r="DB24" s="721"/>
      <c r="DC24" s="738"/>
      <c r="DD24" s="734">
        <v>18317598</v>
      </c>
      <c r="DE24" s="707"/>
      <c r="DF24" s="707"/>
      <c r="DG24" s="707"/>
      <c r="DH24" s="707"/>
      <c r="DI24" s="707"/>
      <c r="DJ24" s="707"/>
      <c r="DK24" s="735"/>
      <c r="DL24" s="734">
        <v>18183815</v>
      </c>
      <c r="DM24" s="707"/>
      <c r="DN24" s="707"/>
      <c r="DO24" s="707"/>
      <c r="DP24" s="707"/>
      <c r="DQ24" s="707"/>
      <c r="DR24" s="707"/>
      <c r="DS24" s="707"/>
      <c r="DT24" s="707"/>
      <c r="DU24" s="707"/>
      <c r="DV24" s="735"/>
      <c r="DW24" s="736">
        <v>51.7</v>
      </c>
      <c r="DX24" s="721"/>
      <c r="DY24" s="721"/>
      <c r="DZ24" s="721"/>
      <c r="EA24" s="721"/>
      <c r="EB24" s="721"/>
      <c r="EC24" s="737"/>
    </row>
    <row r="25" spans="2:133" ht="11.25" customHeight="1" x14ac:dyDescent="0.15">
      <c r="B25" s="656" t="s">
        <v>292</v>
      </c>
      <c r="C25" s="657"/>
      <c r="D25" s="657"/>
      <c r="E25" s="657"/>
      <c r="F25" s="657"/>
      <c r="G25" s="657"/>
      <c r="H25" s="657"/>
      <c r="I25" s="657"/>
      <c r="J25" s="657"/>
      <c r="K25" s="657"/>
      <c r="L25" s="657"/>
      <c r="M25" s="657"/>
      <c r="N25" s="657"/>
      <c r="O25" s="657"/>
      <c r="P25" s="657"/>
      <c r="Q25" s="658"/>
      <c r="R25" s="659">
        <v>1386874</v>
      </c>
      <c r="S25" s="660"/>
      <c r="T25" s="660"/>
      <c r="U25" s="660"/>
      <c r="V25" s="660"/>
      <c r="W25" s="660"/>
      <c r="X25" s="660"/>
      <c r="Y25" s="661"/>
      <c r="Z25" s="685">
        <v>2.2000000000000002</v>
      </c>
      <c r="AA25" s="685"/>
      <c r="AB25" s="685"/>
      <c r="AC25" s="685"/>
      <c r="AD25" s="686" t="s">
        <v>129</v>
      </c>
      <c r="AE25" s="686"/>
      <c r="AF25" s="686"/>
      <c r="AG25" s="686"/>
      <c r="AH25" s="686"/>
      <c r="AI25" s="686"/>
      <c r="AJ25" s="686"/>
      <c r="AK25" s="686"/>
      <c r="AL25" s="662" t="s">
        <v>129</v>
      </c>
      <c r="AM25" s="663"/>
      <c r="AN25" s="663"/>
      <c r="AO25" s="687"/>
      <c r="AP25" s="656" t="s">
        <v>293</v>
      </c>
      <c r="AQ25" s="732"/>
      <c r="AR25" s="732"/>
      <c r="AS25" s="732"/>
      <c r="AT25" s="732"/>
      <c r="AU25" s="732"/>
      <c r="AV25" s="732"/>
      <c r="AW25" s="732"/>
      <c r="AX25" s="732"/>
      <c r="AY25" s="732"/>
      <c r="AZ25" s="732"/>
      <c r="BA25" s="732"/>
      <c r="BB25" s="732"/>
      <c r="BC25" s="732"/>
      <c r="BD25" s="732"/>
      <c r="BE25" s="732"/>
      <c r="BF25" s="733"/>
      <c r="BG25" s="659" t="s">
        <v>129</v>
      </c>
      <c r="BH25" s="660"/>
      <c r="BI25" s="660"/>
      <c r="BJ25" s="660"/>
      <c r="BK25" s="660"/>
      <c r="BL25" s="660"/>
      <c r="BM25" s="660"/>
      <c r="BN25" s="661"/>
      <c r="BO25" s="685" t="s">
        <v>129</v>
      </c>
      <c r="BP25" s="685"/>
      <c r="BQ25" s="685"/>
      <c r="BR25" s="685"/>
      <c r="BS25" s="686" t="s">
        <v>129</v>
      </c>
      <c r="BT25" s="686"/>
      <c r="BU25" s="686"/>
      <c r="BV25" s="686"/>
      <c r="BW25" s="686"/>
      <c r="BX25" s="686"/>
      <c r="BY25" s="686"/>
      <c r="BZ25" s="686"/>
      <c r="CA25" s="686"/>
      <c r="CB25" s="731"/>
      <c r="CD25" s="656" t="s">
        <v>294</v>
      </c>
      <c r="CE25" s="657"/>
      <c r="CF25" s="657"/>
      <c r="CG25" s="657"/>
      <c r="CH25" s="657"/>
      <c r="CI25" s="657"/>
      <c r="CJ25" s="657"/>
      <c r="CK25" s="657"/>
      <c r="CL25" s="657"/>
      <c r="CM25" s="657"/>
      <c r="CN25" s="657"/>
      <c r="CO25" s="657"/>
      <c r="CP25" s="657"/>
      <c r="CQ25" s="658"/>
      <c r="CR25" s="659">
        <v>6927968</v>
      </c>
      <c r="CS25" s="669"/>
      <c r="CT25" s="669"/>
      <c r="CU25" s="669"/>
      <c r="CV25" s="669"/>
      <c r="CW25" s="669"/>
      <c r="CX25" s="669"/>
      <c r="CY25" s="670"/>
      <c r="CZ25" s="662">
        <v>11.2</v>
      </c>
      <c r="DA25" s="671"/>
      <c r="DB25" s="671"/>
      <c r="DC25" s="672"/>
      <c r="DD25" s="665">
        <v>6391563</v>
      </c>
      <c r="DE25" s="669"/>
      <c r="DF25" s="669"/>
      <c r="DG25" s="669"/>
      <c r="DH25" s="669"/>
      <c r="DI25" s="669"/>
      <c r="DJ25" s="669"/>
      <c r="DK25" s="670"/>
      <c r="DL25" s="665">
        <v>6363123</v>
      </c>
      <c r="DM25" s="669"/>
      <c r="DN25" s="669"/>
      <c r="DO25" s="669"/>
      <c r="DP25" s="669"/>
      <c r="DQ25" s="669"/>
      <c r="DR25" s="669"/>
      <c r="DS25" s="669"/>
      <c r="DT25" s="669"/>
      <c r="DU25" s="669"/>
      <c r="DV25" s="670"/>
      <c r="DW25" s="662">
        <v>18.100000000000001</v>
      </c>
      <c r="DX25" s="671"/>
      <c r="DY25" s="671"/>
      <c r="DZ25" s="671"/>
      <c r="EA25" s="671"/>
      <c r="EB25" s="671"/>
      <c r="EC25" s="690"/>
    </row>
    <row r="26" spans="2:133" ht="11.25" customHeight="1" x14ac:dyDescent="0.15">
      <c r="B26" s="656" t="s">
        <v>295</v>
      </c>
      <c r="C26" s="657"/>
      <c r="D26" s="657"/>
      <c r="E26" s="657"/>
      <c r="F26" s="657"/>
      <c r="G26" s="657"/>
      <c r="H26" s="657"/>
      <c r="I26" s="657"/>
      <c r="J26" s="657"/>
      <c r="K26" s="657"/>
      <c r="L26" s="657"/>
      <c r="M26" s="657"/>
      <c r="N26" s="657"/>
      <c r="O26" s="657"/>
      <c r="P26" s="657"/>
      <c r="Q26" s="658"/>
      <c r="R26" s="659" t="s">
        <v>129</v>
      </c>
      <c r="S26" s="660"/>
      <c r="T26" s="660"/>
      <c r="U26" s="660"/>
      <c r="V26" s="660"/>
      <c r="W26" s="660"/>
      <c r="X26" s="660"/>
      <c r="Y26" s="661"/>
      <c r="Z26" s="685" t="s">
        <v>129</v>
      </c>
      <c r="AA26" s="685"/>
      <c r="AB26" s="685"/>
      <c r="AC26" s="685"/>
      <c r="AD26" s="686" t="s">
        <v>129</v>
      </c>
      <c r="AE26" s="686"/>
      <c r="AF26" s="686"/>
      <c r="AG26" s="686"/>
      <c r="AH26" s="686"/>
      <c r="AI26" s="686"/>
      <c r="AJ26" s="686"/>
      <c r="AK26" s="686"/>
      <c r="AL26" s="662" t="s">
        <v>129</v>
      </c>
      <c r="AM26" s="663"/>
      <c r="AN26" s="663"/>
      <c r="AO26" s="687"/>
      <c r="AP26" s="656" t="s">
        <v>296</v>
      </c>
      <c r="AQ26" s="732"/>
      <c r="AR26" s="732"/>
      <c r="AS26" s="732"/>
      <c r="AT26" s="732"/>
      <c r="AU26" s="732"/>
      <c r="AV26" s="732"/>
      <c r="AW26" s="732"/>
      <c r="AX26" s="732"/>
      <c r="AY26" s="732"/>
      <c r="AZ26" s="732"/>
      <c r="BA26" s="732"/>
      <c r="BB26" s="732"/>
      <c r="BC26" s="732"/>
      <c r="BD26" s="732"/>
      <c r="BE26" s="732"/>
      <c r="BF26" s="733"/>
      <c r="BG26" s="659" t="s">
        <v>129</v>
      </c>
      <c r="BH26" s="660"/>
      <c r="BI26" s="660"/>
      <c r="BJ26" s="660"/>
      <c r="BK26" s="660"/>
      <c r="BL26" s="660"/>
      <c r="BM26" s="660"/>
      <c r="BN26" s="661"/>
      <c r="BO26" s="685" t="s">
        <v>129</v>
      </c>
      <c r="BP26" s="685"/>
      <c r="BQ26" s="685"/>
      <c r="BR26" s="685"/>
      <c r="BS26" s="686" t="s">
        <v>129</v>
      </c>
      <c r="BT26" s="686"/>
      <c r="BU26" s="686"/>
      <c r="BV26" s="686"/>
      <c r="BW26" s="686"/>
      <c r="BX26" s="686"/>
      <c r="BY26" s="686"/>
      <c r="BZ26" s="686"/>
      <c r="CA26" s="686"/>
      <c r="CB26" s="731"/>
      <c r="CD26" s="656" t="s">
        <v>297</v>
      </c>
      <c r="CE26" s="657"/>
      <c r="CF26" s="657"/>
      <c r="CG26" s="657"/>
      <c r="CH26" s="657"/>
      <c r="CI26" s="657"/>
      <c r="CJ26" s="657"/>
      <c r="CK26" s="657"/>
      <c r="CL26" s="657"/>
      <c r="CM26" s="657"/>
      <c r="CN26" s="657"/>
      <c r="CO26" s="657"/>
      <c r="CP26" s="657"/>
      <c r="CQ26" s="658"/>
      <c r="CR26" s="659">
        <v>4123380</v>
      </c>
      <c r="CS26" s="660"/>
      <c r="CT26" s="660"/>
      <c r="CU26" s="660"/>
      <c r="CV26" s="660"/>
      <c r="CW26" s="660"/>
      <c r="CX26" s="660"/>
      <c r="CY26" s="661"/>
      <c r="CZ26" s="662">
        <v>6.7</v>
      </c>
      <c r="DA26" s="671"/>
      <c r="DB26" s="671"/>
      <c r="DC26" s="672"/>
      <c r="DD26" s="665">
        <v>3586975</v>
      </c>
      <c r="DE26" s="660"/>
      <c r="DF26" s="660"/>
      <c r="DG26" s="660"/>
      <c r="DH26" s="660"/>
      <c r="DI26" s="660"/>
      <c r="DJ26" s="660"/>
      <c r="DK26" s="661"/>
      <c r="DL26" s="665" t="s">
        <v>129</v>
      </c>
      <c r="DM26" s="660"/>
      <c r="DN26" s="660"/>
      <c r="DO26" s="660"/>
      <c r="DP26" s="660"/>
      <c r="DQ26" s="660"/>
      <c r="DR26" s="660"/>
      <c r="DS26" s="660"/>
      <c r="DT26" s="660"/>
      <c r="DU26" s="660"/>
      <c r="DV26" s="661"/>
      <c r="DW26" s="662" t="s">
        <v>129</v>
      </c>
      <c r="DX26" s="671"/>
      <c r="DY26" s="671"/>
      <c r="DZ26" s="671"/>
      <c r="EA26" s="671"/>
      <c r="EB26" s="671"/>
      <c r="EC26" s="690"/>
    </row>
    <row r="27" spans="2:133" ht="11.25" customHeight="1" x14ac:dyDescent="0.15">
      <c r="B27" s="656" t="s">
        <v>298</v>
      </c>
      <c r="C27" s="657"/>
      <c r="D27" s="657"/>
      <c r="E27" s="657"/>
      <c r="F27" s="657"/>
      <c r="G27" s="657"/>
      <c r="H27" s="657"/>
      <c r="I27" s="657"/>
      <c r="J27" s="657"/>
      <c r="K27" s="657"/>
      <c r="L27" s="657"/>
      <c r="M27" s="657"/>
      <c r="N27" s="657"/>
      <c r="O27" s="657"/>
      <c r="P27" s="657"/>
      <c r="Q27" s="658"/>
      <c r="R27" s="659">
        <v>34698559</v>
      </c>
      <c r="S27" s="660"/>
      <c r="T27" s="660"/>
      <c r="U27" s="660"/>
      <c r="V27" s="660"/>
      <c r="W27" s="660"/>
      <c r="X27" s="660"/>
      <c r="Y27" s="661"/>
      <c r="Z27" s="685">
        <v>54.4</v>
      </c>
      <c r="AA27" s="685"/>
      <c r="AB27" s="685"/>
      <c r="AC27" s="685"/>
      <c r="AD27" s="686">
        <v>32468211</v>
      </c>
      <c r="AE27" s="686"/>
      <c r="AF27" s="686"/>
      <c r="AG27" s="686"/>
      <c r="AH27" s="686"/>
      <c r="AI27" s="686"/>
      <c r="AJ27" s="686"/>
      <c r="AK27" s="686"/>
      <c r="AL27" s="662">
        <v>100</v>
      </c>
      <c r="AM27" s="663"/>
      <c r="AN27" s="663"/>
      <c r="AO27" s="687"/>
      <c r="AP27" s="656" t="s">
        <v>299</v>
      </c>
      <c r="AQ27" s="657"/>
      <c r="AR27" s="657"/>
      <c r="AS27" s="657"/>
      <c r="AT27" s="657"/>
      <c r="AU27" s="657"/>
      <c r="AV27" s="657"/>
      <c r="AW27" s="657"/>
      <c r="AX27" s="657"/>
      <c r="AY27" s="657"/>
      <c r="AZ27" s="657"/>
      <c r="BA27" s="657"/>
      <c r="BB27" s="657"/>
      <c r="BC27" s="657"/>
      <c r="BD27" s="657"/>
      <c r="BE27" s="657"/>
      <c r="BF27" s="658"/>
      <c r="BG27" s="659">
        <v>19490628</v>
      </c>
      <c r="BH27" s="660"/>
      <c r="BI27" s="660"/>
      <c r="BJ27" s="660"/>
      <c r="BK27" s="660"/>
      <c r="BL27" s="660"/>
      <c r="BM27" s="660"/>
      <c r="BN27" s="661"/>
      <c r="BO27" s="685">
        <v>100</v>
      </c>
      <c r="BP27" s="685"/>
      <c r="BQ27" s="685"/>
      <c r="BR27" s="685"/>
      <c r="BS27" s="686">
        <v>468709</v>
      </c>
      <c r="BT27" s="686"/>
      <c r="BU27" s="686"/>
      <c r="BV27" s="686"/>
      <c r="BW27" s="686"/>
      <c r="BX27" s="686"/>
      <c r="BY27" s="686"/>
      <c r="BZ27" s="686"/>
      <c r="CA27" s="686"/>
      <c r="CB27" s="731"/>
      <c r="CD27" s="656" t="s">
        <v>300</v>
      </c>
      <c r="CE27" s="657"/>
      <c r="CF27" s="657"/>
      <c r="CG27" s="657"/>
      <c r="CH27" s="657"/>
      <c r="CI27" s="657"/>
      <c r="CJ27" s="657"/>
      <c r="CK27" s="657"/>
      <c r="CL27" s="657"/>
      <c r="CM27" s="657"/>
      <c r="CN27" s="657"/>
      <c r="CO27" s="657"/>
      <c r="CP27" s="657"/>
      <c r="CQ27" s="658"/>
      <c r="CR27" s="659">
        <v>13597589</v>
      </c>
      <c r="CS27" s="669"/>
      <c r="CT27" s="669"/>
      <c r="CU27" s="669"/>
      <c r="CV27" s="669"/>
      <c r="CW27" s="669"/>
      <c r="CX27" s="669"/>
      <c r="CY27" s="670"/>
      <c r="CZ27" s="662">
        <v>22.1</v>
      </c>
      <c r="DA27" s="671"/>
      <c r="DB27" s="671"/>
      <c r="DC27" s="672"/>
      <c r="DD27" s="665">
        <v>3841283</v>
      </c>
      <c r="DE27" s="669"/>
      <c r="DF27" s="669"/>
      <c r="DG27" s="669"/>
      <c r="DH27" s="669"/>
      <c r="DI27" s="669"/>
      <c r="DJ27" s="669"/>
      <c r="DK27" s="670"/>
      <c r="DL27" s="665">
        <v>3735940</v>
      </c>
      <c r="DM27" s="669"/>
      <c r="DN27" s="669"/>
      <c r="DO27" s="669"/>
      <c r="DP27" s="669"/>
      <c r="DQ27" s="669"/>
      <c r="DR27" s="669"/>
      <c r="DS27" s="669"/>
      <c r="DT27" s="669"/>
      <c r="DU27" s="669"/>
      <c r="DV27" s="670"/>
      <c r="DW27" s="662">
        <v>10.6</v>
      </c>
      <c r="DX27" s="671"/>
      <c r="DY27" s="671"/>
      <c r="DZ27" s="671"/>
      <c r="EA27" s="671"/>
      <c r="EB27" s="671"/>
      <c r="EC27" s="690"/>
    </row>
    <row r="28" spans="2:133" ht="11.25" customHeight="1" x14ac:dyDescent="0.15">
      <c r="B28" s="656" t="s">
        <v>301</v>
      </c>
      <c r="C28" s="657"/>
      <c r="D28" s="657"/>
      <c r="E28" s="657"/>
      <c r="F28" s="657"/>
      <c r="G28" s="657"/>
      <c r="H28" s="657"/>
      <c r="I28" s="657"/>
      <c r="J28" s="657"/>
      <c r="K28" s="657"/>
      <c r="L28" s="657"/>
      <c r="M28" s="657"/>
      <c r="N28" s="657"/>
      <c r="O28" s="657"/>
      <c r="P28" s="657"/>
      <c r="Q28" s="658"/>
      <c r="R28" s="659">
        <v>11450</v>
      </c>
      <c r="S28" s="660"/>
      <c r="T28" s="660"/>
      <c r="U28" s="660"/>
      <c r="V28" s="660"/>
      <c r="W28" s="660"/>
      <c r="X28" s="660"/>
      <c r="Y28" s="661"/>
      <c r="Z28" s="685">
        <v>0</v>
      </c>
      <c r="AA28" s="685"/>
      <c r="AB28" s="685"/>
      <c r="AC28" s="685"/>
      <c r="AD28" s="686">
        <v>11450</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302</v>
      </c>
      <c r="CE28" s="657"/>
      <c r="CF28" s="657"/>
      <c r="CG28" s="657"/>
      <c r="CH28" s="657"/>
      <c r="CI28" s="657"/>
      <c r="CJ28" s="657"/>
      <c r="CK28" s="657"/>
      <c r="CL28" s="657"/>
      <c r="CM28" s="657"/>
      <c r="CN28" s="657"/>
      <c r="CO28" s="657"/>
      <c r="CP28" s="657"/>
      <c r="CQ28" s="658"/>
      <c r="CR28" s="659">
        <v>8777925</v>
      </c>
      <c r="CS28" s="660"/>
      <c r="CT28" s="660"/>
      <c r="CU28" s="660"/>
      <c r="CV28" s="660"/>
      <c r="CW28" s="660"/>
      <c r="CX28" s="660"/>
      <c r="CY28" s="661"/>
      <c r="CZ28" s="662">
        <v>14.3</v>
      </c>
      <c r="DA28" s="671"/>
      <c r="DB28" s="671"/>
      <c r="DC28" s="672"/>
      <c r="DD28" s="665">
        <v>8084752</v>
      </c>
      <c r="DE28" s="660"/>
      <c r="DF28" s="660"/>
      <c r="DG28" s="660"/>
      <c r="DH28" s="660"/>
      <c r="DI28" s="660"/>
      <c r="DJ28" s="660"/>
      <c r="DK28" s="661"/>
      <c r="DL28" s="665">
        <v>8084752</v>
      </c>
      <c r="DM28" s="660"/>
      <c r="DN28" s="660"/>
      <c r="DO28" s="660"/>
      <c r="DP28" s="660"/>
      <c r="DQ28" s="660"/>
      <c r="DR28" s="660"/>
      <c r="DS28" s="660"/>
      <c r="DT28" s="660"/>
      <c r="DU28" s="660"/>
      <c r="DV28" s="661"/>
      <c r="DW28" s="662">
        <v>23</v>
      </c>
      <c r="DX28" s="671"/>
      <c r="DY28" s="671"/>
      <c r="DZ28" s="671"/>
      <c r="EA28" s="671"/>
      <c r="EB28" s="671"/>
      <c r="EC28" s="690"/>
    </row>
    <row r="29" spans="2:133" ht="11.25" customHeight="1" x14ac:dyDescent="0.15">
      <c r="B29" s="656" t="s">
        <v>303</v>
      </c>
      <c r="C29" s="657"/>
      <c r="D29" s="657"/>
      <c r="E29" s="657"/>
      <c r="F29" s="657"/>
      <c r="G29" s="657"/>
      <c r="H29" s="657"/>
      <c r="I29" s="657"/>
      <c r="J29" s="657"/>
      <c r="K29" s="657"/>
      <c r="L29" s="657"/>
      <c r="M29" s="657"/>
      <c r="N29" s="657"/>
      <c r="O29" s="657"/>
      <c r="P29" s="657"/>
      <c r="Q29" s="658"/>
      <c r="R29" s="659">
        <v>113383</v>
      </c>
      <c r="S29" s="660"/>
      <c r="T29" s="660"/>
      <c r="U29" s="660"/>
      <c r="V29" s="660"/>
      <c r="W29" s="660"/>
      <c r="X29" s="660"/>
      <c r="Y29" s="661"/>
      <c r="Z29" s="685">
        <v>0.2</v>
      </c>
      <c r="AA29" s="685"/>
      <c r="AB29" s="685"/>
      <c r="AC29" s="685"/>
      <c r="AD29" s="686" t="s">
        <v>129</v>
      </c>
      <c r="AE29" s="686"/>
      <c r="AF29" s="686"/>
      <c r="AG29" s="686"/>
      <c r="AH29" s="686"/>
      <c r="AI29" s="686"/>
      <c r="AJ29" s="686"/>
      <c r="AK29" s="686"/>
      <c r="AL29" s="662" t="s">
        <v>129</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304</v>
      </c>
      <c r="CE29" s="680"/>
      <c r="CF29" s="656" t="s">
        <v>69</v>
      </c>
      <c r="CG29" s="657"/>
      <c r="CH29" s="657"/>
      <c r="CI29" s="657"/>
      <c r="CJ29" s="657"/>
      <c r="CK29" s="657"/>
      <c r="CL29" s="657"/>
      <c r="CM29" s="657"/>
      <c r="CN29" s="657"/>
      <c r="CO29" s="657"/>
      <c r="CP29" s="657"/>
      <c r="CQ29" s="658"/>
      <c r="CR29" s="659">
        <v>8777910</v>
      </c>
      <c r="CS29" s="669"/>
      <c r="CT29" s="669"/>
      <c r="CU29" s="669"/>
      <c r="CV29" s="669"/>
      <c r="CW29" s="669"/>
      <c r="CX29" s="669"/>
      <c r="CY29" s="670"/>
      <c r="CZ29" s="662">
        <v>14.3</v>
      </c>
      <c r="DA29" s="671"/>
      <c r="DB29" s="671"/>
      <c r="DC29" s="672"/>
      <c r="DD29" s="665">
        <v>8084737</v>
      </c>
      <c r="DE29" s="669"/>
      <c r="DF29" s="669"/>
      <c r="DG29" s="669"/>
      <c r="DH29" s="669"/>
      <c r="DI29" s="669"/>
      <c r="DJ29" s="669"/>
      <c r="DK29" s="670"/>
      <c r="DL29" s="665">
        <v>8084737</v>
      </c>
      <c r="DM29" s="669"/>
      <c r="DN29" s="669"/>
      <c r="DO29" s="669"/>
      <c r="DP29" s="669"/>
      <c r="DQ29" s="669"/>
      <c r="DR29" s="669"/>
      <c r="DS29" s="669"/>
      <c r="DT29" s="669"/>
      <c r="DU29" s="669"/>
      <c r="DV29" s="670"/>
      <c r="DW29" s="662">
        <v>23</v>
      </c>
      <c r="DX29" s="671"/>
      <c r="DY29" s="671"/>
      <c r="DZ29" s="671"/>
      <c r="EA29" s="671"/>
      <c r="EB29" s="671"/>
      <c r="EC29" s="690"/>
    </row>
    <row r="30" spans="2:133" ht="11.25" customHeight="1" x14ac:dyDescent="0.15">
      <c r="B30" s="656" t="s">
        <v>305</v>
      </c>
      <c r="C30" s="657"/>
      <c r="D30" s="657"/>
      <c r="E30" s="657"/>
      <c r="F30" s="657"/>
      <c r="G30" s="657"/>
      <c r="H30" s="657"/>
      <c r="I30" s="657"/>
      <c r="J30" s="657"/>
      <c r="K30" s="657"/>
      <c r="L30" s="657"/>
      <c r="M30" s="657"/>
      <c r="N30" s="657"/>
      <c r="O30" s="657"/>
      <c r="P30" s="657"/>
      <c r="Q30" s="658"/>
      <c r="R30" s="659">
        <v>444193</v>
      </c>
      <c r="S30" s="660"/>
      <c r="T30" s="660"/>
      <c r="U30" s="660"/>
      <c r="V30" s="660"/>
      <c r="W30" s="660"/>
      <c r="X30" s="660"/>
      <c r="Y30" s="661"/>
      <c r="Z30" s="685">
        <v>0.7</v>
      </c>
      <c r="AA30" s="685"/>
      <c r="AB30" s="685"/>
      <c r="AC30" s="685"/>
      <c r="AD30" s="686" t="s">
        <v>129</v>
      </c>
      <c r="AE30" s="686"/>
      <c r="AF30" s="686"/>
      <c r="AG30" s="686"/>
      <c r="AH30" s="686"/>
      <c r="AI30" s="686"/>
      <c r="AJ30" s="686"/>
      <c r="AK30" s="686"/>
      <c r="AL30" s="662" t="s">
        <v>129</v>
      </c>
      <c r="AM30" s="663"/>
      <c r="AN30" s="663"/>
      <c r="AO30" s="687"/>
      <c r="AP30" s="712" t="s">
        <v>223</v>
      </c>
      <c r="AQ30" s="713"/>
      <c r="AR30" s="713"/>
      <c r="AS30" s="713"/>
      <c r="AT30" s="713"/>
      <c r="AU30" s="713"/>
      <c r="AV30" s="713"/>
      <c r="AW30" s="713"/>
      <c r="AX30" s="713"/>
      <c r="AY30" s="713"/>
      <c r="AZ30" s="713"/>
      <c r="BA30" s="713"/>
      <c r="BB30" s="713"/>
      <c r="BC30" s="713"/>
      <c r="BD30" s="713"/>
      <c r="BE30" s="713"/>
      <c r="BF30" s="714"/>
      <c r="BG30" s="712" t="s">
        <v>306</v>
      </c>
      <c r="BH30" s="729"/>
      <c r="BI30" s="729"/>
      <c r="BJ30" s="729"/>
      <c r="BK30" s="729"/>
      <c r="BL30" s="729"/>
      <c r="BM30" s="729"/>
      <c r="BN30" s="729"/>
      <c r="BO30" s="729"/>
      <c r="BP30" s="729"/>
      <c r="BQ30" s="730"/>
      <c r="BR30" s="712" t="s">
        <v>307</v>
      </c>
      <c r="BS30" s="729"/>
      <c r="BT30" s="729"/>
      <c r="BU30" s="729"/>
      <c r="BV30" s="729"/>
      <c r="BW30" s="729"/>
      <c r="BX30" s="729"/>
      <c r="BY30" s="729"/>
      <c r="BZ30" s="729"/>
      <c r="CA30" s="729"/>
      <c r="CB30" s="730"/>
      <c r="CD30" s="681"/>
      <c r="CE30" s="682"/>
      <c r="CF30" s="656" t="s">
        <v>308</v>
      </c>
      <c r="CG30" s="657"/>
      <c r="CH30" s="657"/>
      <c r="CI30" s="657"/>
      <c r="CJ30" s="657"/>
      <c r="CK30" s="657"/>
      <c r="CL30" s="657"/>
      <c r="CM30" s="657"/>
      <c r="CN30" s="657"/>
      <c r="CO30" s="657"/>
      <c r="CP30" s="657"/>
      <c r="CQ30" s="658"/>
      <c r="CR30" s="659">
        <v>8411510</v>
      </c>
      <c r="CS30" s="660"/>
      <c r="CT30" s="660"/>
      <c r="CU30" s="660"/>
      <c r="CV30" s="660"/>
      <c r="CW30" s="660"/>
      <c r="CX30" s="660"/>
      <c r="CY30" s="661"/>
      <c r="CZ30" s="662">
        <v>13.7</v>
      </c>
      <c r="DA30" s="671"/>
      <c r="DB30" s="671"/>
      <c r="DC30" s="672"/>
      <c r="DD30" s="665">
        <v>7722564</v>
      </c>
      <c r="DE30" s="660"/>
      <c r="DF30" s="660"/>
      <c r="DG30" s="660"/>
      <c r="DH30" s="660"/>
      <c r="DI30" s="660"/>
      <c r="DJ30" s="660"/>
      <c r="DK30" s="661"/>
      <c r="DL30" s="665">
        <v>7722564</v>
      </c>
      <c r="DM30" s="660"/>
      <c r="DN30" s="660"/>
      <c r="DO30" s="660"/>
      <c r="DP30" s="660"/>
      <c r="DQ30" s="660"/>
      <c r="DR30" s="660"/>
      <c r="DS30" s="660"/>
      <c r="DT30" s="660"/>
      <c r="DU30" s="660"/>
      <c r="DV30" s="661"/>
      <c r="DW30" s="662">
        <v>22</v>
      </c>
      <c r="DX30" s="671"/>
      <c r="DY30" s="671"/>
      <c r="DZ30" s="671"/>
      <c r="EA30" s="671"/>
      <c r="EB30" s="671"/>
      <c r="EC30" s="690"/>
    </row>
    <row r="31" spans="2:133" ht="11.25" customHeight="1" x14ac:dyDescent="0.15">
      <c r="B31" s="656" t="s">
        <v>309</v>
      </c>
      <c r="C31" s="657"/>
      <c r="D31" s="657"/>
      <c r="E31" s="657"/>
      <c r="F31" s="657"/>
      <c r="G31" s="657"/>
      <c r="H31" s="657"/>
      <c r="I31" s="657"/>
      <c r="J31" s="657"/>
      <c r="K31" s="657"/>
      <c r="L31" s="657"/>
      <c r="M31" s="657"/>
      <c r="N31" s="657"/>
      <c r="O31" s="657"/>
      <c r="P31" s="657"/>
      <c r="Q31" s="658"/>
      <c r="R31" s="659">
        <v>54371</v>
      </c>
      <c r="S31" s="660"/>
      <c r="T31" s="660"/>
      <c r="U31" s="660"/>
      <c r="V31" s="660"/>
      <c r="W31" s="660"/>
      <c r="X31" s="660"/>
      <c r="Y31" s="661"/>
      <c r="Z31" s="685">
        <v>0.1</v>
      </c>
      <c r="AA31" s="685"/>
      <c r="AB31" s="685"/>
      <c r="AC31" s="685"/>
      <c r="AD31" s="686" t="s">
        <v>129</v>
      </c>
      <c r="AE31" s="686"/>
      <c r="AF31" s="686"/>
      <c r="AG31" s="686"/>
      <c r="AH31" s="686"/>
      <c r="AI31" s="686"/>
      <c r="AJ31" s="686"/>
      <c r="AK31" s="686"/>
      <c r="AL31" s="662" t="s">
        <v>129</v>
      </c>
      <c r="AM31" s="663"/>
      <c r="AN31" s="663"/>
      <c r="AO31" s="687"/>
      <c r="AP31" s="723" t="s">
        <v>310</v>
      </c>
      <c r="AQ31" s="724"/>
      <c r="AR31" s="724"/>
      <c r="AS31" s="724"/>
      <c r="AT31" s="725" t="s">
        <v>311</v>
      </c>
      <c r="AU31" s="357"/>
      <c r="AV31" s="357"/>
      <c r="AW31" s="357"/>
      <c r="AX31" s="709" t="s">
        <v>188</v>
      </c>
      <c r="AY31" s="710"/>
      <c r="AZ31" s="710"/>
      <c r="BA31" s="710"/>
      <c r="BB31" s="710"/>
      <c r="BC31" s="710"/>
      <c r="BD31" s="710"/>
      <c r="BE31" s="710"/>
      <c r="BF31" s="711"/>
      <c r="BG31" s="719">
        <v>99.7</v>
      </c>
      <c r="BH31" s="720"/>
      <c r="BI31" s="720"/>
      <c r="BJ31" s="720"/>
      <c r="BK31" s="720"/>
      <c r="BL31" s="720"/>
      <c r="BM31" s="721">
        <v>98.7</v>
      </c>
      <c r="BN31" s="720"/>
      <c r="BO31" s="720"/>
      <c r="BP31" s="720"/>
      <c r="BQ31" s="722"/>
      <c r="BR31" s="719">
        <v>96</v>
      </c>
      <c r="BS31" s="720"/>
      <c r="BT31" s="720"/>
      <c r="BU31" s="720"/>
      <c r="BV31" s="720"/>
      <c r="BW31" s="720"/>
      <c r="BX31" s="721">
        <v>94.9</v>
      </c>
      <c r="BY31" s="720"/>
      <c r="BZ31" s="720"/>
      <c r="CA31" s="720"/>
      <c r="CB31" s="722"/>
      <c r="CD31" s="681"/>
      <c r="CE31" s="682"/>
      <c r="CF31" s="656" t="s">
        <v>312</v>
      </c>
      <c r="CG31" s="657"/>
      <c r="CH31" s="657"/>
      <c r="CI31" s="657"/>
      <c r="CJ31" s="657"/>
      <c r="CK31" s="657"/>
      <c r="CL31" s="657"/>
      <c r="CM31" s="657"/>
      <c r="CN31" s="657"/>
      <c r="CO31" s="657"/>
      <c r="CP31" s="657"/>
      <c r="CQ31" s="658"/>
      <c r="CR31" s="659">
        <v>366400</v>
      </c>
      <c r="CS31" s="669"/>
      <c r="CT31" s="669"/>
      <c r="CU31" s="669"/>
      <c r="CV31" s="669"/>
      <c r="CW31" s="669"/>
      <c r="CX31" s="669"/>
      <c r="CY31" s="670"/>
      <c r="CZ31" s="662">
        <v>0.6</v>
      </c>
      <c r="DA31" s="671"/>
      <c r="DB31" s="671"/>
      <c r="DC31" s="672"/>
      <c r="DD31" s="665">
        <v>362173</v>
      </c>
      <c r="DE31" s="669"/>
      <c r="DF31" s="669"/>
      <c r="DG31" s="669"/>
      <c r="DH31" s="669"/>
      <c r="DI31" s="669"/>
      <c r="DJ31" s="669"/>
      <c r="DK31" s="670"/>
      <c r="DL31" s="665">
        <v>362173</v>
      </c>
      <c r="DM31" s="669"/>
      <c r="DN31" s="669"/>
      <c r="DO31" s="669"/>
      <c r="DP31" s="669"/>
      <c r="DQ31" s="669"/>
      <c r="DR31" s="669"/>
      <c r="DS31" s="669"/>
      <c r="DT31" s="669"/>
      <c r="DU31" s="669"/>
      <c r="DV31" s="670"/>
      <c r="DW31" s="662">
        <v>1</v>
      </c>
      <c r="DX31" s="671"/>
      <c r="DY31" s="671"/>
      <c r="DZ31" s="671"/>
      <c r="EA31" s="671"/>
      <c r="EB31" s="671"/>
      <c r="EC31" s="690"/>
    </row>
    <row r="32" spans="2:133" ht="11.25" customHeight="1" x14ac:dyDescent="0.15">
      <c r="B32" s="656" t="s">
        <v>313</v>
      </c>
      <c r="C32" s="657"/>
      <c r="D32" s="657"/>
      <c r="E32" s="657"/>
      <c r="F32" s="657"/>
      <c r="G32" s="657"/>
      <c r="H32" s="657"/>
      <c r="I32" s="657"/>
      <c r="J32" s="657"/>
      <c r="K32" s="657"/>
      <c r="L32" s="657"/>
      <c r="M32" s="657"/>
      <c r="N32" s="657"/>
      <c r="O32" s="657"/>
      <c r="P32" s="657"/>
      <c r="Q32" s="658"/>
      <c r="R32" s="659">
        <v>12378002</v>
      </c>
      <c r="S32" s="660"/>
      <c r="T32" s="660"/>
      <c r="U32" s="660"/>
      <c r="V32" s="660"/>
      <c r="W32" s="660"/>
      <c r="X32" s="660"/>
      <c r="Y32" s="661"/>
      <c r="Z32" s="685">
        <v>19.399999999999999</v>
      </c>
      <c r="AA32" s="685"/>
      <c r="AB32" s="685"/>
      <c r="AC32" s="685"/>
      <c r="AD32" s="686" t="s">
        <v>129</v>
      </c>
      <c r="AE32" s="686"/>
      <c r="AF32" s="686"/>
      <c r="AG32" s="686"/>
      <c r="AH32" s="686"/>
      <c r="AI32" s="686"/>
      <c r="AJ32" s="686"/>
      <c r="AK32" s="686"/>
      <c r="AL32" s="662" t="s">
        <v>129</v>
      </c>
      <c r="AM32" s="663"/>
      <c r="AN32" s="663"/>
      <c r="AO32" s="687"/>
      <c r="AP32" s="696"/>
      <c r="AQ32" s="697"/>
      <c r="AR32" s="697"/>
      <c r="AS32" s="697"/>
      <c r="AT32" s="726"/>
      <c r="AU32" s="211" t="s">
        <v>314</v>
      </c>
      <c r="AX32" s="656" t="s">
        <v>315</v>
      </c>
      <c r="AY32" s="657"/>
      <c r="AZ32" s="657"/>
      <c r="BA32" s="657"/>
      <c r="BB32" s="657"/>
      <c r="BC32" s="657"/>
      <c r="BD32" s="657"/>
      <c r="BE32" s="657"/>
      <c r="BF32" s="658"/>
      <c r="BG32" s="728">
        <v>99.7</v>
      </c>
      <c r="BH32" s="669"/>
      <c r="BI32" s="669"/>
      <c r="BJ32" s="669"/>
      <c r="BK32" s="669"/>
      <c r="BL32" s="669"/>
      <c r="BM32" s="663">
        <v>98.9</v>
      </c>
      <c r="BN32" s="669"/>
      <c r="BO32" s="669"/>
      <c r="BP32" s="669"/>
      <c r="BQ32" s="694"/>
      <c r="BR32" s="728">
        <v>99.2</v>
      </c>
      <c r="BS32" s="669"/>
      <c r="BT32" s="669"/>
      <c r="BU32" s="669"/>
      <c r="BV32" s="669"/>
      <c r="BW32" s="669"/>
      <c r="BX32" s="663">
        <v>98.3</v>
      </c>
      <c r="BY32" s="669"/>
      <c r="BZ32" s="669"/>
      <c r="CA32" s="669"/>
      <c r="CB32" s="694"/>
      <c r="CD32" s="683"/>
      <c r="CE32" s="684"/>
      <c r="CF32" s="656" t="s">
        <v>316</v>
      </c>
      <c r="CG32" s="657"/>
      <c r="CH32" s="657"/>
      <c r="CI32" s="657"/>
      <c r="CJ32" s="657"/>
      <c r="CK32" s="657"/>
      <c r="CL32" s="657"/>
      <c r="CM32" s="657"/>
      <c r="CN32" s="657"/>
      <c r="CO32" s="657"/>
      <c r="CP32" s="657"/>
      <c r="CQ32" s="658"/>
      <c r="CR32" s="659">
        <v>15</v>
      </c>
      <c r="CS32" s="660"/>
      <c r="CT32" s="660"/>
      <c r="CU32" s="660"/>
      <c r="CV32" s="660"/>
      <c r="CW32" s="660"/>
      <c r="CX32" s="660"/>
      <c r="CY32" s="661"/>
      <c r="CZ32" s="662">
        <v>0</v>
      </c>
      <c r="DA32" s="671"/>
      <c r="DB32" s="671"/>
      <c r="DC32" s="672"/>
      <c r="DD32" s="665">
        <v>15</v>
      </c>
      <c r="DE32" s="660"/>
      <c r="DF32" s="660"/>
      <c r="DG32" s="660"/>
      <c r="DH32" s="660"/>
      <c r="DI32" s="660"/>
      <c r="DJ32" s="660"/>
      <c r="DK32" s="661"/>
      <c r="DL32" s="665">
        <v>15</v>
      </c>
      <c r="DM32" s="660"/>
      <c r="DN32" s="660"/>
      <c r="DO32" s="660"/>
      <c r="DP32" s="660"/>
      <c r="DQ32" s="660"/>
      <c r="DR32" s="660"/>
      <c r="DS32" s="660"/>
      <c r="DT32" s="660"/>
      <c r="DU32" s="660"/>
      <c r="DV32" s="661"/>
      <c r="DW32" s="662">
        <v>0</v>
      </c>
      <c r="DX32" s="671"/>
      <c r="DY32" s="671"/>
      <c r="DZ32" s="671"/>
      <c r="EA32" s="671"/>
      <c r="EB32" s="671"/>
      <c r="EC32" s="690"/>
    </row>
    <row r="33" spans="2:133" ht="11.25" customHeight="1" x14ac:dyDescent="0.15">
      <c r="B33" s="716" t="s">
        <v>317</v>
      </c>
      <c r="C33" s="717"/>
      <c r="D33" s="717"/>
      <c r="E33" s="717"/>
      <c r="F33" s="717"/>
      <c r="G33" s="717"/>
      <c r="H33" s="717"/>
      <c r="I33" s="717"/>
      <c r="J33" s="717"/>
      <c r="K33" s="717"/>
      <c r="L33" s="717"/>
      <c r="M33" s="717"/>
      <c r="N33" s="717"/>
      <c r="O33" s="717"/>
      <c r="P33" s="717"/>
      <c r="Q33" s="718"/>
      <c r="R33" s="659" t="s">
        <v>129</v>
      </c>
      <c r="S33" s="660"/>
      <c r="T33" s="660"/>
      <c r="U33" s="660"/>
      <c r="V33" s="660"/>
      <c r="W33" s="660"/>
      <c r="X33" s="660"/>
      <c r="Y33" s="661"/>
      <c r="Z33" s="685" t="s">
        <v>129</v>
      </c>
      <c r="AA33" s="685"/>
      <c r="AB33" s="685"/>
      <c r="AC33" s="685"/>
      <c r="AD33" s="686" t="s">
        <v>129</v>
      </c>
      <c r="AE33" s="686"/>
      <c r="AF33" s="686"/>
      <c r="AG33" s="686"/>
      <c r="AH33" s="686"/>
      <c r="AI33" s="686"/>
      <c r="AJ33" s="686"/>
      <c r="AK33" s="686"/>
      <c r="AL33" s="662" t="s">
        <v>129</v>
      </c>
      <c r="AM33" s="663"/>
      <c r="AN33" s="663"/>
      <c r="AO33" s="687"/>
      <c r="AP33" s="698"/>
      <c r="AQ33" s="699"/>
      <c r="AR33" s="699"/>
      <c r="AS33" s="699"/>
      <c r="AT33" s="727"/>
      <c r="AU33" s="356"/>
      <c r="AV33" s="356"/>
      <c r="AW33" s="356"/>
      <c r="AX33" s="636" t="s">
        <v>318</v>
      </c>
      <c r="AY33" s="637"/>
      <c r="AZ33" s="637"/>
      <c r="BA33" s="637"/>
      <c r="BB33" s="637"/>
      <c r="BC33" s="637"/>
      <c r="BD33" s="637"/>
      <c r="BE33" s="637"/>
      <c r="BF33" s="638"/>
      <c r="BG33" s="715">
        <v>99.8</v>
      </c>
      <c r="BH33" s="640"/>
      <c r="BI33" s="640"/>
      <c r="BJ33" s="640"/>
      <c r="BK33" s="640"/>
      <c r="BL33" s="640"/>
      <c r="BM33" s="677">
        <v>98.5</v>
      </c>
      <c r="BN33" s="640"/>
      <c r="BO33" s="640"/>
      <c r="BP33" s="640"/>
      <c r="BQ33" s="688"/>
      <c r="BR33" s="715">
        <v>92.8</v>
      </c>
      <c r="BS33" s="640"/>
      <c r="BT33" s="640"/>
      <c r="BU33" s="640"/>
      <c r="BV33" s="640"/>
      <c r="BW33" s="640"/>
      <c r="BX33" s="677">
        <v>91.7</v>
      </c>
      <c r="BY33" s="640"/>
      <c r="BZ33" s="640"/>
      <c r="CA33" s="640"/>
      <c r="CB33" s="688"/>
      <c r="CD33" s="656" t="s">
        <v>319</v>
      </c>
      <c r="CE33" s="657"/>
      <c r="CF33" s="657"/>
      <c r="CG33" s="657"/>
      <c r="CH33" s="657"/>
      <c r="CI33" s="657"/>
      <c r="CJ33" s="657"/>
      <c r="CK33" s="657"/>
      <c r="CL33" s="657"/>
      <c r="CM33" s="657"/>
      <c r="CN33" s="657"/>
      <c r="CO33" s="657"/>
      <c r="CP33" s="657"/>
      <c r="CQ33" s="658"/>
      <c r="CR33" s="659">
        <v>22326517</v>
      </c>
      <c r="CS33" s="669"/>
      <c r="CT33" s="669"/>
      <c r="CU33" s="669"/>
      <c r="CV33" s="669"/>
      <c r="CW33" s="669"/>
      <c r="CX33" s="669"/>
      <c r="CY33" s="670"/>
      <c r="CZ33" s="662">
        <v>36.299999999999997</v>
      </c>
      <c r="DA33" s="671"/>
      <c r="DB33" s="671"/>
      <c r="DC33" s="672"/>
      <c r="DD33" s="665">
        <v>17654705</v>
      </c>
      <c r="DE33" s="669"/>
      <c r="DF33" s="669"/>
      <c r="DG33" s="669"/>
      <c r="DH33" s="669"/>
      <c r="DI33" s="669"/>
      <c r="DJ33" s="669"/>
      <c r="DK33" s="670"/>
      <c r="DL33" s="665">
        <v>12827939</v>
      </c>
      <c r="DM33" s="669"/>
      <c r="DN33" s="669"/>
      <c r="DO33" s="669"/>
      <c r="DP33" s="669"/>
      <c r="DQ33" s="669"/>
      <c r="DR33" s="669"/>
      <c r="DS33" s="669"/>
      <c r="DT33" s="669"/>
      <c r="DU33" s="669"/>
      <c r="DV33" s="670"/>
      <c r="DW33" s="662">
        <v>36.5</v>
      </c>
      <c r="DX33" s="671"/>
      <c r="DY33" s="671"/>
      <c r="DZ33" s="671"/>
      <c r="EA33" s="671"/>
      <c r="EB33" s="671"/>
      <c r="EC33" s="690"/>
    </row>
    <row r="34" spans="2:133" ht="11.25" customHeight="1" x14ac:dyDescent="0.15">
      <c r="B34" s="656" t="s">
        <v>320</v>
      </c>
      <c r="C34" s="657"/>
      <c r="D34" s="657"/>
      <c r="E34" s="657"/>
      <c r="F34" s="657"/>
      <c r="G34" s="657"/>
      <c r="H34" s="657"/>
      <c r="I34" s="657"/>
      <c r="J34" s="657"/>
      <c r="K34" s="657"/>
      <c r="L34" s="657"/>
      <c r="M34" s="657"/>
      <c r="N34" s="657"/>
      <c r="O34" s="657"/>
      <c r="P34" s="657"/>
      <c r="Q34" s="658"/>
      <c r="R34" s="659">
        <v>4054137</v>
      </c>
      <c r="S34" s="660"/>
      <c r="T34" s="660"/>
      <c r="U34" s="660"/>
      <c r="V34" s="660"/>
      <c r="W34" s="660"/>
      <c r="X34" s="660"/>
      <c r="Y34" s="661"/>
      <c r="Z34" s="685">
        <v>6.4</v>
      </c>
      <c r="AA34" s="685"/>
      <c r="AB34" s="685"/>
      <c r="AC34" s="685"/>
      <c r="AD34" s="686" t="s">
        <v>129</v>
      </c>
      <c r="AE34" s="686"/>
      <c r="AF34" s="686"/>
      <c r="AG34" s="686"/>
      <c r="AH34" s="686"/>
      <c r="AI34" s="686"/>
      <c r="AJ34" s="686"/>
      <c r="AK34" s="686"/>
      <c r="AL34" s="662" t="s">
        <v>129</v>
      </c>
      <c r="AM34" s="663"/>
      <c r="AN34" s="663"/>
      <c r="AO34" s="687"/>
      <c r="AP34" s="214"/>
      <c r="AQ34" s="215"/>
      <c r="AS34" s="357"/>
      <c r="AT34" s="357"/>
      <c r="AU34" s="357"/>
      <c r="AV34" s="357"/>
      <c r="AW34" s="357"/>
      <c r="AX34" s="357"/>
      <c r="AY34" s="357"/>
      <c r="AZ34" s="357"/>
      <c r="BA34" s="357"/>
      <c r="BB34" s="357"/>
      <c r="BC34" s="357"/>
      <c r="BD34" s="357"/>
      <c r="BE34" s="357"/>
      <c r="BF34" s="357"/>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321</v>
      </c>
      <c r="CE34" s="657"/>
      <c r="CF34" s="657"/>
      <c r="CG34" s="657"/>
      <c r="CH34" s="657"/>
      <c r="CI34" s="657"/>
      <c r="CJ34" s="657"/>
      <c r="CK34" s="657"/>
      <c r="CL34" s="657"/>
      <c r="CM34" s="657"/>
      <c r="CN34" s="657"/>
      <c r="CO34" s="657"/>
      <c r="CP34" s="657"/>
      <c r="CQ34" s="658"/>
      <c r="CR34" s="659">
        <v>7935405</v>
      </c>
      <c r="CS34" s="660"/>
      <c r="CT34" s="660"/>
      <c r="CU34" s="660"/>
      <c r="CV34" s="660"/>
      <c r="CW34" s="660"/>
      <c r="CX34" s="660"/>
      <c r="CY34" s="661"/>
      <c r="CZ34" s="662">
        <v>12.9</v>
      </c>
      <c r="DA34" s="671"/>
      <c r="DB34" s="671"/>
      <c r="DC34" s="672"/>
      <c r="DD34" s="665">
        <v>5462453</v>
      </c>
      <c r="DE34" s="660"/>
      <c r="DF34" s="660"/>
      <c r="DG34" s="660"/>
      <c r="DH34" s="660"/>
      <c r="DI34" s="660"/>
      <c r="DJ34" s="660"/>
      <c r="DK34" s="661"/>
      <c r="DL34" s="665">
        <v>4417230</v>
      </c>
      <c r="DM34" s="660"/>
      <c r="DN34" s="660"/>
      <c r="DO34" s="660"/>
      <c r="DP34" s="660"/>
      <c r="DQ34" s="660"/>
      <c r="DR34" s="660"/>
      <c r="DS34" s="660"/>
      <c r="DT34" s="660"/>
      <c r="DU34" s="660"/>
      <c r="DV34" s="661"/>
      <c r="DW34" s="662">
        <v>12.6</v>
      </c>
      <c r="DX34" s="671"/>
      <c r="DY34" s="671"/>
      <c r="DZ34" s="671"/>
      <c r="EA34" s="671"/>
      <c r="EB34" s="671"/>
      <c r="EC34" s="690"/>
    </row>
    <row r="35" spans="2:133" ht="11.25" customHeight="1" x14ac:dyDescent="0.15">
      <c r="B35" s="656" t="s">
        <v>322</v>
      </c>
      <c r="C35" s="657"/>
      <c r="D35" s="657"/>
      <c r="E35" s="657"/>
      <c r="F35" s="657"/>
      <c r="G35" s="657"/>
      <c r="H35" s="657"/>
      <c r="I35" s="657"/>
      <c r="J35" s="657"/>
      <c r="K35" s="657"/>
      <c r="L35" s="657"/>
      <c r="M35" s="657"/>
      <c r="N35" s="657"/>
      <c r="O35" s="657"/>
      <c r="P35" s="657"/>
      <c r="Q35" s="658"/>
      <c r="R35" s="659">
        <v>140745</v>
      </c>
      <c r="S35" s="660"/>
      <c r="T35" s="660"/>
      <c r="U35" s="660"/>
      <c r="V35" s="660"/>
      <c r="W35" s="660"/>
      <c r="X35" s="660"/>
      <c r="Y35" s="661"/>
      <c r="Z35" s="685">
        <v>0.2</v>
      </c>
      <c r="AA35" s="685"/>
      <c r="AB35" s="685"/>
      <c r="AC35" s="685"/>
      <c r="AD35" s="686" t="s">
        <v>129</v>
      </c>
      <c r="AE35" s="686"/>
      <c r="AF35" s="686"/>
      <c r="AG35" s="686"/>
      <c r="AH35" s="686"/>
      <c r="AI35" s="686"/>
      <c r="AJ35" s="686"/>
      <c r="AK35" s="686"/>
      <c r="AL35" s="662" t="s">
        <v>129</v>
      </c>
      <c r="AM35" s="663"/>
      <c r="AN35" s="663"/>
      <c r="AO35" s="687"/>
      <c r="AP35" s="216"/>
      <c r="AQ35" s="712" t="s">
        <v>323</v>
      </c>
      <c r="AR35" s="713"/>
      <c r="AS35" s="713"/>
      <c r="AT35" s="713"/>
      <c r="AU35" s="713"/>
      <c r="AV35" s="713"/>
      <c r="AW35" s="713"/>
      <c r="AX35" s="713"/>
      <c r="AY35" s="713"/>
      <c r="AZ35" s="713"/>
      <c r="BA35" s="713"/>
      <c r="BB35" s="713"/>
      <c r="BC35" s="713"/>
      <c r="BD35" s="713"/>
      <c r="BE35" s="713"/>
      <c r="BF35" s="714"/>
      <c r="BG35" s="712" t="s">
        <v>324</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325</v>
      </c>
      <c r="CE35" s="657"/>
      <c r="CF35" s="657"/>
      <c r="CG35" s="657"/>
      <c r="CH35" s="657"/>
      <c r="CI35" s="657"/>
      <c r="CJ35" s="657"/>
      <c r="CK35" s="657"/>
      <c r="CL35" s="657"/>
      <c r="CM35" s="657"/>
      <c r="CN35" s="657"/>
      <c r="CO35" s="657"/>
      <c r="CP35" s="657"/>
      <c r="CQ35" s="658"/>
      <c r="CR35" s="659">
        <v>181247</v>
      </c>
      <c r="CS35" s="669"/>
      <c r="CT35" s="669"/>
      <c r="CU35" s="669"/>
      <c r="CV35" s="669"/>
      <c r="CW35" s="669"/>
      <c r="CX35" s="669"/>
      <c r="CY35" s="670"/>
      <c r="CZ35" s="662">
        <v>0.3</v>
      </c>
      <c r="DA35" s="671"/>
      <c r="DB35" s="671"/>
      <c r="DC35" s="672"/>
      <c r="DD35" s="665">
        <v>179035</v>
      </c>
      <c r="DE35" s="669"/>
      <c r="DF35" s="669"/>
      <c r="DG35" s="669"/>
      <c r="DH35" s="669"/>
      <c r="DI35" s="669"/>
      <c r="DJ35" s="669"/>
      <c r="DK35" s="670"/>
      <c r="DL35" s="665">
        <v>179035</v>
      </c>
      <c r="DM35" s="669"/>
      <c r="DN35" s="669"/>
      <c r="DO35" s="669"/>
      <c r="DP35" s="669"/>
      <c r="DQ35" s="669"/>
      <c r="DR35" s="669"/>
      <c r="DS35" s="669"/>
      <c r="DT35" s="669"/>
      <c r="DU35" s="669"/>
      <c r="DV35" s="670"/>
      <c r="DW35" s="662">
        <v>0.5</v>
      </c>
      <c r="DX35" s="671"/>
      <c r="DY35" s="671"/>
      <c r="DZ35" s="671"/>
      <c r="EA35" s="671"/>
      <c r="EB35" s="671"/>
      <c r="EC35" s="690"/>
    </row>
    <row r="36" spans="2:133" ht="11.25" customHeight="1" x14ac:dyDescent="0.15">
      <c r="B36" s="656" t="s">
        <v>326</v>
      </c>
      <c r="C36" s="657"/>
      <c r="D36" s="657"/>
      <c r="E36" s="657"/>
      <c r="F36" s="657"/>
      <c r="G36" s="657"/>
      <c r="H36" s="657"/>
      <c r="I36" s="657"/>
      <c r="J36" s="657"/>
      <c r="K36" s="657"/>
      <c r="L36" s="657"/>
      <c r="M36" s="657"/>
      <c r="N36" s="657"/>
      <c r="O36" s="657"/>
      <c r="P36" s="657"/>
      <c r="Q36" s="658"/>
      <c r="R36" s="659">
        <v>499396</v>
      </c>
      <c r="S36" s="660"/>
      <c r="T36" s="660"/>
      <c r="U36" s="660"/>
      <c r="V36" s="660"/>
      <c r="W36" s="660"/>
      <c r="X36" s="660"/>
      <c r="Y36" s="661"/>
      <c r="Z36" s="685">
        <v>0.8</v>
      </c>
      <c r="AA36" s="685"/>
      <c r="AB36" s="685"/>
      <c r="AC36" s="685"/>
      <c r="AD36" s="686" t="s">
        <v>129</v>
      </c>
      <c r="AE36" s="686"/>
      <c r="AF36" s="686"/>
      <c r="AG36" s="686"/>
      <c r="AH36" s="686"/>
      <c r="AI36" s="686"/>
      <c r="AJ36" s="686"/>
      <c r="AK36" s="686"/>
      <c r="AL36" s="662" t="s">
        <v>129</v>
      </c>
      <c r="AM36" s="663"/>
      <c r="AN36" s="663"/>
      <c r="AO36" s="687"/>
      <c r="AP36" s="216"/>
      <c r="AQ36" s="703" t="s">
        <v>327</v>
      </c>
      <c r="AR36" s="704"/>
      <c r="AS36" s="704"/>
      <c r="AT36" s="704"/>
      <c r="AU36" s="704"/>
      <c r="AV36" s="704"/>
      <c r="AW36" s="704"/>
      <c r="AX36" s="704"/>
      <c r="AY36" s="705"/>
      <c r="AZ36" s="706">
        <v>6627692</v>
      </c>
      <c r="BA36" s="707"/>
      <c r="BB36" s="707"/>
      <c r="BC36" s="707"/>
      <c r="BD36" s="707"/>
      <c r="BE36" s="707"/>
      <c r="BF36" s="708"/>
      <c r="BG36" s="709" t="s">
        <v>328</v>
      </c>
      <c r="BH36" s="710"/>
      <c r="BI36" s="710"/>
      <c r="BJ36" s="710"/>
      <c r="BK36" s="710"/>
      <c r="BL36" s="710"/>
      <c r="BM36" s="710"/>
      <c r="BN36" s="710"/>
      <c r="BO36" s="710"/>
      <c r="BP36" s="710"/>
      <c r="BQ36" s="710"/>
      <c r="BR36" s="710"/>
      <c r="BS36" s="710"/>
      <c r="BT36" s="710"/>
      <c r="BU36" s="711"/>
      <c r="BV36" s="706">
        <v>45280</v>
      </c>
      <c r="BW36" s="707"/>
      <c r="BX36" s="707"/>
      <c r="BY36" s="707"/>
      <c r="BZ36" s="707"/>
      <c r="CA36" s="707"/>
      <c r="CB36" s="708"/>
      <c r="CD36" s="656" t="s">
        <v>329</v>
      </c>
      <c r="CE36" s="657"/>
      <c r="CF36" s="657"/>
      <c r="CG36" s="657"/>
      <c r="CH36" s="657"/>
      <c r="CI36" s="657"/>
      <c r="CJ36" s="657"/>
      <c r="CK36" s="657"/>
      <c r="CL36" s="657"/>
      <c r="CM36" s="657"/>
      <c r="CN36" s="657"/>
      <c r="CO36" s="657"/>
      <c r="CP36" s="657"/>
      <c r="CQ36" s="658"/>
      <c r="CR36" s="659">
        <v>8250018</v>
      </c>
      <c r="CS36" s="660"/>
      <c r="CT36" s="660"/>
      <c r="CU36" s="660"/>
      <c r="CV36" s="660"/>
      <c r="CW36" s="660"/>
      <c r="CX36" s="660"/>
      <c r="CY36" s="661"/>
      <c r="CZ36" s="662">
        <v>13.4</v>
      </c>
      <c r="DA36" s="671"/>
      <c r="DB36" s="671"/>
      <c r="DC36" s="672"/>
      <c r="DD36" s="665">
        <v>7575519</v>
      </c>
      <c r="DE36" s="660"/>
      <c r="DF36" s="660"/>
      <c r="DG36" s="660"/>
      <c r="DH36" s="660"/>
      <c r="DI36" s="660"/>
      <c r="DJ36" s="660"/>
      <c r="DK36" s="661"/>
      <c r="DL36" s="665">
        <v>5431307</v>
      </c>
      <c r="DM36" s="660"/>
      <c r="DN36" s="660"/>
      <c r="DO36" s="660"/>
      <c r="DP36" s="660"/>
      <c r="DQ36" s="660"/>
      <c r="DR36" s="660"/>
      <c r="DS36" s="660"/>
      <c r="DT36" s="660"/>
      <c r="DU36" s="660"/>
      <c r="DV36" s="661"/>
      <c r="DW36" s="662">
        <v>15.4</v>
      </c>
      <c r="DX36" s="671"/>
      <c r="DY36" s="671"/>
      <c r="DZ36" s="671"/>
      <c r="EA36" s="671"/>
      <c r="EB36" s="671"/>
      <c r="EC36" s="690"/>
    </row>
    <row r="37" spans="2:133" ht="11.25" customHeight="1" x14ac:dyDescent="0.15">
      <c r="B37" s="656" t="s">
        <v>330</v>
      </c>
      <c r="C37" s="657"/>
      <c r="D37" s="657"/>
      <c r="E37" s="657"/>
      <c r="F37" s="657"/>
      <c r="G37" s="657"/>
      <c r="H37" s="657"/>
      <c r="I37" s="657"/>
      <c r="J37" s="657"/>
      <c r="K37" s="657"/>
      <c r="L37" s="657"/>
      <c r="M37" s="657"/>
      <c r="N37" s="657"/>
      <c r="O37" s="657"/>
      <c r="P37" s="657"/>
      <c r="Q37" s="658"/>
      <c r="R37" s="659">
        <v>253185</v>
      </c>
      <c r="S37" s="660"/>
      <c r="T37" s="660"/>
      <c r="U37" s="660"/>
      <c r="V37" s="660"/>
      <c r="W37" s="660"/>
      <c r="X37" s="660"/>
      <c r="Y37" s="661"/>
      <c r="Z37" s="685">
        <v>0.4</v>
      </c>
      <c r="AA37" s="685"/>
      <c r="AB37" s="685"/>
      <c r="AC37" s="685"/>
      <c r="AD37" s="686" t="s">
        <v>129</v>
      </c>
      <c r="AE37" s="686"/>
      <c r="AF37" s="686"/>
      <c r="AG37" s="686"/>
      <c r="AH37" s="686"/>
      <c r="AI37" s="686"/>
      <c r="AJ37" s="686"/>
      <c r="AK37" s="686"/>
      <c r="AL37" s="662" t="s">
        <v>129</v>
      </c>
      <c r="AM37" s="663"/>
      <c r="AN37" s="663"/>
      <c r="AO37" s="687"/>
      <c r="AQ37" s="691" t="s">
        <v>331</v>
      </c>
      <c r="AR37" s="692"/>
      <c r="AS37" s="692"/>
      <c r="AT37" s="692"/>
      <c r="AU37" s="692"/>
      <c r="AV37" s="692"/>
      <c r="AW37" s="692"/>
      <c r="AX37" s="692"/>
      <c r="AY37" s="693"/>
      <c r="AZ37" s="659">
        <v>1939203</v>
      </c>
      <c r="BA37" s="660"/>
      <c r="BB37" s="660"/>
      <c r="BC37" s="660"/>
      <c r="BD37" s="669"/>
      <c r="BE37" s="669"/>
      <c r="BF37" s="694"/>
      <c r="BG37" s="656" t="s">
        <v>332</v>
      </c>
      <c r="BH37" s="657"/>
      <c r="BI37" s="657"/>
      <c r="BJ37" s="657"/>
      <c r="BK37" s="657"/>
      <c r="BL37" s="657"/>
      <c r="BM37" s="657"/>
      <c r="BN37" s="657"/>
      <c r="BO37" s="657"/>
      <c r="BP37" s="657"/>
      <c r="BQ37" s="657"/>
      <c r="BR37" s="657"/>
      <c r="BS37" s="657"/>
      <c r="BT37" s="657"/>
      <c r="BU37" s="658"/>
      <c r="BV37" s="659">
        <v>27612</v>
      </c>
      <c r="BW37" s="660"/>
      <c r="BX37" s="660"/>
      <c r="BY37" s="660"/>
      <c r="BZ37" s="660"/>
      <c r="CA37" s="660"/>
      <c r="CB37" s="695"/>
      <c r="CD37" s="656" t="s">
        <v>333</v>
      </c>
      <c r="CE37" s="657"/>
      <c r="CF37" s="657"/>
      <c r="CG37" s="657"/>
      <c r="CH37" s="657"/>
      <c r="CI37" s="657"/>
      <c r="CJ37" s="657"/>
      <c r="CK37" s="657"/>
      <c r="CL37" s="657"/>
      <c r="CM37" s="657"/>
      <c r="CN37" s="657"/>
      <c r="CO37" s="657"/>
      <c r="CP37" s="657"/>
      <c r="CQ37" s="658"/>
      <c r="CR37" s="659">
        <v>2216432</v>
      </c>
      <c r="CS37" s="669"/>
      <c r="CT37" s="669"/>
      <c r="CU37" s="669"/>
      <c r="CV37" s="669"/>
      <c r="CW37" s="669"/>
      <c r="CX37" s="669"/>
      <c r="CY37" s="670"/>
      <c r="CZ37" s="662">
        <v>3.6</v>
      </c>
      <c r="DA37" s="671"/>
      <c r="DB37" s="671"/>
      <c r="DC37" s="672"/>
      <c r="DD37" s="665">
        <v>2211032</v>
      </c>
      <c r="DE37" s="669"/>
      <c r="DF37" s="669"/>
      <c r="DG37" s="669"/>
      <c r="DH37" s="669"/>
      <c r="DI37" s="669"/>
      <c r="DJ37" s="669"/>
      <c r="DK37" s="670"/>
      <c r="DL37" s="665">
        <v>1766725</v>
      </c>
      <c r="DM37" s="669"/>
      <c r="DN37" s="669"/>
      <c r="DO37" s="669"/>
      <c r="DP37" s="669"/>
      <c r="DQ37" s="669"/>
      <c r="DR37" s="669"/>
      <c r="DS37" s="669"/>
      <c r="DT37" s="669"/>
      <c r="DU37" s="669"/>
      <c r="DV37" s="670"/>
      <c r="DW37" s="662">
        <v>5</v>
      </c>
      <c r="DX37" s="671"/>
      <c r="DY37" s="671"/>
      <c r="DZ37" s="671"/>
      <c r="EA37" s="671"/>
      <c r="EB37" s="671"/>
      <c r="EC37" s="690"/>
    </row>
    <row r="38" spans="2:133" ht="11.25" customHeight="1" x14ac:dyDescent="0.15">
      <c r="B38" s="656" t="s">
        <v>334</v>
      </c>
      <c r="C38" s="657"/>
      <c r="D38" s="657"/>
      <c r="E38" s="657"/>
      <c r="F38" s="657"/>
      <c r="G38" s="657"/>
      <c r="H38" s="657"/>
      <c r="I38" s="657"/>
      <c r="J38" s="657"/>
      <c r="K38" s="657"/>
      <c r="L38" s="657"/>
      <c r="M38" s="657"/>
      <c r="N38" s="657"/>
      <c r="O38" s="657"/>
      <c r="P38" s="657"/>
      <c r="Q38" s="658"/>
      <c r="R38" s="659">
        <v>1652240</v>
      </c>
      <c r="S38" s="660"/>
      <c r="T38" s="660"/>
      <c r="U38" s="660"/>
      <c r="V38" s="660"/>
      <c r="W38" s="660"/>
      <c r="X38" s="660"/>
      <c r="Y38" s="661"/>
      <c r="Z38" s="685">
        <v>2.6</v>
      </c>
      <c r="AA38" s="685"/>
      <c r="AB38" s="685"/>
      <c r="AC38" s="685"/>
      <c r="AD38" s="686" t="s">
        <v>129</v>
      </c>
      <c r="AE38" s="686"/>
      <c r="AF38" s="686"/>
      <c r="AG38" s="686"/>
      <c r="AH38" s="686"/>
      <c r="AI38" s="686"/>
      <c r="AJ38" s="686"/>
      <c r="AK38" s="686"/>
      <c r="AL38" s="662" t="s">
        <v>129</v>
      </c>
      <c r="AM38" s="663"/>
      <c r="AN38" s="663"/>
      <c r="AO38" s="687"/>
      <c r="AQ38" s="691" t="s">
        <v>335</v>
      </c>
      <c r="AR38" s="692"/>
      <c r="AS38" s="692"/>
      <c r="AT38" s="692"/>
      <c r="AU38" s="692"/>
      <c r="AV38" s="692"/>
      <c r="AW38" s="692"/>
      <c r="AX38" s="692"/>
      <c r="AY38" s="693"/>
      <c r="AZ38" s="659">
        <v>992442</v>
      </c>
      <c r="BA38" s="660"/>
      <c r="BB38" s="660"/>
      <c r="BC38" s="660"/>
      <c r="BD38" s="669"/>
      <c r="BE38" s="669"/>
      <c r="BF38" s="694"/>
      <c r="BG38" s="656" t="s">
        <v>336</v>
      </c>
      <c r="BH38" s="657"/>
      <c r="BI38" s="657"/>
      <c r="BJ38" s="657"/>
      <c r="BK38" s="657"/>
      <c r="BL38" s="657"/>
      <c r="BM38" s="657"/>
      <c r="BN38" s="657"/>
      <c r="BO38" s="657"/>
      <c r="BP38" s="657"/>
      <c r="BQ38" s="657"/>
      <c r="BR38" s="657"/>
      <c r="BS38" s="657"/>
      <c r="BT38" s="657"/>
      <c r="BU38" s="658"/>
      <c r="BV38" s="659">
        <v>12998</v>
      </c>
      <c r="BW38" s="660"/>
      <c r="BX38" s="660"/>
      <c r="BY38" s="660"/>
      <c r="BZ38" s="660"/>
      <c r="CA38" s="660"/>
      <c r="CB38" s="695"/>
      <c r="CD38" s="656" t="s">
        <v>337</v>
      </c>
      <c r="CE38" s="657"/>
      <c r="CF38" s="657"/>
      <c r="CG38" s="657"/>
      <c r="CH38" s="657"/>
      <c r="CI38" s="657"/>
      <c r="CJ38" s="657"/>
      <c r="CK38" s="657"/>
      <c r="CL38" s="657"/>
      <c r="CM38" s="657"/>
      <c r="CN38" s="657"/>
      <c r="CO38" s="657"/>
      <c r="CP38" s="657"/>
      <c r="CQ38" s="658"/>
      <c r="CR38" s="659">
        <v>3530570</v>
      </c>
      <c r="CS38" s="660"/>
      <c r="CT38" s="660"/>
      <c r="CU38" s="660"/>
      <c r="CV38" s="660"/>
      <c r="CW38" s="660"/>
      <c r="CX38" s="660"/>
      <c r="CY38" s="661"/>
      <c r="CZ38" s="662">
        <v>5.7</v>
      </c>
      <c r="DA38" s="671"/>
      <c r="DB38" s="671"/>
      <c r="DC38" s="672"/>
      <c r="DD38" s="665">
        <v>2853904</v>
      </c>
      <c r="DE38" s="660"/>
      <c r="DF38" s="660"/>
      <c r="DG38" s="660"/>
      <c r="DH38" s="660"/>
      <c r="DI38" s="660"/>
      <c r="DJ38" s="660"/>
      <c r="DK38" s="661"/>
      <c r="DL38" s="665">
        <v>2800367</v>
      </c>
      <c r="DM38" s="660"/>
      <c r="DN38" s="660"/>
      <c r="DO38" s="660"/>
      <c r="DP38" s="660"/>
      <c r="DQ38" s="660"/>
      <c r="DR38" s="660"/>
      <c r="DS38" s="660"/>
      <c r="DT38" s="660"/>
      <c r="DU38" s="660"/>
      <c r="DV38" s="661"/>
      <c r="DW38" s="662">
        <v>8</v>
      </c>
      <c r="DX38" s="671"/>
      <c r="DY38" s="671"/>
      <c r="DZ38" s="671"/>
      <c r="EA38" s="671"/>
      <c r="EB38" s="671"/>
      <c r="EC38" s="690"/>
    </row>
    <row r="39" spans="2:133" ht="11.25" customHeight="1" x14ac:dyDescent="0.15">
      <c r="B39" s="656" t="s">
        <v>338</v>
      </c>
      <c r="C39" s="657"/>
      <c r="D39" s="657"/>
      <c r="E39" s="657"/>
      <c r="F39" s="657"/>
      <c r="G39" s="657"/>
      <c r="H39" s="657"/>
      <c r="I39" s="657"/>
      <c r="J39" s="657"/>
      <c r="K39" s="657"/>
      <c r="L39" s="657"/>
      <c r="M39" s="657"/>
      <c r="N39" s="657"/>
      <c r="O39" s="657"/>
      <c r="P39" s="657"/>
      <c r="Q39" s="658"/>
      <c r="R39" s="659">
        <v>1748735</v>
      </c>
      <c r="S39" s="660"/>
      <c r="T39" s="660"/>
      <c r="U39" s="660"/>
      <c r="V39" s="660"/>
      <c r="W39" s="660"/>
      <c r="X39" s="660"/>
      <c r="Y39" s="661"/>
      <c r="Z39" s="685">
        <v>2.7</v>
      </c>
      <c r="AA39" s="685"/>
      <c r="AB39" s="685"/>
      <c r="AC39" s="685"/>
      <c r="AD39" s="686">
        <v>39</v>
      </c>
      <c r="AE39" s="686"/>
      <c r="AF39" s="686"/>
      <c r="AG39" s="686"/>
      <c r="AH39" s="686"/>
      <c r="AI39" s="686"/>
      <c r="AJ39" s="686"/>
      <c r="AK39" s="686"/>
      <c r="AL39" s="662">
        <v>0</v>
      </c>
      <c r="AM39" s="663"/>
      <c r="AN39" s="663"/>
      <c r="AO39" s="687"/>
      <c r="AQ39" s="691" t="s">
        <v>339</v>
      </c>
      <c r="AR39" s="692"/>
      <c r="AS39" s="692"/>
      <c r="AT39" s="692"/>
      <c r="AU39" s="692"/>
      <c r="AV39" s="692"/>
      <c r="AW39" s="692"/>
      <c r="AX39" s="692"/>
      <c r="AY39" s="693"/>
      <c r="AZ39" s="659">
        <v>165477</v>
      </c>
      <c r="BA39" s="660"/>
      <c r="BB39" s="660"/>
      <c r="BC39" s="660"/>
      <c r="BD39" s="669"/>
      <c r="BE39" s="669"/>
      <c r="BF39" s="694"/>
      <c r="BG39" s="656" t="s">
        <v>340</v>
      </c>
      <c r="BH39" s="657"/>
      <c r="BI39" s="657"/>
      <c r="BJ39" s="657"/>
      <c r="BK39" s="657"/>
      <c r="BL39" s="657"/>
      <c r="BM39" s="657"/>
      <c r="BN39" s="657"/>
      <c r="BO39" s="657"/>
      <c r="BP39" s="657"/>
      <c r="BQ39" s="657"/>
      <c r="BR39" s="657"/>
      <c r="BS39" s="657"/>
      <c r="BT39" s="657"/>
      <c r="BU39" s="658"/>
      <c r="BV39" s="659">
        <v>19963</v>
      </c>
      <c r="BW39" s="660"/>
      <c r="BX39" s="660"/>
      <c r="BY39" s="660"/>
      <c r="BZ39" s="660"/>
      <c r="CA39" s="660"/>
      <c r="CB39" s="695"/>
      <c r="CD39" s="656" t="s">
        <v>341</v>
      </c>
      <c r="CE39" s="657"/>
      <c r="CF39" s="657"/>
      <c r="CG39" s="657"/>
      <c r="CH39" s="657"/>
      <c r="CI39" s="657"/>
      <c r="CJ39" s="657"/>
      <c r="CK39" s="657"/>
      <c r="CL39" s="657"/>
      <c r="CM39" s="657"/>
      <c r="CN39" s="657"/>
      <c r="CO39" s="657"/>
      <c r="CP39" s="657"/>
      <c r="CQ39" s="658"/>
      <c r="CR39" s="659">
        <v>1956600</v>
      </c>
      <c r="CS39" s="669"/>
      <c r="CT39" s="669"/>
      <c r="CU39" s="669"/>
      <c r="CV39" s="669"/>
      <c r="CW39" s="669"/>
      <c r="CX39" s="669"/>
      <c r="CY39" s="670"/>
      <c r="CZ39" s="662">
        <v>3.2</v>
      </c>
      <c r="DA39" s="671"/>
      <c r="DB39" s="671"/>
      <c r="DC39" s="672"/>
      <c r="DD39" s="665">
        <v>1583794</v>
      </c>
      <c r="DE39" s="669"/>
      <c r="DF39" s="669"/>
      <c r="DG39" s="669"/>
      <c r="DH39" s="669"/>
      <c r="DI39" s="669"/>
      <c r="DJ39" s="669"/>
      <c r="DK39" s="670"/>
      <c r="DL39" s="665" t="s">
        <v>129</v>
      </c>
      <c r="DM39" s="669"/>
      <c r="DN39" s="669"/>
      <c r="DO39" s="669"/>
      <c r="DP39" s="669"/>
      <c r="DQ39" s="669"/>
      <c r="DR39" s="669"/>
      <c r="DS39" s="669"/>
      <c r="DT39" s="669"/>
      <c r="DU39" s="669"/>
      <c r="DV39" s="670"/>
      <c r="DW39" s="662" t="s">
        <v>129</v>
      </c>
      <c r="DX39" s="671"/>
      <c r="DY39" s="671"/>
      <c r="DZ39" s="671"/>
      <c r="EA39" s="671"/>
      <c r="EB39" s="671"/>
      <c r="EC39" s="690"/>
    </row>
    <row r="40" spans="2:133" ht="11.25" customHeight="1" x14ac:dyDescent="0.15">
      <c r="B40" s="656" t="s">
        <v>342</v>
      </c>
      <c r="C40" s="657"/>
      <c r="D40" s="657"/>
      <c r="E40" s="657"/>
      <c r="F40" s="657"/>
      <c r="G40" s="657"/>
      <c r="H40" s="657"/>
      <c r="I40" s="657"/>
      <c r="J40" s="657"/>
      <c r="K40" s="657"/>
      <c r="L40" s="657"/>
      <c r="M40" s="657"/>
      <c r="N40" s="657"/>
      <c r="O40" s="657"/>
      <c r="P40" s="657"/>
      <c r="Q40" s="658"/>
      <c r="R40" s="659">
        <v>7716000</v>
      </c>
      <c r="S40" s="660"/>
      <c r="T40" s="660"/>
      <c r="U40" s="660"/>
      <c r="V40" s="660"/>
      <c r="W40" s="660"/>
      <c r="X40" s="660"/>
      <c r="Y40" s="661"/>
      <c r="Z40" s="685">
        <v>12.1</v>
      </c>
      <c r="AA40" s="685"/>
      <c r="AB40" s="685"/>
      <c r="AC40" s="685"/>
      <c r="AD40" s="686" t="s">
        <v>129</v>
      </c>
      <c r="AE40" s="686"/>
      <c r="AF40" s="686"/>
      <c r="AG40" s="686"/>
      <c r="AH40" s="686"/>
      <c r="AI40" s="686"/>
      <c r="AJ40" s="686"/>
      <c r="AK40" s="686"/>
      <c r="AL40" s="662" t="s">
        <v>129</v>
      </c>
      <c r="AM40" s="663"/>
      <c r="AN40" s="663"/>
      <c r="AO40" s="687"/>
      <c r="AQ40" s="691" t="s">
        <v>343</v>
      </c>
      <c r="AR40" s="692"/>
      <c r="AS40" s="692"/>
      <c r="AT40" s="692"/>
      <c r="AU40" s="692"/>
      <c r="AV40" s="692"/>
      <c r="AW40" s="692"/>
      <c r="AX40" s="692"/>
      <c r="AY40" s="693"/>
      <c r="AZ40" s="659">
        <v>5850</v>
      </c>
      <c r="BA40" s="660"/>
      <c r="BB40" s="660"/>
      <c r="BC40" s="660"/>
      <c r="BD40" s="669"/>
      <c r="BE40" s="669"/>
      <c r="BF40" s="694"/>
      <c r="BG40" s="696" t="s">
        <v>344</v>
      </c>
      <c r="BH40" s="697"/>
      <c r="BI40" s="697"/>
      <c r="BJ40" s="697"/>
      <c r="BK40" s="697"/>
      <c r="BL40" s="360"/>
      <c r="BM40" s="657" t="s">
        <v>345</v>
      </c>
      <c r="BN40" s="657"/>
      <c r="BO40" s="657"/>
      <c r="BP40" s="657"/>
      <c r="BQ40" s="657"/>
      <c r="BR40" s="657"/>
      <c r="BS40" s="657"/>
      <c r="BT40" s="657"/>
      <c r="BU40" s="658"/>
      <c r="BV40" s="659">
        <v>106</v>
      </c>
      <c r="BW40" s="660"/>
      <c r="BX40" s="660"/>
      <c r="BY40" s="660"/>
      <c r="BZ40" s="660"/>
      <c r="CA40" s="660"/>
      <c r="CB40" s="695"/>
      <c r="CD40" s="656" t="s">
        <v>346</v>
      </c>
      <c r="CE40" s="657"/>
      <c r="CF40" s="657"/>
      <c r="CG40" s="657"/>
      <c r="CH40" s="657"/>
      <c r="CI40" s="657"/>
      <c r="CJ40" s="657"/>
      <c r="CK40" s="657"/>
      <c r="CL40" s="657"/>
      <c r="CM40" s="657"/>
      <c r="CN40" s="657"/>
      <c r="CO40" s="657"/>
      <c r="CP40" s="657"/>
      <c r="CQ40" s="658"/>
      <c r="CR40" s="659">
        <v>472677</v>
      </c>
      <c r="CS40" s="660"/>
      <c r="CT40" s="660"/>
      <c r="CU40" s="660"/>
      <c r="CV40" s="660"/>
      <c r="CW40" s="660"/>
      <c r="CX40" s="660"/>
      <c r="CY40" s="661"/>
      <c r="CZ40" s="662">
        <v>0.8</v>
      </c>
      <c r="DA40" s="671"/>
      <c r="DB40" s="671"/>
      <c r="DC40" s="672"/>
      <c r="DD40" s="665" t="s">
        <v>129</v>
      </c>
      <c r="DE40" s="660"/>
      <c r="DF40" s="660"/>
      <c r="DG40" s="660"/>
      <c r="DH40" s="660"/>
      <c r="DI40" s="660"/>
      <c r="DJ40" s="660"/>
      <c r="DK40" s="661"/>
      <c r="DL40" s="665" t="s">
        <v>129</v>
      </c>
      <c r="DM40" s="660"/>
      <c r="DN40" s="660"/>
      <c r="DO40" s="660"/>
      <c r="DP40" s="660"/>
      <c r="DQ40" s="660"/>
      <c r="DR40" s="660"/>
      <c r="DS40" s="660"/>
      <c r="DT40" s="660"/>
      <c r="DU40" s="660"/>
      <c r="DV40" s="661"/>
      <c r="DW40" s="662" t="s">
        <v>129</v>
      </c>
      <c r="DX40" s="671"/>
      <c r="DY40" s="671"/>
      <c r="DZ40" s="671"/>
      <c r="EA40" s="671"/>
      <c r="EB40" s="671"/>
      <c r="EC40" s="690"/>
    </row>
    <row r="41" spans="2:133" ht="11.25" customHeight="1" x14ac:dyDescent="0.15">
      <c r="B41" s="656" t="s">
        <v>347</v>
      </c>
      <c r="C41" s="657"/>
      <c r="D41" s="657"/>
      <c r="E41" s="657"/>
      <c r="F41" s="657"/>
      <c r="G41" s="657"/>
      <c r="H41" s="657"/>
      <c r="I41" s="657"/>
      <c r="J41" s="657"/>
      <c r="K41" s="657"/>
      <c r="L41" s="657"/>
      <c r="M41" s="657"/>
      <c r="N41" s="657"/>
      <c r="O41" s="657"/>
      <c r="P41" s="657"/>
      <c r="Q41" s="658"/>
      <c r="R41" s="659" t="s">
        <v>129</v>
      </c>
      <c r="S41" s="660"/>
      <c r="T41" s="660"/>
      <c r="U41" s="660"/>
      <c r="V41" s="660"/>
      <c r="W41" s="660"/>
      <c r="X41" s="660"/>
      <c r="Y41" s="661"/>
      <c r="Z41" s="685" t="s">
        <v>129</v>
      </c>
      <c r="AA41" s="685"/>
      <c r="AB41" s="685"/>
      <c r="AC41" s="685"/>
      <c r="AD41" s="686" t="s">
        <v>129</v>
      </c>
      <c r="AE41" s="686"/>
      <c r="AF41" s="686"/>
      <c r="AG41" s="686"/>
      <c r="AH41" s="686"/>
      <c r="AI41" s="686"/>
      <c r="AJ41" s="686"/>
      <c r="AK41" s="686"/>
      <c r="AL41" s="662" t="s">
        <v>129</v>
      </c>
      <c r="AM41" s="663"/>
      <c r="AN41" s="663"/>
      <c r="AO41" s="687"/>
      <c r="AQ41" s="691" t="s">
        <v>348</v>
      </c>
      <c r="AR41" s="692"/>
      <c r="AS41" s="692"/>
      <c r="AT41" s="692"/>
      <c r="AU41" s="692"/>
      <c r="AV41" s="692"/>
      <c r="AW41" s="692"/>
      <c r="AX41" s="692"/>
      <c r="AY41" s="693"/>
      <c r="AZ41" s="659">
        <v>725550</v>
      </c>
      <c r="BA41" s="660"/>
      <c r="BB41" s="660"/>
      <c r="BC41" s="660"/>
      <c r="BD41" s="669"/>
      <c r="BE41" s="669"/>
      <c r="BF41" s="694"/>
      <c r="BG41" s="696"/>
      <c r="BH41" s="697"/>
      <c r="BI41" s="697"/>
      <c r="BJ41" s="697"/>
      <c r="BK41" s="697"/>
      <c r="BL41" s="360"/>
      <c r="BM41" s="657" t="s">
        <v>349</v>
      </c>
      <c r="BN41" s="657"/>
      <c r="BO41" s="657"/>
      <c r="BP41" s="657"/>
      <c r="BQ41" s="657"/>
      <c r="BR41" s="657"/>
      <c r="BS41" s="657"/>
      <c r="BT41" s="657"/>
      <c r="BU41" s="658"/>
      <c r="BV41" s="659" t="s">
        <v>129</v>
      </c>
      <c r="BW41" s="660"/>
      <c r="BX41" s="660"/>
      <c r="BY41" s="660"/>
      <c r="BZ41" s="660"/>
      <c r="CA41" s="660"/>
      <c r="CB41" s="695"/>
      <c r="CD41" s="656" t="s">
        <v>350</v>
      </c>
      <c r="CE41" s="657"/>
      <c r="CF41" s="657"/>
      <c r="CG41" s="657"/>
      <c r="CH41" s="657"/>
      <c r="CI41" s="657"/>
      <c r="CJ41" s="657"/>
      <c r="CK41" s="657"/>
      <c r="CL41" s="657"/>
      <c r="CM41" s="657"/>
      <c r="CN41" s="657"/>
      <c r="CO41" s="657"/>
      <c r="CP41" s="657"/>
      <c r="CQ41" s="658"/>
      <c r="CR41" s="659" t="s">
        <v>129</v>
      </c>
      <c r="CS41" s="669"/>
      <c r="CT41" s="669"/>
      <c r="CU41" s="669"/>
      <c r="CV41" s="669"/>
      <c r="CW41" s="669"/>
      <c r="CX41" s="669"/>
      <c r="CY41" s="670"/>
      <c r="CZ41" s="662" t="s">
        <v>129</v>
      </c>
      <c r="DA41" s="671"/>
      <c r="DB41" s="671"/>
      <c r="DC41" s="672"/>
      <c r="DD41" s="665" t="s">
        <v>129</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351</v>
      </c>
      <c r="C42" s="657"/>
      <c r="D42" s="657"/>
      <c r="E42" s="657"/>
      <c r="F42" s="657"/>
      <c r="G42" s="657"/>
      <c r="H42" s="657"/>
      <c r="I42" s="657"/>
      <c r="J42" s="657"/>
      <c r="K42" s="657"/>
      <c r="L42" s="657"/>
      <c r="M42" s="657"/>
      <c r="N42" s="657"/>
      <c r="O42" s="657"/>
      <c r="P42" s="657"/>
      <c r="Q42" s="658"/>
      <c r="R42" s="659" t="s">
        <v>129</v>
      </c>
      <c r="S42" s="660"/>
      <c r="T42" s="660"/>
      <c r="U42" s="660"/>
      <c r="V42" s="660"/>
      <c r="W42" s="660"/>
      <c r="X42" s="660"/>
      <c r="Y42" s="661"/>
      <c r="Z42" s="685" t="s">
        <v>129</v>
      </c>
      <c r="AA42" s="685"/>
      <c r="AB42" s="685"/>
      <c r="AC42" s="685"/>
      <c r="AD42" s="686" t="s">
        <v>129</v>
      </c>
      <c r="AE42" s="686"/>
      <c r="AF42" s="686"/>
      <c r="AG42" s="686"/>
      <c r="AH42" s="686"/>
      <c r="AI42" s="686"/>
      <c r="AJ42" s="686"/>
      <c r="AK42" s="686"/>
      <c r="AL42" s="662" t="s">
        <v>129</v>
      </c>
      <c r="AM42" s="663"/>
      <c r="AN42" s="663"/>
      <c r="AO42" s="687"/>
      <c r="AQ42" s="700" t="s">
        <v>352</v>
      </c>
      <c r="AR42" s="701"/>
      <c r="AS42" s="701"/>
      <c r="AT42" s="701"/>
      <c r="AU42" s="701"/>
      <c r="AV42" s="701"/>
      <c r="AW42" s="701"/>
      <c r="AX42" s="701"/>
      <c r="AY42" s="702"/>
      <c r="AZ42" s="639">
        <v>2799170</v>
      </c>
      <c r="BA42" s="673"/>
      <c r="BB42" s="673"/>
      <c r="BC42" s="673"/>
      <c r="BD42" s="640"/>
      <c r="BE42" s="640"/>
      <c r="BF42" s="688"/>
      <c r="BG42" s="698"/>
      <c r="BH42" s="699"/>
      <c r="BI42" s="699"/>
      <c r="BJ42" s="699"/>
      <c r="BK42" s="699"/>
      <c r="BL42" s="358"/>
      <c r="BM42" s="637" t="s">
        <v>353</v>
      </c>
      <c r="BN42" s="637"/>
      <c r="BO42" s="637"/>
      <c r="BP42" s="637"/>
      <c r="BQ42" s="637"/>
      <c r="BR42" s="637"/>
      <c r="BS42" s="637"/>
      <c r="BT42" s="637"/>
      <c r="BU42" s="638"/>
      <c r="BV42" s="639">
        <v>394</v>
      </c>
      <c r="BW42" s="673"/>
      <c r="BX42" s="673"/>
      <c r="BY42" s="673"/>
      <c r="BZ42" s="673"/>
      <c r="CA42" s="673"/>
      <c r="CB42" s="689"/>
      <c r="CD42" s="656" t="s">
        <v>354</v>
      </c>
      <c r="CE42" s="657"/>
      <c r="CF42" s="657"/>
      <c r="CG42" s="657"/>
      <c r="CH42" s="657"/>
      <c r="CI42" s="657"/>
      <c r="CJ42" s="657"/>
      <c r="CK42" s="657"/>
      <c r="CL42" s="657"/>
      <c r="CM42" s="657"/>
      <c r="CN42" s="657"/>
      <c r="CO42" s="657"/>
      <c r="CP42" s="657"/>
      <c r="CQ42" s="658"/>
      <c r="CR42" s="659">
        <v>9959932</v>
      </c>
      <c r="CS42" s="669"/>
      <c r="CT42" s="669"/>
      <c r="CU42" s="669"/>
      <c r="CV42" s="669"/>
      <c r="CW42" s="669"/>
      <c r="CX42" s="669"/>
      <c r="CY42" s="670"/>
      <c r="CZ42" s="662">
        <v>16.2</v>
      </c>
      <c r="DA42" s="671"/>
      <c r="DB42" s="671"/>
      <c r="DC42" s="672"/>
      <c r="DD42" s="665">
        <v>2122279</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355</v>
      </c>
      <c r="C43" s="657"/>
      <c r="D43" s="657"/>
      <c r="E43" s="657"/>
      <c r="F43" s="657"/>
      <c r="G43" s="657"/>
      <c r="H43" s="657"/>
      <c r="I43" s="657"/>
      <c r="J43" s="657"/>
      <c r="K43" s="657"/>
      <c r="L43" s="657"/>
      <c r="M43" s="657"/>
      <c r="N43" s="657"/>
      <c r="O43" s="657"/>
      <c r="P43" s="657"/>
      <c r="Q43" s="658"/>
      <c r="R43" s="659">
        <v>2697000</v>
      </c>
      <c r="S43" s="660"/>
      <c r="T43" s="660"/>
      <c r="U43" s="660"/>
      <c r="V43" s="660"/>
      <c r="W43" s="660"/>
      <c r="X43" s="660"/>
      <c r="Y43" s="661"/>
      <c r="Z43" s="685">
        <v>4.2</v>
      </c>
      <c r="AA43" s="685"/>
      <c r="AB43" s="685"/>
      <c r="AC43" s="685"/>
      <c r="AD43" s="686" t="s">
        <v>129</v>
      </c>
      <c r="AE43" s="686"/>
      <c r="AF43" s="686"/>
      <c r="AG43" s="686"/>
      <c r="AH43" s="686"/>
      <c r="AI43" s="686"/>
      <c r="AJ43" s="686"/>
      <c r="AK43" s="686"/>
      <c r="AL43" s="662" t="s">
        <v>129</v>
      </c>
      <c r="AM43" s="663"/>
      <c r="AN43" s="663"/>
      <c r="AO43" s="687"/>
      <c r="CD43" s="656" t="s">
        <v>356</v>
      </c>
      <c r="CE43" s="657"/>
      <c r="CF43" s="657"/>
      <c r="CG43" s="657"/>
      <c r="CH43" s="657"/>
      <c r="CI43" s="657"/>
      <c r="CJ43" s="657"/>
      <c r="CK43" s="657"/>
      <c r="CL43" s="657"/>
      <c r="CM43" s="657"/>
      <c r="CN43" s="657"/>
      <c r="CO43" s="657"/>
      <c r="CP43" s="657"/>
      <c r="CQ43" s="658"/>
      <c r="CR43" s="659">
        <v>105000</v>
      </c>
      <c r="CS43" s="669"/>
      <c r="CT43" s="669"/>
      <c r="CU43" s="669"/>
      <c r="CV43" s="669"/>
      <c r="CW43" s="669"/>
      <c r="CX43" s="669"/>
      <c r="CY43" s="670"/>
      <c r="CZ43" s="662">
        <v>0.2</v>
      </c>
      <c r="DA43" s="671"/>
      <c r="DB43" s="671"/>
      <c r="DC43" s="672"/>
      <c r="DD43" s="665">
        <v>105000</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357</v>
      </c>
      <c r="C44" s="637"/>
      <c r="D44" s="637"/>
      <c r="E44" s="637"/>
      <c r="F44" s="637"/>
      <c r="G44" s="637"/>
      <c r="H44" s="637"/>
      <c r="I44" s="637"/>
      <c r="J44" s="637"/>
      <c r="K44" s="637"/>
      <c r="L44" s="637"/>
      <c r="M44" s="637"/>
      <c r="N44" s="637"/>
      <c r="O44" s="637"/>
      <c r="P44" s="637"/>
      <c r="Q44" s="638"/>
      <c r="R44" s="639">
        <v>63764396</v>
      </c>
      <c r="S44" s="673"/>
      <c r="T44" s="673"/>
      <c r="U44" s="673"/>
      <c r="V44" s="673"/>
      <c r="W44" s="673"/>
      <c r="X44" s="673"/>
      <c r="Y44" s="674"/>
      <c r="Z44" s="675">
        <v>100</v>
      </c>
      <c r="AA44" s="675"/>
      <c r="AB44" s="675"/>
      <c r="AC44" s="675"/>
      <c r="AD44" s="676">
        <v>32479700</v>
      </c>
      <c r="AE44" s="676"/>
      <c r="AF44" s="676"/>
      <c r="AG44" s="676"/>
      <c r="AH44" s="676"/>
      <c r="AI44" s="676"/>
      <c r="AJ44" s="676"/>
      <c r="AK44" s="676"/>
      <c r="AL44" s="642">
        <v>100</v>
      </c>
      <c r="AM44" s="677"/>
      <c r="AN44" s="677"/>
      <c r="AO44" s="678"/>
      <c r="CD44" s="679" t="s">
        <v>304</v>
      </c>
      <c r="CE44" s="680"/>
      <c r="CF44" s="656" t="s">
        <v>358</v>
      </c>
      <c r="CG44" s="657"/>
      <c r="CH44" s="657"/>
      <c r="CI44" s="657"/>
      <c r="CJ44" s="657"/>
      <c r="CK44" s="657"/>
      <c r="CL44" s="657"/>
      <c r="CM44" s="657"/>
      <c r="CN44" s="657"/>
      <c r="CO44" s="657"/>
      <c r="CP44" s="657"/>
      <c r="CQ44" s="658"/>
      <c r="CR44" s="659">
        <v>9950483</v>
      </c>
      <c r="CS44" s="660"/>
      <c r="CT44" s="660"/>
      <c r="CU44" s="660"/>
      <c r="CV44" s="660"/>
      <c r="CW44" s="660"/>
      <c r="CX44" s="660"/>
      <c r="CY44" s="661"/>
      <c r="CZ44" s="662">
        <v>16.2</v>
      </c>
      <c r="DA44" s="663"/>
      <c r="DB44" s="663"/>
      <c r="DC44" s="664"/>
      <c r="DD44" s="665">
        <v>2121173</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359</v>
      </c>
      <c r="CG45" s="657"/>
      <c r="CH45" s="657"/>
      <c r="CI45" s="657"/>
      <c r="CJ45" s="657"/>
      <c r="CK45" s="657"/>
      <c r="CL45" s="657"/>
      <c r="CM45" s="657"/>
      <c r="CN45" s="657"/>
      <c r="CO45" s="657"/>
      <c r="CP45" s="657"/>
      <c r="CQ45" s="658"/>
      <c r="CR45" s="659">
        <v>4347195</v>
      </c>
      <c r="CS45" s="669"/>
      <c r="CT45" s="669"/>
      <c r="CU45" s="669"/>
      <c r="CV45" s="669"/>
      <c r="CW45" s="669"/>
      <c r="CX45" s="669"/>
      <c r="CY45" s="670"/>
      <c r="CZ45" s="662">
        <v>7.1</v>
      </c>
      <c r="DA45" s="671"/>
      <c r="DB45" s="671"/>
      <c r="DC45" s="672"/>
      <c r="DD45" s="665">
        <v>271574</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360</v>
      </c>
      <c r="CD46" s="681"/>
      <c r="CE46" s="682"/>
      <c r="CF46" s="656" t="s">
        <v>361</v>
      </c>
      <c r="CG46" s="657"/>
      <c r="CH46" s="657"/>
      <c r="CI46" s="657"/>
      <c r="CJ46" s="657"/>
      <c r="CK46" s="657"/>
      <c r="CL46" s="657"/>
      <c r="CM46" s="657"/>
      <c r="CN46" s="657"/>
      <c r="CO46" s="657"/>
      <c r="CP46" s="657"/>
      <c r="CQ46" s="658"/>
      <c r="CR46" s="659">
        <v>5089991</v>
      </c>
      <c r="CS46" s="660"/>
      <c r="CT46" s="660"/>
      <c r="CU46" s="660"/>
      <c r="CV46" s="660"/>
      <c r="CW46" s="660"/>
      <c r="CX46" s="660"/>
      <c r="CY46" s="661"/>
      <c r="CZ46" s="662">
        <v>8.3000000000000007</v>
      </c>
      <c r="DA46" s="663"/>
      <c r="DB46" s="663"/>
      <c r="DC46" s="664"/>
      <c r="DD46" s="665">
        <v>1738959</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362</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363</v>
      </c>
      <c r="CG47" s="657"/>
      <c r="CH47" s="657"/>
      <c r="CI47" s="657"/>
      <c r="CJ47" s="657"/>
      <c r="CK47" s="657"/>
      <c r="CL47" s="657"/>
      <c r="CM47" s="657"/>
      <c r="CN47" s="657"/>
      <c r="CO47" s="657"/>
      <c r="CP47" s="657"/>
      <c r="CQ47" s="658"/>
      <c r="CR47" s="659">
        <v>9449</v>
      </c>
      <c r="CS47" s="669"/>
      <c r="CT47" s="669"/>
      <c r="CU47" s="669"/>
      <c r="CV47" s="669"/>
      <c r="CW47" s="669"/>
      <c r="CX47" s="669"/>
      <c r="CY47" s="670"/>
      <c r="CZ47" s="662">
        <v>0</v>
      </c>
      <c r="DA47" s="671"/>
      <c r="DB47" s="671"/>
      <c r="DC47" s="672"/>
      <c r="DD47" s="665">
        <v>1106</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364</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365</v>
      </c>
      <c r="CG48" s="657"/>
      <c r="CH48" s="657"/>
      <c r="CI48" s="657"/>
      <c r="CJ48" s="657"/>
      <c r="CK48" s="657"/>
      <c r="CL48" s="657"/>
      <c r="CM48" s="657"/>
      <c r="CN48" s="657"/>
      <c r="CO48" s="657"/>
      <c r="CP48" s="657"/>
      <c r="CQ48" s="658"/>
      <c r="CR48" s="659" t="s">
        <v>129</v>
      </c>
      <c r="CS48" s="660"/>
      <c r="CT48" s="660"/>
      <c r="CU48" s="660"/>
      <c r="CV48" s="660"/>
      <c r="CW48" s="660"/>
      <c r="CX48" s="660"/>
      <c r="CY48" s="661"/>
      <c r="CZ48" s="662" t="s">
        <v>129</v>
      </c>
      <c r="DA48" s="663"/>
      <c r="DB48" s="663"/>
      <c r="DC48" s="664"/>
      <c r="DD48" s="665" t="s">
        <v>129</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1"/>
      <c r="CD49" s="636" t="s">
        <v>366</v>
      </c>
      <c r="CE49" s="637"/>
      <c r="CF49" s="637"/>
      <c r="CG49" s="637"/>
      <c r="CH49" s="637"/>
      <c r="CI49" s="637"/>
      <c r="CJ49" s="637"/>
      <c r="CK49" s="637"/>
      <c r="CL49" s="637"/>
      <c r="CM49" s="637"/>
      <c r="CN49" s="637"/>
      <c r="CO49" s="637"/>
      <c r="CP49" s="637"/>
      <c r="CQ49" s="638"/>
      <c r="CR49" s="639">
        <v>61589931</v>
      </c>
      <c r="CS49" s="640"/>
      <c r="CT49" s="640"/>
      <c r="CU49" s="640"/>
      <c r="CV49" s="640"/>
      <c r="CW49" s="640"/>
      <c r="CX49" s="640"/>
      <c r="CY49" s="641"/>
      <c r="CZ49" s="642">
        <v>100</v>
      </c>
      <c r="DA49" s="643"/>
      <c r="DB49" s="643"/>
      <c r="DC49" s="644"/>
      <c r="DD49" s="645">
        <v>38094582</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1"/>
    </row>
  </sheetData>
  <sheetProtection algorithmName="SHA-512" hashValue="BxG8k7UFgE5HMRPUJs6Q/qBCMu44V7cxShihIF+B6UzLE5KrQbln8q587npFNhbQ8h2kGOFaMNKuzrRxg6Fr9g==" saltValue="OksmU2n6LXSKoXH0EfJv9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3" t="s">
        <v>367</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368</v>
      </c>
      <c r="DK2" s="1125"/>
      <c r="DL2" s="1125"/>
      <c r="DM2" s="1125"/>
      <c r="DN2" s="1125"/>
      <c r="DO2" s="1126"/>
      <c r="DP2" s="219"/>
      <c r="DQ2" s="1124" t="s">
        <v>369</v>
      </c>
      <c r="DR2" s="1125"/>
      <c r="DS2" s="1125"/>
      <c r="DT2" s="1125"/>
      <c r="DU2" s="1125"/>
      <c r="DV2" s="1125"/>
      <c r="DW2" s="1125"/>
      <c r="DX2" s="1125"/>
      <c r="DY2" s="1125"/>
      <c r="DZ2" s="11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2" t="s">
        <v>370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371</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372</v>
      </c>
      <c r="B5" s="1029"/>
      <c r="C5" s="1029"/>
      <c r="D5" s="1029"/>
      <c r="E5" s="1029"/>
      <c r="F5" s="1029"/>
      <c r="G5" s="1029"/>
      <c r="H5" s="1029"/>
      <c r="I5" s="1029"/>
      <c r="J5" s="1029"/>
      <c r="K5" s="1029"/>
      <c r="L5" s="1029"/>
      <c r="M5" s="1029"/>
      <c r="N5" s="1029"/>
      <c r="O5" s="1029"/>
      <c r="P5" s="1030"/>
      <c r="Q5" s="1034" t="s">
        <v>373</v>
      </c>
      <c r="R5" s="1035"/>
      <c r="S5" s="1035"/>
      <c r="T5" s="1035"/>
      <c r="U5" s="1036"/>
      <c r="V5" s="1034" t="s">
        <v>374</v>
      </c>
      <c r="W5" s="1035"/>
      <c r="X5" s="1035"/>
      <c r="Y5" s="1035"/>
      <c r="Z5" s="1036"/>
      <c r="AA5" s="1034" t="s">
        <v>375</v>
      </c>
      <c r="AB5" s="1035"/>
      <c r="AC5" s="1035"/>
      <c r="AD5" s="1035"/>
      <c r="AE5" s="1035"/>
      <c r="AF5" s="1127" t="s">
        <v>376</v>
      </c>
      <c r="AG5" s="1035"/>
      <c r="AH5" s="1035"/>
      <c r="AI5" s="1035"/>
      <c r="AJ5" s="1048"/>
      <c r="AK5" s="1035" t="s">
        <v>377</v>
      </c>
      <c r="AL5" s="1035"/>
      <c r="AM5" s="1035"/>
      <c r="AN5" s="1035"/>
      <c r="AO5" s="1036"/>
      <c r="AP5" s="1034" t="s">
        <v>378</v>
      </c>
      <c r="AQ5" s="1035"/>
      <c r="AR5" s="1035"/>
      <c r="AS5" s="1035"/>
      <c r="AT5" s="1036"/>
      <c r="AU5" s="1034" t="s">
        <v>379</v>
      </c>
      <c r="AV5" s="1035"/>
      <c r="AW5" s="1035"/>
      <c r="AX5" s="1035"/>
      <c r="AY5" s="1048"/>
      <c r="AZ5" s="223"/>
      <c r="BA5" s="223"/>
      <c r="BB5" s="223"/>
      <c r="BC5" s="223"/>
      <c r="BD5" s="223"/>
      <c r="BE5" s="224"/>
      <c r="BF5" s="224"/>
      <c r="BG5" s="224"/>
      <c r="BH5" s="224"/>
      <c r="BI5" s="224"/>
      <c r="BJ5" s="224"/>
      <c r="BK5" s="224"/>
      <c r="BL5" s="224"/>
      <c r="BM5" s="224"/>
      <c r="BN5" s="224"/>
      <c r="BO5" s="224"/>
      <c r="BP5" s="224"/>
      <c r="BQ5" s="1028" t="s">
        <v>380</v>
      </c>
      <c r="BR5" s="1029"/>
      <c r="BS5" s="1029"/>
      <c r="BT5" s="1029"/>
      <c r="BU5" s="1029"/>
      <c r="BV5" s="1029"/>
      <c r="BW5" s="1029"/>
      <c r="BX5" s="1029"/>
      <c r="BY5" s="1029"/>
      <c r="BZ5" s="1029"/>
      <c r="CA5" s="1029"/>
      <c r="CB5" s="1029"/>
      <c r="CC5" s="1029"/>
      <c r="CD5" s="1029"/>
      <c r="CE5" s="1029"/>
      <c r="CF5" s="1029"/>
      <c r="CG5" s="1030"/>
      <c r="CH5" s="1034" t="s">
        <v>381</v>
      </c>
      <c r="CI5" s="1035"/>
      <c r="CJ5" s="1035"/>
      <c r="CK5" s="1035"/>
      <c r="CL5" s="1036"/>
      <c r="CM5" s="1034" t="s">
        <v>382</v>
      </c>
      <c r="CN5" s="1035"/>
      <c r="CO5" s="1035"/>
      <c r="CP5" s="1035"/>
      <c r="CQ5" s="1036"/>
      <c r="CR5" s="1034" t="s">
        <v>383</v>
      </c>
      <c r="CS5" s="1035"/>
      <c r="CT5" s="1035"/>
      <c r="CU5" s="1035"/>
      <c r="CV5" s="1036"/>
      <c r="CW5" s="1034" t="s">
        <v>384</v>
      </c>
      <c r="CX5" s="1035"/>
      <c r="CY5" s="1035"/>
      <c r="CZ5" s="1035"/>
      <c r="DA5" s="1036"/>
      <c r="DB5" s="1034" t="s">
        <v>385</v>
      </c>
      <c r="DC5" s="1035"/>
      <c r="DD5" s="1035"/>
      <c r="DE5" s="1035"/>
      <c r="DF5" s="1036"/>
      <c r="DG5" s="1117" t="s">
        <v>386</v>
      </c>
      <c r="DH5" s="1118"/>
      <c r="DI5" s="1118"/>
      <c r="DJ5" s="1118"/>
      <c r="DK5" s="1119"/>
      <c r="DL5" s="1117" t="s">
        <v>387</v>
      </c>
      <c r="DM5" s="1118"/>
      <c r="DN5" s="1118"/>
      <c r="DO5" s="1118"/>
      <c r="DP5" s="1119"/>
      <c r="DQ5" s="1034" t="s">
        <v>388</v>
      </c>
      <c r="DR5" s="1035"/>
      <c r="DS5" s="1035"/>
      <c r="DT5" s="1035"/>
      <c r="DU5" s="1036"/>
      <c r="DV5" s="1034" t="s">
        <v>379</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15">
      <c r="A7" s="227">
        <v>1</v>
      </c>
      <c r="B7" s="1080" t="s">
        <v>389</v>
      </c>
      <c r="C7" s="1081"/>
      <c r="D7" s="1081"/>
      <c r="E7" s="1081"/>
      <c r="F7" s="1081"/>
      <c r="G7" s="1081"/>
      <c r="H7" s="1081"/>
      <c r="I7" s="1081"/>
      <c r="J7" s="1081"/>
      <c r="K7" s="1081"/>
      <c r="L7" s="1081"/>
      <c r="M7" s="1081"/>
      <c r="N7" s="1081"/>
      <c r="O7" s="1081"/>
      <c r="P7" s="1082"/>
      <c r="Q7" s="1135">
        <v>63410</v>
      </c>
      <c r="R7" s="1136"/>
      <c r="S7" s="1136"/>
      <c r="T7" s="1136"/>
      <c r="U7" s="1136"/>
      <c r="V7" s="1136">
        <v>61236</v>
      </c>
      <c r="W7" s="1136"/>
      <c r="X7" s="1136"/>
      <c r="Y7" s="1136"/>
      <c r="Z7" s="1136"/>
      <c r="AA7" s="1136">
        <f>Q7-V7</f>
        <v>2174</v>
      </c>
      <c r="AB7" s="1136"/>
      <c r="AC7" s="1136"/>
      <c r="AD7" s="1136"/>
      <c r="AE7" s="1137"/>
      <c r="AF7" s="1138">
        <v>2027</v>
      </c>
      <c r="AG7" s="1139"/>
      <c r="AH7" s="1139"/>
      <c r="AI7" s="1139"/>
      <c r="AJ7" s="1140"/>
      <c r="AK7" s="1141">
        <v>253</v>
      </c>
      <c r="AL7" s="1142"/>
      <c r="AM7" s="1142"/>
      <c r="AN7" s="1142"/>
      <c r="AO7" s="1142"/>
      <c r="AP7" s="1142">
        <v>84181</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601</v>
      </c>
      <c r="BT7" s="1133"/>
      <c r="BU7" s="1133"/>
      <c r="BV7" s="1133"/>
      <c r="BW7" s="1133"/>
      <c r="BX7" s="1133"/>
      <c r="BY7" s="1133"/>
      <c r="BZ7" s="1133"/>
      <c r="CA7" s="1133"/>
      <c r="CB7" s="1133"/>
      <c r="CC7" s="1133"/>
      <c r="CD7" s="1133"/>
      <c r="CE7" s="1133"/>
      <c r="CF7" s="1133"/>
      <c r="CG7" s="1145"/>
      <c r="CH7" s="1129">
        <v>12</v>
      </c>
      <c r="CI7" s="1130"/>
      <c r="CJ7" s="1130"/>
      <c r="CK7" s="1130"/>
      <c r="CL7" s="1131"/>
      <c r="CM7" s="1129">
        <v>107</v>
      </c>
      <c r="CN7" s="1130"/>
      <c r="CO7" s="1130"/>
      <c r="CP7" s="1130"/>
      <c r="CQ7" s="1131"/>
      <c r="CR7" s="1129">
        <v>10</v>
      </c>
      <c r="CS7" s="1130"/>
      <c r="CT7" s="1130"/>
      <c r="CU7" s="1130"/>
      <c r="CV7" s="1131"/>
      <c r="CW7" s="1129">
        <v>9</v>
      </c>
      <c r="CX7" s="1130"/>
      <c r="CY7" s="1130"/>
      <c r="CZ7" s="1130"/>
      <c r="DA7" s="1131"/>
      <c r="DB7" s="1129" t="s">
        <v>527</v>
      </c>
      <c r="DC7" s="1130"/>
      <c r="DD7" s="1130"/>
      <c r="DE7" s="1130"/>
      <c r="DF7" s="1131"/>
      <c r="DG7" s="1129">
        <v>2459</v>
      </c>
      <c r="DH7" s="1130"/>
      <c r="DI7" s="1130"/>
      <c r="DJ7" s="1130"/>
      <c r="DK7" s="1131"/>
      <c r="DL7" s="1129" t="s">
        <v>527</v>
      </c>
      <c r="DM7" s="1130"/>
      <c r="DN7" s="1130"/>
      <c r="DO7" s="1130"/>
      <c r="DP7" s="1131"/>
      <c r="DQ7" s="1129">
        <v>1879</v>
      </c>
      <c r="DR7" s="1130"/>
      <c r="DS7" s="1130"/>
      <c r="DT7" s="1130"/>
      <c r="DU7" s="1131"/>
      <c r="DV7" s="1132"/>
      <c r="DW7" s="1133"/>
      <c r="DX7" s="1133"/>
      <c r="DY7" s="1133"/>
      <c r="DZ7" s="1134"/>
      <c r="EA7" s="225"/>
    </row>
    <row r="8" spans="1:131" s="226" customFormat="1" ht="26.25" customHeight="1" x14ac:dyDescent="0.15">
      <c r="A8" s="229">
        <v>2</v>
      </c>
      <c r="B8" s="1063" t="s">
        <v>390</v>
      </c>
      <c r="C8" s="1064"/>
      <c r="D8" s="1064"/>
      <c r="E8" s="1064"/>
      <c r="F8" s="1064"/>
      <c r="G8" s="1064"/>
      <c r="H8" s="1064"/>
      <c r="I8" s="1064"/>
      <c r="J8" s="1064"/>
      <c r="K8" s="1064"/>
      <c r="L8" s="1064"/>
      <c r="M8" s="1064"/>
      <c r="N8" s="1064"/>
      <c r="O8" s="1064"/>
      <c r="P8" s="1065"/>
      <c r="Q8" s="1071">
        <v>25</v>
      </c>
      <c r="R8" s="1072"/>
      <c r="S8" s="1072"/>
      <c r="T8" s="1072"/>
      <c r="U8" s="1072"/>
      <c r="V8" s="1072">
        <v>25</v>
      </c>
      <c r="W8" s="1072"/>
      <c r="X8" s="1072"/>
      <c r="Y8" s="1072"/>
      <c r="Z8" s="1072"/>
      <c r="AA8" s="1072">
        <v>0</v>
      </c>
      <c r="AB8" s="1072"/>
      <c r="AC8" s="1072"/>
      <c r="AD8" s="1072"/>
      <c r="AE8" s="1073"/>
      <c r="AF8" s="1068" t="s">
        <v>175</v>
      </c>
      <c r="AG8" s="1069"/>
      <c r="AH8" s="1069"/>
      <c r="AI8" s="1069"/>
      <c r="AJ8" s="1070"/>
      <c r="AK8" s="1113" t="s">
        <v>527</v>
      </c>
      <c r="AL8" s="1114"/>
      <c r="AM8" s="1114"/>
      <c r="AN8" s="1114"/>
      <c r="AO8" s="1114"/>
      <c r="AP8" s="1114">
        <v>134</v>
      </c>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t="s">
        <v>602</v>
      </c>
      <c r="BT8" s="1026"/>
      <c r="BU8" s="1026"/>
      <c r="BV8" s="1026"/>
      <c r="BW8" s="1026"/>
      <c r="BX8" s="1026"/>
      <c r="BY8" s="1026"/>
      <c r="BZ8" s="1026"/>
      <c r="CA8" s="1026"/>
      <c r="CB8" s="1026"/>
      <c r="CC8" s="1026"/>
      <c r="CD8" s="1026"/>
      <c r="CE8" s="1026"/>
      <c r="CF8" s="1026"/>
      <c r="CG8" s="1047"/>
      <c r="CH8" s="1022">
        <v>8</v>
      </c>
      <c r="CI8" s="1023"/>
      <c r="CJ8" s="1023"/>
      <c r="CK8" s="1023"/>
      <c r="CL8" s="1024"/>
      <c r="CM8" s="1022">
        <v>44</v>
      </c>
      <c r="CN8" s="1023"/>
      <c r="CO8" s="1023"/>
      <c r="CP8" s="1023"/>
      <c r="CQ8" s="1024"/>
      <c r="CR8" s="1022">
        <v>30</v>
      </c>
      <c r="CS8" s="1023"/>
      <c r="CT8" s="1023"/>
      <c r="CU8" s="1023"/>
      <c r="CV8" s="1024"/>
      <c r="CW8" s="1022">
        <v>0</v>
      </c>
      <c r="CX8" s="1023"/>
      <c r="CY8" s="1023"/>
      <c r="CZ8" s="1023"/>
      <c r="DA8" s="1024"/>
      <c r="DB8" s="1022" t="s">
        <v>527</v>
      </c>
      <c r="DC8" s="1023"/>
      <c r="DD8" s="1023"/>
      <c r="DE8" s="1023"/>
      <c r="DF8" s="1024"/>
      <c r="DG8" s="1022" t="s">
        <v>527</v>
      </c>
      <c r="DH8" s="1023"/>
      <c r="DI8" s="1023"/>
      <c r="DJ8" s="1023"/>
      <c r="DK8" s="1024"/>
      <c r="DL8" s="1022" t="s">
        <v>527</v>
      </c>
      <c r="DM8" s="1023"/>
      <c r="DN8" s="1023"/>
      <c r="DO8" s="1023"/>
      <c r="DP8" s="1024"/>
      <c r="DQ8" s="1022" t="s">
        <v>527</v>
      </c>
      <c r="DR8" s="1023"/>
      <c r="DS8" s="1023"/>
      <c r="DT8" s="1023"/>
      <c r="DU8" s="1024"/>
      <c r="DV8" s="1025"/>
      <c r="DW8" s="1026"/>
      <c r="DX8" s="1026"/>
      <c r="DY8" s="1026"/>
      <c r="DZ8" s="1027"/>
      <c r="EA8" s="225"/>
    </row>
    <row r="9" spans="1:131" s="226" customFormat="1" ht="26.25" customHeight="1" x14ac:dyDescent="0.15">
      <c r="A9" s="229">
        <v>3</v>
      </c>
      <c r="B9" s="1063" t="s">
        <v>391</v>
      </c>
      <c r="C9" s="1064"/>
      <c r="D9" s="1064"/>
      <c r="E9" s="1064"/>
      <c r="F9" s="1064"/>
      <c r="G9" s="1064"/>
      <c r="H9" s="1064"/>
      <c r="I9" s="1064"/>
      <c r="J9" s="1064"/>
      <c r="K9" s="1064"/>
      <c r="L9" s="1064"/>
      <c r="M9" s="1064"/>
      <c r="N9" s="1064"/>
      <c r="O9" s="1064"/>
      <c r="P9" s="1065"/>
      <c r="Q9" s="1071">
        <v>6</v>
      </c>
      <c r="R9" s="1072"/>
      <c r="S9" s="1072"/>
      <c r="T9" s="1072"/>
      <c r="U9" s="1072"/>
      <c r="V9" s="1072">
        <v>6</v>
      </c>
      <c r="W9" s="1072"/>
      <c r="X9" s="1072"/>
      <c r="Y9" s="1072"/>
      <c r="Z9" s="1072"/>
      <c r="AA9" s="1072">
        <v>0</v>
      </c>
      <c r="AB9" s="1072"/>
      <c r="AC9" s="1072"/>
      <c r="AD9" s="1072"/>
      <c r="AE9" s="1073"/>
      <c r="AF9" s="1068" t="s">
        <v>392</v>
      </c>
      <c r="AG9" s="1069"/>
      <c r="AH9" s="1069"/>
      <c r="AI9" s="1069"/>
      <c r="AJ9" s="1070"/>
      <c r="AK9" s="1113" t="s">
        <v>527</v>
      </c>
      <c r="AL9" s="1114"/>
      <c r="AM9" s="1114"/>
      <c r="AN9" s="1114"/>
      <c r="AO9" s="1114"/>
      <c r="AP9" s="1114" t="s">
        <v>527</v>
      </c>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t="s">
        <v>603</v>
      </c>
      <c r="BT9" s="1026"/>
      <c r="BU9" s="1026"/>
      <c r="BV9" s="1026"/>
      <c r="BW9" s="1026"/>
      <c r="BX9" s="1026"/>
      <c r="BY9" s="1026"/>
      <c r="BZ9" s="1026"/>
      <c r="CA9" s="1026"/>
      <c r="CB9" s="1026"/>
      <c r="CC9" s="1026"/>
      <c r="CD9" s="1026"/>
      <c r="CE9" s="1026"/>
      <c r="CF9" s="1026"/>
      <c r="CG9" s="1047"/>
      <c r="CH9" s="1022">
        <v>135</v>
      </c>
      <c r="CI9" s="1023"/>
      <c r="CJ9" s="1023"/>
      <c r="CK9" s="1023"/>
      <c r="CL9" s="1024"/>
      <c r="CM9" s="1022">
        <v>770</v>
      </c>
      <c r="CN9" s="1023"/>
      <c r="CO9" s="1023"/>
      <c r="CP9" s="1023"/>
      <c r="CQ9" s="1024"/>
      <c r="CR9" s="1022">
        <v>150</v>
      </c>
      <c r="CS9" s="1023"/>
      <c r="CT9" s="1023"/>
      <c r="CU9" s="1023"/>
      <c r="CV9" s="1024"/>
      <c r="CW9" s="1022" t="s">
        <v>527</v>
      </c>
      <c r="CX9" s="1023"/>
      <c r="CY9" s="1023"/>
      <c r="CZ9" s="1023"/>
      <c r="DA9" s="1024"/>
      <c r="DB9" s="1022" t="s">
        <v>527</v>
      </c>
      <c r="DC9" s="1023"/>
      <c r="DD9" s="1023"/>
      <c r="DE9" s="1023"/>
      <c r="DF9" s="1024"/>
      <c r="DG9" s="1022" t="s">
        <v>527</v>
      </c>
      <c r="DH9" s="1023"/>
      <c r="DI9" s="1023"/>
      <c r="DJ9" s="1023"/>
      <c r="DK9" s="1024"/>
      <c r="DL9" s="1022" t="s">
        <v>527</v>
      </c>
      <c r="DM9" s="1023"/>
      <c r="DN9" s="1023"/>
      <c r="DO9" s="1023"/>
      <c r="DP9" s="1024"/>
      <c r="DQ9" s="1022" t="s">
        <v>527</v>
      </c>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t="s">
        <v>604</v>
      </c>
      <c r="BT10" s="1026"/>
      <c r="BU10" s="1026"/>
      <c r="BV10" s="1026"/>
      <c r="BW10" s="1026"/>
      <c r="BX10" s="1026"/>
      <c r="BY10" s="1026"/>
      <c r="BZ10" s="1026"/>
      <c r="CA10" s="1026"/>
      <c r="CB10" s="1026"/>
      <c r="CC10" s="1026"/>
      <c r="CD10" s="1026"/>
      <c r="CE10" s="1026"/>
      <c r="CF10" s="1026"/>
      <c r="CG10" s="1047"/>
      <c r="CH10" s="1022">
        <v>1</v>
      </c>
      <c r="CI10" s="1023"/>
      <c r="CJ10" s="1023"/>
      <c r="CK10" s="1023"/>
      <c r="CL10" s="1024"/>
      <c r="CM10" s="1022">
        <v>260</v>
      </c>
      <c r="CN10" s="1023"/>
      <c r="CO10" s="1023"/>
      <c r="CP10" s="1023"/>
      <c r="CQ10" s="1024"/>
      <c r="CR10" s="1022">
        <v>15</v>
      </c>
      <c r="CS10" s="1023"/>
      <c r="CT10" s="1023"/>
      <c r="CU10" s="1023"/>
      <c r="CV10" s="1024"/>
      <c r="CW10" s="1022" t="s">
        <v>527</v>
      </c>
      <c r="CX10" s="1023"/>
      <c r="CY10" s="1023"/>
      <c r="CZ10" s="1023"/>
      <c r="DA10" s="1024"/>
      <c r="DB10" s="1022" t="s">
        <v>527</v>
      </c>
      <c r="DC10" s="1023"/>
      <c r="DD10" s="1023"/>
      <c r="DE10" s="1023"/>
      <c r="DF10" s="1024"/>
      <c r="DG10" s="1022" t="s">
        <v>527</v>
      </c>
      <c r="DH10" s="1023"/>
      <c r="DI10" s="1023"/>
      <c r="DJ10" s="1023"/>
      <c r="DK10" s="1024"/>
      <c r="DL10" s="1022" t="s">
        <v>527</v>
      </c>
      <c r="DM10" s="1023"/>
      <c r="DN10" s="1023"/>
      <c r="DO10" s="1023"/>
      <c r="DP10" s="1024"/>
      <c r="DQ10" s="1022" t="s">
        <v>527</v>
      </c>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t="s">
        <v>605</v>
      </c>
      <c r="BT11" s="1026"/>
      <c r="BU11" s="1026"/>
      <c r="BV11" s="1026"/>
      <c r="BW11" s="1026"/>
      <c r="BX11" s="1026"/>
      <c r="BY11" s="1026"/>
      <c r="BZ11" s="1026"/>
      <c r="CA11" s="1026"/>
      <c r="CB11" s="1026"/>
      <c r="CC11" s="1026"/>
      <c r="CD11" s="1026"/>
      <c r="CE11" s="1026"/>
      <c r="CF11" s="1026"/>
      <c r="CG11" s="1047"/>
      <c r="CH11" s="1022">
        <v>1</v>
      </c>
      <c r="CI11" s="1023"/>
      <c r="CJ11" s="1023"/>
      <c r="CK11" s="1023"/>
      <c r="CL11" s="1024"/>
      <c r="CM11" s="1022">
        <v>338</v>
      </c>
      <c r="CN11" s="1023"/>
      <c r="CO11" s="1023"/>
      <c r="CP11" s="1023"/>
      <c r="CQ11" s="1024"/>
      <c r="CR11" s="1022">
        <v>47</v>
      </c>
      <c r="CS11" s="1023"/>
      <c r="CT11" s="1023"/>
      <c r="CU11" s="1023"/>
      <c r="CV11" s="1024"/>
      <c r="CW11" s="1022">
        <v>3</v>
      </c>
      <c r="CX11" s="1023"/>
      <c r="CY11" s="1023"/>
      <c r="CZ11" s="1023"/>
      <c r="DA11" s="1024"/>
      <c r="DB11" s="1022" t="s">
        <v>527</v>
      </c>
      <c r="DC11" s="1023"/>
      <c r="DD11" s="1023"/>
      <c r="DE11" s="1023"/>
      <c r="DF11" s="1024"/>
      <c r="DG11" s="1022" t="s">
        <v>527</v>
      </c>
      <c r="DH11" s="1023"/>
      <c r="DI11" s="1023"/>
      <c r="DJ11" s="1023"/>
      <c r="DK11" s="1024"/>
      <c r="DL11" s="1022" t="s">
        <v>527</v>
      </c>
      <c r="DM11" s="1023"/>
      <c r="DN11" s="1023"/>
      <c r="DO11" s="1023"/>
      <c r="DP11" s="1024"/>
      <c r="DQ11" s="1022" t="s">
        <v>527</v>
      </c>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t="s">
        <v>606</v>
      </c>
      <c r="BT12" s="1026"/>
      <c r="BU12" s="1026"/>
      <c r="BV12" s="1026"/>
      <c r="BW12" s="1026"/>
      <c r="BX12" s="1026"/>
      <c r="BY12" s="1026"/>
      <c r="BZ12" s="1026"/>
      <c r="CA12" s="1026"/>
      <c r="CB12" s="1026"/>
      <c r="CC12" s="1026"/>
      <c r="CD12" s="1026"/>
      <c r="CE12" s="1026"/>
      <c r="CF12" s="1026"/>
      <c r="CG12" s="1047"/>
      <c r="CH12" s="1022">
        <v>29</v>
      </c>
      <c r="CI12" s="1023"/>
      <c r="CJ12" s="1023"/>
      <c r="CK12" s="1023"/>
      <c r="CL12" s="1024"/>
      <c r="CM12" s="1022">
        <v>1135</v>
      </c>
      <c r="CN12" s="1023"/>
      <c r="CO12" s="1023"/>
      <c r="CP12" s="1023"/>
      <c r="CQ12" s="1024"/>
      <c r="CR12" s="1022">
        <v>10</v>
      </c>
      <c r="CS12" s="1023"/>
      <c r="CT12" s="1023"/>
      <c r="CU12" s="1023"/>
      <c r="CV12" s="1024"/>
      <c r="CW12" s="1022" t="s">
        <v>527</v>
      </c>
      <c r="CX12" s="1023"/>
      <c r="CY12" s="1023"/>
      <c r="CZ12" s="1023"/>
      <c r="DA12" s="1024"/>
      <c r="DB12" s="1022" t="s">
        <v>527</v>
      </c>
      <c r="DC12" s="1023"/>
      <c r="DD12" s="1023"/>
      <c r="DE12" s="1023"/>
      <c r="DF12" s="1024"/>
      <c r="DG12" s="1022" t="s">
        <v>527</v>
      </c>
      <c r="DH12" s="1023"/>
      <c r="DI12" s="1023"/>
      <c r="DJ12" s="1023"/>
      <c r="DK12" s="1024"/>
      <c r="DL12" s="1022" t="s">
        <v>527</v>
      </c>
      <c r="DM12" s="1023"/>
      <c r="DN12" s="1023"/>
      <c r="DO12" s="1023"/>
      <c r="DP12" s="1024"/>
      <c r="DQ12" s="1022" t="s">
        <v>527</v>
      </c>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t="s">
        <v>607</v>
      </c>
      <c r="BT13" s="1026"/>
      <c r="BU13" s="1026"/>
      <c r="BV13" s="1026"/>
      <c r="BW13" s="1026"/>
      <c r="BX13" s="1026"/>
      <c r="BY13" s="1026"/>
      <c r="BZ13" s="1026"/>
      <c r="CA13" s="1026"/>
      <c r="CB13" s="1026"/>
      <c r="CC13" s="1026"/>
      <c r="CD13" s="1026"/>
      <c r="CE13" s="1026"/>
      <c r="CF13" s="1026"/>
      <c r="CG13" s="1047"/>
      <c r="CH13" s="1022">
        <v>-17</v>
      </c>
      <c r="CI13" s="1023"/>
      <c r="CJ13" s="1023"/>
      <c r="CK13" s="1023"/>
      <c r="CL13" s="1024"/>
      <c r="CM13" s="1022">
        <v>1160</v>
      </c>
      <c r="CN13" s="1023"/>
      <c r="CO13" s="1023"/>
      <c r="CP13" s="1023"/>
      <c r="CQ13" s="1024"/>
      <c r="CR13" s="1022">
        <v>1</v>
      </c>
      <c r="CS13" s="1023"/>
      <c r="CT13" s="1023"/>
      <c r="CU13" s="1023"/>
      <c r="CV13" s="1024"/>
      <c r="CW13" s="1022" t="s">
        <v>527</v>
      </c>
      <c r="CX13" s="1023"/>
      <c r="CY13" s="1023"/>
      <c r="CZ13" s="1023"/>
      <c r="DA13" s="1024"/>
      <c r="DB13" s="1022" t="s">
        <v>527</v>
      </c>
      <c r="DC13" s="1023"/>
      <c r="DD13" s="1023"/>
      <c r="DE13" s="1023"/>
      <c r="DF13" s="1024"/>
      <c r="DG13" s="1022" t="s">
        <v>527</v>
      </c>
      <c r="DH13" s="1023"/>
      <c r="DI13" s="1023"/>
      <c r="DJ13" s="1023"/>
      <c r="DK13" s="1024"/>
      <c r="DL13" s="1022" t="s">
        <v>527</v>
      </c>
      <c r="DM13" s="1023"/>
      <c r="DN13" s="1023"/>
      <c r="DO13" s="1023"/>
      <c r="DP13" s="1024"/>
      <c r="DQ13" s="1022" t="s">
        <v>527</v>
      </c>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t="s">
        <v>608</v>
      </c>
      <c r="BT14" s="1026"/>
      <c r="BU14" s="1026"/>
      <c r="BV14" s="1026"/>
      <c r="BW14" s="1026"/>
      <c r="BX14" s="1026"/>
      <c r="BY14" s="1026"/>
      <c r="BZ14" s="1026"/>
      <c r="CA14" s="1026"/>
      <c r="CB14" s="1026"/>
      <c r="CC14" s="1026"/>
      <c r="CD14" s="1026"/>
      <c r="CE14" s="1026"/>
      <c r="CF14" s="1026"/>
      <c r="CG14" s="1047"/>
      <c r="CH14" s="1022">
        <v>1</v>
      </c>
      <c r="CI14" s="1023"/>
      <c r="CJ14" s="1023"/>
      <c r="CK14" s="1023"/>
      <c r="CL14" s="1024"/>
      <c r="CM14" s="1022">
        <v>48</v>
      </c>
      <c r="CN14" s="1023"/>
      <c r="CO14" s="1023"/>
      <c r="CP14" s="1023"/>
      <c r="CQ14" s="1024"/>
      <c r="CR14" s="1022">
        <v>13</v>
      </c>
      <c r="CS14" s="1023"/>
      <c r="CT14" s="1023"/>
      <c r="CU14" s="1023"/>
      <c r="CV14" s="1024"/>
      <c r="CW14" s="1022" t="s">
        <v>527</v>
      </c>
      <c r="CX14" s="1023"/>
      <c r="CY14" s="1023"/>
      <c r="CZ14" s="1023"/>
      <c r="DA14" s="1024"/>
      <c r="DB14" s="1022" t="s">
        <v>527</v>
      </c>
      <c r="DC14" s="1023"/>
      <c r="DD14" s="1023"/>
      <c r="DE14" s="1023"/>
      <c r="DF14" s="1024"/>
      <c r="DG14" s="1022" t="s">
        <v>527</v>
      </c>
      <c r="DH14" s="1023"/>
      <c r="DI14" s="1023"/>
      <c r="DJ14" s="1023"/>
      <c r="DK14" s="1024"/>
      <c r="DL14" s="1022" t="s">
        <v>527</v>
      </c>
      <c r="DM14" s="1023"/>
      <c r="DN14" s="1023"/>
      <c r="DO14" s="1023"/>
      <c r="DP14" s="1024"/>
      <c r="DQ14" s="1022" t="s">
        <v>527</v>
      </c>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393</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394</v>
      </c>
      <c r="B23" s="970" t="s">
        <v>395</v>
      </c>
      <c r="C23" s="971"/>
      <c r="D23" s="971"/>
      <c r="E23" s="971"/>
      <c r="F23" s="971"/>
      <c r="G23" s="971"/>
      <c r="H23" s="971"/>
      <c r="I23" s="971"/>
      <c r="J23" s="971"/>
      <c r="K23" s="971"/>
      <c r="L23" s="971"/>
      <c r="M23" s="971"/>
      <c r="N23" s="971"/>
      <c r="O23" s="971"/>
      <c r="P23" s="981"/>
      <c r="Q23" s="1100">
        <f>SUM(Q7:U22)</f>
        <v>63441</v>
      </c>
      <c r="R23" s="1094"/>
      <c r="S23" s="1094"/>
      <c r="T23" s="1094"/>
      <c r="U23" s="1094"/>
      <c r="V23" s="1094">
        <f>SUM(V7:Z22)</f>
        <v>61267</v>
      </c>
      <c r="W23" s="1094"/>
      <c r="X23" s="1094"/>
      <c r="Y23" s="1094"/>
      <c r="Z23" s="1094"/>
      <c r="AA23" s="1094">
        <f>SUM(AA7:AE22)</f>
        <v>2174</v>
      </c>
      <c r="AB23" s="1094"/>
      <c r="AC23" s="1094"/>
      <c r="AD23" s="1094"/>
      <c r="AE23" s="1101"/>
      <c r="AF23" s="1102">
        <v>2027</v>
      </c>
      <c r="AG23" s="1094"/>
      <c r="AH23" s="1094"/>
      <c r="AI23" s="1094"/>
      <c r="AJ23" s="1103"/>
      <c r="AK23" s="1104"/>
      <c r="AL23" s="1105"/>
      <c r="AM23" s="1105"/>
      <c r="AN23" s="1105"/>
      <c r="AO23" s="1105"/>
      <c r="AP23" s="1094">
        <f>SUM(AP7:AT22)</f>
        <v>84315</v>
      </c>
      <c r="AQ23" s="1094"/>
      <c r="AR23" s="1094"/>
      <c r="AS23" s="1094"/>
      <c r="AT23" s="1094"/>
      <c r="AU23" s="1095"/>
      <c r="AV23" s="1095"/>
      <c r="AW23" s="1095"/>
      <c r="AX23" s="1095"/>
      <c r="AY23" s="1096"/>
      <c r="AZ23" s="1097" t="s">
        <v>396</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3" t="s">
        <v>397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2" t="s">
        <v>398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372</v>
      </c>
      <c r="B26" s="1029"/>
      <c r="C26" s="1029"/>
      <c r="D26" s="1029"/>
      <c r="E26" s="1029"/>
      <c r="F26" s="1029"/>
      <c r="G26" s="1029"/>
      <c r="H26" s="1029"/>
      <c r="I26" s="1029"/>
      <c r="J26" s="1029"/>
      <c r="K26" s="1029"/>
      <c r="L26" s="1029"/>
      <c r="M26" s="1029"/>
      <c r="N26" s="1029"/>
      <c r="O26" s="1029"/>
      <c r="P26" s="1030"/>
      <c r="Q26" s="1034" t="s">
        <v>399</v>
      </c>
      <c r="R26" s="1035"/>
      <c r="S26" s="1035"/>
      <c r="T26" s="1035"/>
      <c r="U26" s="1036"/>
      <c r="V26" s="1034" t="s">
        <v>400</v>
      </c>
      <c r="W26" s="1035"/>
      <c r="X26" s="1035"/>
      <c r="Y26" s="1035"/>
      <c r="Z26" s="1036"/>
      <c r="AA26" s="1034" t="s">
        <v>401</v>
      </c>
      <c r="AB26" s="1035"/>
      <c r="AC26" s="1035"/>
      <c r="AD26" s="1035"/>
      <c r="AE26" s="1035"/>
      <c r="AF26" s="1088" t="s">
        <v>402</v>
      </c>
      <c r="AG26" s="1041"/>
      <c r="AH26" s="1041"/>
      <c r="AI26" s="1041"/>
      <c r="AJ26" s="1089"/>
      <c r="AK26" s="1035" t="s">
        <v>403</v>
      </c>
      <c r="AL26" s="1035"/>
      <c r="AM26" s="1035"/>
      <c r="AN26" s="1035"/>
      <c r="AO26" s="1036"/>
      <c r="AP26" s="1034" t="s">
        <v>404</v>
      </c>
      <c r="AQ26" s="1035"/>
      <c r="AR26" s="1035"/>
      <c r="AS26" s="1035"/>
      <c r="AT26" s="1036"/>
      <c r="AU26" s="1034" t="s">
        <v>405</v>
      </c>
      <c r="AV26" s="1035"/>
      <c r="AW26" s="1035"/>
      <c r="AX26" s="1035"/>
      <c r="AY26" s="1036"/>
      <c r="AZ26" s="1034" t="s">
        <v>406</v>
      </c>
      <c r="BA26" s="1035"/>
      <c r="BB26" s="1035"/>
      <c r="BC26" s="1035"/>
      <c r="BD26" s="1036"/>
      <c r="BE26" s="1034" t="s">
        <v>379</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0" t="s">
        <v>407</v>
      </c>
      <c r="C28" s="1081"/>
      <c r="D28" s="1081"/>
      <c r="E28" s="1081"/>
      <c r="F28" s="1081"/>
      <c r="G28" s="1081"/>
      <c r="H28" s="1081"/>
      <c r="I28" s="1081"/>
      <c r="J28" s="1081"/>
      <c r="K28" s="1081"/>
      <c r="L28" s="1081"/>
      <c r="M28" s="1081"/>
      <c r="N28" s="1081"/>
      <c r="O28" s="1081"/>
      <c r="P28" s="1082"/>
      <c r="Q28" s="1083">
        <v>11013</v>
      </c>
      <c r="R28" s="1084"/>
      <c r="S28" s="1084"/>
      <c r="T28" s="1084"/>
      <c r="U28" s="1084"/>
      <c r="V28" s="1084">
        <v>10968</v>
      </c>
      <c r="W28" s="1084"/>
      <c r="X28" s="1084"/>
      <c r="Y28" s="1084"/>
      <c r="Z28" s="1084"/>
      <c r="AA28" s="1084">
        <f t="shared" ref="AA28:AA35" si="0">Q28-V28</f>
        <v>45</v>
      </c>
      <c r="AB28" s="1084"/>
      <c r="AC28" s="1084"/>
      <c r="AD28" s="1084"/>
      <c r="AE28" s="1085"/>
      <c r="AF28" s="1086">
        <v>45</v>
      </c>
      <c r="AG28" s="1084"/>
      <c r="AH28" s="1084"/>
      <c r="AI28" s="1084"/>
      <c r="AJ28" s="1087"/>
      <c r="AK28" s="1075">
        <v>726</v>
      </c>
      <c r="AL28" s="1076"/>
      <c r="AM28" s="1076"/>
      <c r="AN28" s="1076"/>
      <c r="AO28" s="1076"/>
      <c r="AP28" s="1076" t="s">
        <v>527</v>
      </c>
      <c r="AQ28" s="1076"/>
      <c r="AR28" s="1076"/>
      <c r="AS28" s="1076"/>
      <c r="AT28" s="1076"/>
      <c r="AU28" s="1076" t="s">
        <v>527</v>
      </c>
      <c r="AV28" s="1076"/>
      <c r="AW28" s="1076"/>
      <c r="AX28" s="1076"/>
      <c r="AY28" s="1076"/>
      <c r="AZ28" s="1077" t="s">
        <v>527</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408</v>
      </c>
      <c r="C29" s="1064"/>
      <c r="D29" s="1064"/>
      <c r="E29" s="1064"/>
      <c r="F29" s="1064"/>
      <c r="G29" s="1064"/>
      <c r="H29" s="1064"/>
      <c r="I29" s="1064"/>
      <c r="J29" s="1064"/>
      <c r="K29" s="1064"/>
      <c r="L29" s="1064"/>
      <c r="M29" s="1064"/>
      <c r="N29" s="1064"/>
      <c r="O29" s="1064"/>
      <c r="P29" s="1065"/>
      <c r="Q29" s="1071">
        <v>10078</v>
      </c>
      <c r="R29" s="1072"/>
      <c r="S29" s="1072"/>
      <c r="T29" s="1072"/>
      <c r="U29" s="1072"/>
      <c r="V29" s="1072">
        <v>9831</v>
      </c>
      <c r="W29" s="1072"/>
      <c r="X29" s="1072"/>
      <c r="Y29" s="1072"/>
      <c r="Z29" s="1072"/>
      <c r="AA29" s="1072">
        <f t="shared" si="0"/>
        <v>247</v>
      </c>
      <c r="AB29" s="1072"/>
      <c r="AC29" s="1072"/>
      <c r="AD29" s="1072"/>
      <c r="AE29" s="1073"/>
      <c r="AF29" s="1068">
        <v>247</v>
      </c>
      <c r="AG29" s="1069"/>
      <c r="AH29" s="1069"/>
      <c r="AI29" s="1069"/>
      <c r="AJ29" s="1070"/>
      <c r="AK29" s="1013">
        <v>1395</v>
      </c>
      <c r="AL29" s="1004"/>
      <c r="AM29" s="1004"/>
      <c r="AN29" s="1004"/>
      <c r="AO29" s="1004"/>
      <c r="AP29" s="1004" t="s">
        <v>527</v>
      </c>
      <c r="AQ29" s="1004"/>
      <c r="AR29" s="1004"/>
      <c r="AS29" s="1004"/>
      <c r="AT29" s="1004"/>
      <c r="AU29" s="1004" t="s">
        <v>527</v>
      </c>
      <c r="AV29" s="1004"/>
      <c r="AW29" s="1004"/>
      <c r="AX29" s="1004"/>
      <c r="AY29" s="1004"/>
      <c r="AZ29" s="1074" t="s">
        <v>527</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409</v>
      </c>
      <c r="C30" s="1064"/>
      <c r="D30" s="1064"/>
      <c r="E30" s="1064"/>
      <c r="F30" s="1064"/>
      <c r="G30" s="1064"/>
      <c r="H30" s="1064"/>
      <c r="I30" s="1064"/>
      <c r="J30" s="1064"/>
      <c r="K30" s="1064"/>
      <c r="L30" s="1064"/>
      <c r="M30" s="1064"/>
      <c r="N30" s="1064"/>
      <c r="O30" s="1064"/>
      <c r="P30" s="1065"/>
      <c r="Q30" s="1071">
        <v>1428</v>
      </c>
      <c r="R30" s="1072"/>
      <c r="S30" s="1072"/>
      <c r="T30" s="1072"/>
      <c r="U30" s="1072"/>
      <c r="V30" s="1072">
        <v>1425</v>
      </c>
      <c r="W30" s="1072"/>
      <c r="X30" s="1072"/>
      <c r="Y30" s="1072"/>
      <c r="Z30" s="1072"/>
      <c r="AA30" s="1072">
        <f t="shared" si="0"/>
        <v>3</v>
      </c>
      <c r="AB30" s="1072"/>
      <c r="AC30" s="1072"/>
      <c r="AD30" s="1072"/>
      <c r="AE30" s="1073"/>
      <c r="AF30" s="1068">
        <v>3</v>
      </c>
      <c r="AG30" s="1069"/>
      <c r="AH30" s="1069"/>
      <c r="AI30" s="1069"/>
      <c r="AJ30" s="1070"/>
      <c r="AK30" s="1013">
        <v>313</v>
      </c>
      <c r="AL30" s="1004"/>
      <c r="AM30" s="1004"/>
      <c r="AN30" s="1004"/>
      <c r="AO30" s="1004"/>
      <c r="AP30" s="1004" t="s">
        <v>527</v>
      </c>
      <c r="AQ30" s="1004"/>
      <c r="AR30" s="1004"/>
      <c r="AS30" s="1004"/>
      <c r="AT30" s="1004"/>
      <c r="AU30" s="1004" t="s">
        <v>527</v>
      </c>
      <c r="AV30" s="1004"/>
      <c r="AW30" s="1004"/>
      <c r="AX30" s="1004"/>
      <c r="AY30" s="1004"/>
      <c r="AZ30" s="1074" t="s">
        <v>527</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410</v>
      </c>
      <c r="C31" s="1064"/>
      <c r="D31" s="1064"/>
      <c r="E31" s="1064"/>
      <c r="F31" s="1064"/>
      <c r="G31" s="1064"/>
      <c r="H31" s="1064"/>
      <c r="I31" s="1064"/>
      <c r="J31" s="1064"/>
      <c r="K31" s="1064"/>
      <c r="L31" s="1064"/>
      <c r="M31" s="1064"/>
      <c r="N31" s="1064"/>
      <c r="O31" s="1064"/>
      <c r="P31" s="1065"/>
      <c r="Q31" s="1071">
        <v>1673</v>
      </c>
      <c r="R31" s="1072"/>
      <c r="S31" s="1072"/>
      <c r="T31" s="1072"/>
      <c r="U31" s="1072"/>
      <c r="V31" s="1072">
        <v>1479</v>
      </c>
      <c r="W31" s="1072"/>
      <c r="X31" s="1072"/>
      <c r="Y31" s="1072"/>
      <c r="Z31" s="1072"/>
      <c r="AA31" s="1072">
        <f t="shared" si="0"/>
        <v>194</v>
      </c>
      <c r="AB31" s="1072"/>
      <c r="AC31" s="1072"/>
      <c r="AD31" s="1072"/>
      <c r="AE31" s="1073"/>
      <c r="AF31" s="1068">
        <v>1575</v>
      </c>
      <c r="AG31" s="1069"/>
      <c r="AH31" s="1069"/>
      <c r="AI31" s="1069"/>
      <c r="AJ31" s="1070"/>
      <c r="AK31" s="1013">
        <v>165</v>
      </c>
      <c r="AL31" s="1004"/>
      <c r="AM31" s="1004"/>
      <c r="AN31" s="1004"/>
      <c r="AO31" s="1004"/>
      <c r="AP31" s="1004">
        <v>7038</v>
      </c>
      <c r="AQ31" s="1004"/>
      <c r="AR31" s="1004"/>
      <c r="AS31" s="1004"/>
      <c r="AT31" s="1004"/>
      <c r="AU31" s="1004">
        <v>1443</v>
      </c>
      <c r="AV31" s="1004"/>
      <c r="AW31" s="1004"/>
      <c r="AX31" s="1004"/>
      <c r="AY31" s="1004"/>
      <c r="AZ31" s="1074" t="s">
        <v>527</v>
      </c>
      <c r="BA31" s="1074"/>
      <c r="BB31" s="1074"/>
      <c r="BC31" s="1074"/>
      <c r="BD31" s="1074"/>
      <c r="BE31" s="1005" t="s">
        <v>411</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412</v>
      </c>
      <c r="C32" s="1064"/>
      <c r="D32" s="1064"/>
      <c r="E32" s="1064"/>
      <c r="F32" s="1064"/>
      <c r="G32" s="1064"/>
      <c r="H32" s="1064"/>
      <c r="I32" s="1064"/>
      <c r="J32" s="1064"/>
      <c r="K32" s="1064"/>
      <c r="L32" s="1064"/>
      <c r="M32" s="1064"/>
      <c r="N32" s="1064"/>
      <c r="O32" s="1064"/>
      <c r="P32" s="1065"/>
      <c r="Q32" s="1071">
        <v>157</v>
      </c>
      <c r="R32" s="1072"/>
      <c r="S32" s="1072"/>
      <c r="T32" s="1072"/>
      <c r="U32" s="1072"/>
      <c r="V32" s="1072">
        <v>126</v>
      </c>
      <c r="W32" s="1072"/>
      <c r="X32" s="1072"/>
      <c r="Y32" s="1072"/>
      <c r="Z32" s="1072"/>
      <c r="AA32" s="1072">
        <f t="shared" si="0"/>
        <v>31</v>
      </c>
      <c r="AB32" s="1072"/>
      <c r="AC32" s="1072"/>
      <c r="AD32" s="1072"/>
      <c r="AE32" s="1073"/>
      <c r="AF32" s="1068">
        <v>419</v>
      </c>
      <c r="AG32" s="1069"/>
      <c r="AH32" s="1069"/>
      <c r="AI32" s="1069"/>
      <c r="AJ32" s="1070"/>
      <c r="AK32" s="1013" t="s">
        <v>527</v>
      </c>
      <c r="AL32" s="1004"/>
      <c r="AM32" s="1004"/>
      <c r="AN32" s="1004"/>
      <c r="AO32" s="1004"/>
      <c r="AP32" s="1004">
        <v>1620</v>
      </c>
      <c r="AQ32" s="1004"/>
      <c r="AR32" s="1004"/>
      <c r="AS32" s="1004"/>
      <c r="AT32" s="1004"/>
      <c r="AU32" s="1004" t="s">
        <v>527</v>
      </c>
      <c r="AV32" s="1004"/>
      <c r="AW32" s="1004"/>
      <c r="AX32" s="1004"/>
      <c r="AY32" s="1004"/>
      <c r="AZ32" s="1074" t="s">
        <v>527</v>
      </c>
      <c r="BA32" s="1074"/>
      <c r="BB32" s="1074"/>
      <c r="BC32" s="1074"/>
      <c r="BD32" s="1074"/>
      <c r="BE32" s="1005" t="s">
        <v>413</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t="s">
        <v>414</v>
      </c>
      <c r="C33" s="1064"/>
      <c r="D33" s="1064"/>
      <c r="E33" s="1064"/>
      <c r="F33" s="1064"/>
      <c r="G33" s="1064"/>
      <c r="H33" s="1064"/>
      <c r="I33" s="1064"/>
      <c r="J33" s="1064"/>
      <c r="K33" s="1064"/>
      <c r="L33" s="1064"/>
      <c r="M33" s="1064"/>
      <c r="N33" s="1064"/>
      <c r="O33" s="1064"/>
      <c r="P33" s="1065"/>
      <c r="Q33" s="1071">
        <v>4029</v>
      </c>
      <c r="R33" s="1072"/>
      <c r="S33" s="1072"/>
      <c r="T33" s="1072"/>
      <c r="U33" s="1072"/>
      <c r="V33" s="1072">
        <v>4001</v>
      </c>
      <c r="W33" s="1072"/>
      <c r="X33" s="1072"/>
      <c r="Y33" s="1072"/>
      <c r="Z33" s="1072"/>
      <c r="AA33" s="1072">
        <f t="shared" si="0"/>
        <v>28</v>
      </c>
      <c r="AB33" s="1072"/>
      <c r="AC33" s="1072"/>
      <c r="AD33" s="1072"/>
      <c r="AE33" s="1073"/>
      <c r="AF33" s="1068">
        <v>1659</v>
      </c>
      <c r="AG33" s="1069"/>
      <c r="AH33" s="1069"/>
      <c r="AI33" s="1069"/>
      <c r="AJ33" s="1070"/>
      <c r="AK33" s="1013">
        <v>1939</v>
      </c>
      <c r="AL33" s="1004"/>
      <c r="AM33" s="1004"/>
      <c r="AN33" s="1004"/>
      <c r="AO33" s="1004"/>
      <c r="AP33" s="1004">
        <v>37555</v>
      </c>
      <c r="AQ33" s="1004"/>
      <c r="AR33" s="1004"/>
      <c r="AS33" s="1004"/>
      <c r="AT33" s="1004"/>
      <c r="AU33" s="1004">
        <v>20730</v>
      </c>
      <c r="AV33" s="1004"/>
      <c r="AW33" s="1004"/>
      <c r="AX33" s="1004"/>
      <c r="AY33" s="1004"/>
      <c r="AZ33" s="1074" t="s">
        <v>527</v>
      </c>
      <c r="BA33" s="1074"/>
      <c r="BB33" s="1074"/>
      <c r="BC33" s="1074"/>
      <c r="BD33" s="1074"/>
      <c r="BE33" s="1005" t="s">
        <v>415</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t="s">
        <v>416</v>
      </c>
      <c r="C34" s="1064"/>
      <c r="D34" s="1064"/>
      <c r="E34" s="1064"/>
      <c r="F34" s="1064"/>
      <c r="G34" s="1064"/>
      <c r="H34" s="1064"/>
      <c r="I34" s="1064"/>
      <c r="J34" s="1064"/>
      <c r="K34" s="1064"/>
      <c r="L34" s="1064"/>
      <c r="M34" s="1064"/>
      <c r="N34" s="1064"/>
      <c r="O34" s="1064"/>
      <c r="P34" s="1065"/>
      <c r="Q34" s="1071">
        <v>10</v>
      </c>
      <c r="R34" s="1072"/>
      <c r="S34" s="1072"/>
      <c r="T34" s="1072"/>
      <c r="U34" s="1072"/>
      <c r="V34" s="1072">
        <v>10</v>
      </c>
      <c r="W34" s="1072"/>
      <c r="X34" s="1072"/>
      <c r="Y34" s="1072"/>
      <c r="Z34" s="1072"/>
      <c r="AA34" s="1072">
        <f t="shared" si="0"/>
        <v>0</v>
      </c>
      <c r="AB34" s="1072"/>
      <c r="AC34" s="1072"/>
      <c r="AD34" s="1072"/>
      <c r="AE34" s="1073"/>
      <c r="AF34" s="1068" t="s">
        <v>396</v>
      </c>
      <c r="AG34" s="1069"/>
      <c r="AH34" s="1069"/>
      <c r="AI34" s="1069"/>
      <c r="AJ34" s="1070"/>
      <c r="AK34" s="1013">
        <v>6</v>
      </c>
      <c r="AL34" s="1004"/>
      <c r="AM34" s="1004"/>
      <c r="AN34" s="1004"/>
      <c r="AO34" s="1004"/>
      <c r="AP34" s="1004" t="s">
        <v>527</v>
      </c>
      <c r="AQ34" s="1004"/>
      <c r="AR34" s="1004"/>
      <c r="AS34" s="1004"/>
      <c r="AT34" s="1004"/>
      <c r="AU34" s="1004" t="s">
        <v>527</v>
      </c>
      <c r="AV34" s="1004"/>
      <c r="AW34" s="1004"/>
      <c r="AX34" s="1004"/>
      <c r="AY34" s="1004"/>
      <c r="AZ34" s="1074" t="s">
        <v>527</v>
      </c>
      <c r="BA34" s="1074"/>
      <c r="BB34" s="1074"/>
      <c r="BC34" s="1074"/>
      <c r="BD34" s="1074"/>
      <c r="BE34" s="1005" t="s">
        <v>417</v>
      </c>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t="s">
        <v>418</v>
      </c>
      <c r="C35" s="1064"/>
      <c r="D35" s="1064"/>
      <c r="E35" s="1064"/>
      <c r="F35" s="1064"/>
      <c r="G35" s="1064"/>
      <c r="H35" s="1064"/>
      <c r="I35" s="1064"/>
      <c r="J35" s="1064"/>
      <c r="K35" s="1064"/>
      <c r="L35" s="1064"/>
      <c r="M35" s="1064"/>
      <c r="N35" s="1064"/>
      <c r="O35" s="1064"/>
      <c r="P35" s="1065"/>
      <c r="Q35" s="1071">
        <v>1728</v>
      </c>
      <c r="R35" s="1072"/>
      <c r="S35" s="1072"/>
      <c r="T35" s="1072"/>
      <c r="U35" s="1072"/>
      <c r="V35" s="1072">
        <v>1728</v>
      </c>
      <c r="W35" s="1072"/>
      <c r="X35" s="1072"/>
      <c r="Y35" s="1072"/>
      <c r="Z35" s="1072"/>
      <c r="AA35" s="1072">
        <f t="shared" si="0"/>
        <v>0</v>
      </c>
      <c r="AB35" s="1072"/>
      <c r="AC35" s="1072"/>
      <c r="AD35" s="1072"/>
      <c r="AE35" s="1073"/>
      <c r="AF35" s="1068" t="s">
        <v>175</v>
      </c>
      <c r="AG35" s="1069"/>
      <c r="AH35" s="1069"/>
      <c r="AI35" s="1069"/>
      <c r="AJ35" s="1070"/>
      <c r="AK35" s="1013" t="s">
        <v>527</v>
      </c>
      <c r="AL35" s="1004"/>
      <c r="AM35" s="1004"/>
      <c r="AN35" s="1004"/>
      <c r="AO35" s="1004"/>
      <c r="AP35" s="1004">
        <v>1492</v>
      </c>
      <c r="AQ35" s="1004"/>
      <c r="AR35" s="1004"/>
      <c r="AS35" s="1004"/>
      <c r="AT35" s="1004"/>
      <c r="AU35" s="1004" t="s">
        <v>527</v>
      </c>
      <c r="AV35" s="1004"/>
      <c r="AW35" s="1004"/>
      <c r="AX35" s="1004"/>
      <c r="AY35" s="1004"/>
      <c r="AZ35" s="1074" t="s">
        <v>527</v>
      </c>
      <c r="BA35" s="1074"/>
      <c r="BB35" s="1074"/>
      <c r="BC35" s="1074"/>
      <c r="BD35" s="1074"/>
      <c r="BE35" s="1005" t="s">
        <v>419</v>
      </c>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420</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394</v>
      </c>
      <c r="B63" s="970" t="s">
        <v>421</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3950</v>
      </c>
      <c r="AG63" s="992"/>
      <c r="AH63" s="992"/>
      <c r="AI63" s="992"/>
      <c r="AJ63" s="1055"/>
      <c r="AK63" s="1056"/>
      <c r="AL63" s="996"/>
      <c r="AM63" s="996"/>
      <c r="AN63" s="996"/>
      <c r="AO63" s="996"/>
      <c r="AP63" s="992">
        <f>SUM(AP28:AT62)</f>
        <v>47705</v>
      </c>
      <c r="AQ63" s="992"/>
      <c r="AR63" s="992"/>
      <c r="AS63" s="992"/>
      <c r="AT63" s="992"/>
      <c r="AU63" s="992">
        <f>SUM(AU28:AY62)</f>
        <v>22173</v>
      </c>
      <c r="AV63" s="992"/>
      <c r="AW63" s="992"/>
      <c r="AX63" s="992"/>
      <c r="AY63" s="992"/>
      <c r="AZ63" s="1050"/>
      <c r="BA63" s="1050"/>
      <c r="BB63" s="1050"/>
      <c r="BC63" s="1050"/>
      <c r="BD63" s="1050"/>
      <c r="BE63" s="993"/>
      <c r="BF63" s="993"/>
      <c r="BG63" s="993"/>
      <c r="BH63" s="993"/>
      <c r="BI63" s="994"/>
      <c r="BJ63" s="1051" t="s">
        <v>422</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423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424</v>
      </c>
      <c r="B66" s="1029"/>
      <c r="C66" s="1029"/>
      <c r="D66" s="1029"/>
      <c r="E66" s="1029"/>
      <c r="F66" s="1029"/>
      <c r="G66" s="1029"/>
      <c r="H66" s="1029"/>
      <c r="I66" s="1029"/>
      <c r="J66" s="1029"/>
      <c r="K66" s="1029"/>
      <c r="L66" s="1029"/>
      <c r="M66" s="1029"/>
      <c r="N66" s="1029"/>
      <c r="O66" s="1029"/>
      <c r="P66" s="1030"/>
      <c r="Q66" s="1034" t="s">
        <v>425</v>
      </c>
      <c r="R66" s="1035"/>
      <c r="S66" s="1035"/>
      <c r="T66" s="1035"/>
      <c r="U66" s="1036"/>
      <c r="V66" s="1034" t="s">
        <v>426</v>
      </c>
      <c r="W66" s="1035"/>
      <c r="X66" s="1035"/>
      <c r="Y66" s="1035"/>
      <c r="Z66" s="1036"/>
      <c r="AA66" s="1034" t="s">
        <v>427</v>
      </c>
      <c r="AB66" s="1035"/>
      <c r="AC66" s="1035"/>
      <c r="AD66" s="1035"/>
      <c r="AE66" s="1036"/>
      <c r="AF66" s="1040" t="s">
        <v>428</v>
      </c>
      <c r="AG66" s="1041"/>
      <c r="AH66" s="1041"/>
      <c r="AI66" s="1041"/>
      <c r="AJ66" s="1042"/>
      <c r="AK66" s="1034" t="s">
        <v>429</v>
      </c>
      <c r="AL66" s="1029"/>
      <c r="AM66" s="1029"/>
      <c r="AN66" s="1029"/>
      <c r="AO66" s="1030"/>
      <c r="AP66" s="1034" t="s">
        <v>430</v>
      </c>
      <c r="AQ66" s="1035"/>
      <c r="AR66" s="1035"/>
      <c r="AS66" s="1035"/>
      <c r="AT66" s="1036"/>
      <c r="AU66" s="1034" t="s">
        <v>431</v>
      </c>
      <c r="AV66" s="1035"/>
      <c r="AW66" s="1035"/>
      <c r="AX66" s="1035"/>
      <c r="AY66" s="1036"/>
      <c r="AZ66" s="1034" t="s">
        <v>379</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t="s">
        <v>591</v>
      </c>
      <c r="C68" s="1019"/>
      <c r="D68" s="1019"/>
      <c r="E68" s="1019"/>
      <c r="F68" s="1019"/>
      <c r="G68" s="1019"/>
      <c r="H68" s="1019"/>
      <c r="I68" s="1019"/>
      <c r="J68" s="1019"/>
      <c r="K68" s="1019"/>
      <c r="L68" s="1019"/>
      <c r="M68" s="1019"/>
      <c r="N68" s="1019"/>
      <c r="O68" s="1019"/>
      <c r="P68" s="1020"/>
      <c r="Q68" s="1021">
        <v>118</v>
      </c>
      <c r="R68" s="1015"/>
      <c r="S68" s="1015"/>
      <c r="T68" s="1015"/>
      <c r="U68" s="1015"/>
      <c r="V68" s="1015">
        <v>105</v>
      </c>
      <c r="W68" s="1015"/>
      <c r="X68" s="1015"/>
      <c r="Y68" s="1015"/>
      <c r="Z68" s="1015"/>
      <c r="AA68" s="1015">
        <f t="shared" ref="AA68:AA77" si="1">Q68-V68</f>
        <v>13</v>
      </c>
      <c r="AB68" s="1015"/>
      <c r="AC68" s="1015"/>
      <c r="AD68" s="1015"/>
      <c r="AE68" s="1015"/>
      <c r="AF68" s="1015">
        <v>13</v>
      </c>
      <c r="AG68" s="1015"/>
      <c r="AH68" s="1015"/>
      <c r="AI68" s="1015"/>
      <c r="AJ68" s="1015"/>
      <c r="AK68" s="1015" t="s">
        <v>527</v>
      </c>
      <c r="AL68" s="1015"/>
      <c r="AM68" s="1015"/>
      <c r="AN68" s="1015"/>
      <c r="AO68" s="1015"/>
      <c r="AP68" s="1015" t="s">
        <v>527</v>
      </c>
      <c r="AQ68" s="1015"/>
      <c r="AR68" s="1015"/>
      <c r="AS68" s="1015"/>
      <c r="AT68" s="1015"/>
      <c r="AU68" s="1015" t="s">
        <v>527</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592</v>
      </c>
      <c r="C69" s="1008"/>
      <c r="D69" s="1008"/>
      <c r="E69" s="1008"/>
      <c r="F69" s="1008"/>
      <c r="G69" s="1008"/>
      <c r="H69" s="1008"/>
      <c r="I69" s="1008"/>
      <c r="J69" s="1008"/>
      <c r="K69" s="1008"/>
      <c r="L69" s="1008"/>
      <c r="M69" s="1008"/>
      <c r="N69" s="1008"/>
      <c r="O69" s="1008"/>
      <c r="P69" s="1009"/>
      <c r="Q69" s="1010">
        <v>4474</v>
      </c>
      <c r="R69" s="1004"/>
      <c r="S69" s="1004"/>
      <c r="T69" s="1004"/>
      <c r="U69" s="1004"/>
      <c r="V69" s="1004">
        <v>4299</v>
      </c>
      <c r="W69" s="1004"/>
      <c r="X69" s="1004"/>
      <c r="Y69" s="1004"/>
      <c r="Z69" s="1004"/>
      <c r="AA69" s="1004">
        <f t="shared" si="1"/>
        <v>175</v>
      </c>
      <c r="AB69" s="1004"/>
      <c r="AC69" s="1004"/>
      <c r="AD69" s="1004"/>
      <c r="AE69" s="1004"/>
      <c r="AF69" s="1004">
        <v>175</v>
      </c>
      <c r="AG69" s="1004"/>
      <c r="AH69" s="1004"/>
      <c r="AI69" s="1004"/>
      <c r="AJ69" s="1004"/>
      <c r="AK69" s="1004" t="s">
        <v>527</v>
      </c>
      <c r="AL69" s="1004"/>
      <c r="AM69" s="1004"/>
      <c r="AN69" s="1004"/>
      <c r="AO69" s="1004"/>
      <c r="AP69" s="1004">
        <v>5429</v>
      </c>
      <c r="AQ69" s="1004"/>
      <c r="AR69" s="1004"/>
      <c r="AS69" s="1004"/>
      <c r="AT69" s="1004"/>
      <c r="AU69" s="1004">
        <v>3489</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593</v>
      </c>
      <c r="C70" s="1008"/>
      <c r="D70" s="1008"/>
      <c r="E70" s="1008"/>
      <c r="F70" s="1008"/>
      <c r="G70" s="1008"/>
      <c r="H70" s="1008"/>
      <c r="I70" s="1008"/>
      <c r="J70" s="1008"/>
      <c r="K70" s="1008"/>
      <c r="L70" s="1008"/>
      <c r="M70" s="1008"/>
      <c r="N70" s="1008"/>
      <c r="O70" s="1008"/>
      <c r="P70" s="1009"/>
      <c r="Q70" s="1010">
        <v>10815</v>
      </c>
      <c r="R70" s="1004"/>
      <c r="S70" s="1004"/>
      <c r="T70" s="1004"/>
      <c r="U70" s="1004"/>
      <c r="V70" s="1004">
        <v>10447</v>
      </c>
      <c r="W70" s="1004"/>
      <c r="X70" s="1004"/>
      <c r="Y70" s="1004"/>
      <c r="Z70" s="1004"/>
      <c r="AA70" s="1004">
        <f t="shared" si="1"/>
        <v>368</v>
      </c>
      <c r="AB70" s="1004"/>
      <c r="AC70" s="1004"/>
      <c r="AD70" s="1004"/>
      <c r="AE70" s="1004"/>
      <c r="AF70" s="1004">
        <v>2683</v>
      </c>
      <c r="AG70" s="1004"/>
      <c r="AH70" s="1004"/>
      <c r="AI70" s="1004"/>
      <c r="AJ70" s="1004"/>
      <c r="AK70" s="1004" t="s">
        <v>527</v>
      </c>
      <c r="AL70" s="1004"/>
      <c r="AM70" s="1004"/>
      <c r="AN70" s="1004"/>
      <c r="AO70" s="1004"/>
      <c r="AP70" s="1004">
        <v>10115</v>
      </c>
      <c r="AQ70" s="1004"/>
      <c r="AR70" s="1004"/>
      <c r="AS70" s="1004"/>
      <c r="AT70" s="1004"/>
      <c r="AU70" s="1004">
        <v>3836</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594</v>
      </c>
      <c r="C71" s="1008"/>
      <c r="D71" s="1008"/>
      <c r="E71" s="1008"/>
      <c r="F71" s="1008"/>
      <c r="G71" s="1008"/>
      <c r="H71" s="1008"/>
      <c r="I71" s="1008"/>
      <c r="J71" s="1008"/>
      <c r="K71" s="1008"/>
      <c r="L71" s="1008"/>
      <c r="M71" s="1008"/>
      <c r="N71" s="1008"/>
      <c r="O71" s="1008"/>
      <c r="P71" s="1009"/>
      <c r="Q71" s="1010">
        <v>3000</v>
      </c>
      <c r="R71" s="1004"/>
      <c r="S71" s="1004"/>
      <c r="T71" s="1004"/>
      <c r="U71" s="1004"/>
      <c r="V71" s="1004">
        <v>3163</v>
      </c>
      <c r="W71" s="1004"/>
      <c r="X71" s="1004"/>
      <c r="Y71" s="1004"/>
      <c r="Z71" s="1004"/>
      <c r="AA71" s="1004">
        <f t="shared" si="1"/>
        <v>-163</v>
      </c>
      <c r="AB71" s="1004"/>
      <c r="AC71" s="1004"/>
      <c r="AD71" s="1004"/>
      <c r="AE71" s="1004"/>
      <c r="AF71" s="1004">
        <v>-23</v>
      </c>
      <c r="AG71" s="1004"/>
      <c r="AH71" s="1004"/>
      <c r="AI71" s="1004"/>
      <c r="AJ71" s="1004"/>
      <c r="AK71" s="1004" t="s">
        <v>527</v>
      </c>
      <c r="AL71" s="1004"/>
      <c r="AM71" s="1004"/>
      <c r="AN71" s="1004"/>
      <c r="AO71" s="1004"/>
      <c r="AP71" s="1004">
        <v>2602</v>
      </c>
      <c r="AQ71" s="1004"/>
      <c r="AR71" s="1004"/>
      <c r="AS71" s="1004"/>
      <c r="AT71" s="1004"/>
      <c r="AU71" s="1004">
        <v>1126</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595</v>
      </c>
      <c r="C72" s="1008"/>
      <c r="D72" s="1008"/>
      <c r="E72" s="1008"/>
      <c r="F72" s="1008"/>
      <c r="G72" s="1008"/>
      <c r="H72" s="1008"/>
      <c r="I72" s="1008"/>
      <c r="J72" s="1008"/>
      <c r="K72" s="1008"/>
      <c r="L72" s="1008"/>
      <c r="M72" s="1008"/>
      <c r="N72" s="1008"/>
      <c r="O72" s="1008"/>
      <c r="P72" s="1009"/>
      <c r="Q72" s="1010">
        <v>4</v>
      </c>
      <c r="R72" s="1004"/>
      <c r="S72" s="1004"/>
      <c r="T72" s="1004"/>
      <c r="U72" s="1004"/>
      <c r="V72" s="1004">
        <v>1</v>
      </c>
      <c r="W72" s="1004"/>
      <c r="X72" s="1004"/>
      <c r="Y72" s="1004"/>
      <c r="Z72" s="1004"/>
      <c r="AA72" s="1004">
        <f t="shared" si="1"/>
        <v>3</v>
      </c>
      <c r="AB72" s="1004"/>
      <c r="AC72" s="1004"/>
      <c r="AD72" s="1004"/>
      <c r="AE72" s="1004"/>
      <c r="AF72" s="1004">
        <v>3</v>
      </c>
      <c r="AG72" s="1004"/>
      <c r="AH72" s="1004"/>
      <c r="AI72" s="1004"/>
      <c r="AJ72" s="1004"/>
      <c r="AK72" s="1004" t="s">
        <v>527</v>
      </c>
      <c r="AL72" s="1004"/>
      <c r="AM72" s="1004"/>
      <c r="AN72" s="1004"/>
      <c r="AO72" s="1004"/>
      <c r="AP72" s="1004" t="s">
        <v>527</v>
      </c>
      <c r="AQ72" s="1004"/>
      <c r="AR72" s="1004"/>
      <c r="AS72" s="1004"/>
      <c r="AT72" s="1004"/>
      <c r="AU72" s="1004" t="s">
        <v>527</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596</v>
      </c>
      <c r="C73" s="1008"/>
      <c r="D73" s="1008"/>
      <c r="E73" s="1008"/>
      <c r="F73" s="1008"/>
      <c r="G73" s="1008"/>
      <c r="H73" s="1008"/>
      <c r="I73" s="1008"/>
      <c r="J73" s="1008"/>
      <c r="K73" s="1008"/>
      <c r="L73" s="1008"/>
      <c r="M73" s="1008"/>
      <c r="N73" s="1008"/>
      <c r="O73" s="1008"/>
      <c r="P73" s="1009"/>
      <c r="Q73" s="1010">
        <v>549</v>
      </c>
      <c r="R73" s="1004"/>
      <c r="S73" s="1004"/>
      <c r="T73" s="1004"/>
      <c r="U73" s="1004"/>
      <c r="V73" s="1004">
        <v>528</v>
      </c>
      <c r="W73" s="1004"/>
      <c r="X73" s="1004"/>
      <c r="Y73" s="1004"/>
      <c r="Z73" s="1004"/>
      <c r="AA73" s="1004">
        <f t="shared" si="1"/>
        <v>21</v>
      </c>
      <c r="AB73" s="1004"/>
      <c r="AC73" s="1004"/>
      <c r="AD73" s="1004"/>
      <c r="AE73" s="1004"/>
      <c r="AF73" s="1004">
        <v>21</v>
      </c>
      <c r="AG73" s="1004"/>
      <c r="AH73" s="1004"/>
      <c r="AI73" s="1004"/>
      <c r="AJ73" s="1004"/>
      <c r="AK73" s="1004" t="s">
        <v>527</v>
      </c>
      <c r="AL73" s="1004"/>
      <c r="AM73" s="1004"/>
      <c r="AN73" s="1004"/>
      <c r="AO73" s="1004"/>
      <c r="AP73" s="1004" t="s">
        <v>527</v>
      </c>
      <c r="AQ73" s="1004"/>
      <c r="AR73" s="1004"/>
      <c r="AS73" s="1004"/>
      <c r="AT73" s="1004"/>
      <c r="AU73" s="1004" t="s">
        <v>527</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t="s">
        <v>597</v>
      </c>
      <c r="C74" s="1008"/>
      <c r="D74" s="1008"/>
      <c r="E74" s="1008"/>
      <c r="F74" s="1008"/>
      <c r="G74" s="1008"/>
      <c r="H74" s="1008"/>
      <c r="I74" s="1008"/>
      <c r="J74" s="1008"/>
      <c r="K74" s="1008"/>
      <c r="L74" s="1008"/>
      <c r="M74" s="1008"/>
      <c r="N74" s="1008"/>
      <c r="O74" s="1008"/>
      <c r="P74" s="1009"/>
      <c r="Q74" s="1010">
        <v>162891</v>
      </c>
      <c r="R74" s="1004"/>
      <c r="S74" s="1004"/>
      <c r="T74" s="1004"/>
      <c r="U74" s="1004"/>
      <c r="V74" s="1004">
        <v>159883</v>
      </c>
      <c r="W74" s="1004"/>
      <c r="X74" s="1004"/>
      <c r="Y74" s="1004"/>
      <c r="Z74" s="1004"/>
      <c r="AA74" s="1004">
        <f t="shared" si="1"/>
        <v>3008</v>
      </c>
      <c r="AB74" s="1004"/>
      <c r="AC74" s="1004"/>
      <c r="AD74" s="1004"/>
      <c r="AE74" s="1004"/>
      <c r="AF74" s="1004">
        <v>3008</v>
      </c>
      <c r="AG74" s="1004"/>
      <c r="AH74" s="1004"/>
      <c r="AI74" s="1004"/>
      <c r="AJ74" s="1004"/>
      <c r="AK74" s="1004" t="s">
        <v>527</v>
      </c>
      <c r="AL74" s="1004"/>
      <c r="AM74" s="1004"/>
      <c r="AN74" s="1004"/>
      <c r="AO74" s="1004"/>
      <c r="AP74" s="1004" t="s">
        <v>527</v>
      </c>
      <c r="AQ74" s="1004"/>
      <c r="AR74" s="1004"/>
      <c r="AS74" s="1004"/>
      <c r="AT74" s="1004"/>
      <c r="AU74" s="1004" t="s">
        <v>527</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t="s">
        <v>598</v>
      </c>
      <c r="C75" s="1008"/>
      <c r="D75" s="1008"/>
      <c r="E75" s="1008"/>
      <c r="F75" s="1008"/>
      <c r="G75" s="1008"/>
      <c r="H75" s="1008"/>
      <c r="I75" s="1008"/>
      <c r="J75" s="1008"/>
      <c r="K75" s="1008"/>
      <c r="L75" s="1008"/>
      <c r="M75" s="1008"/>
      <c r="N75" s="1008"/>
      <c r="O75" s="1008"/>
      <c r="P75" s="1009"/>
      <c r="Q75" s="1011">
        <v>3502</v>
      </c>
      <c r="R75" s="1012"/>
      <c r="S75" s="1012"/>
      <c r="T75" s="1012"/>
      <c r="U75" s="1013"/>
      <c r="V75" s="1014">
        <v>2763</v>
      </c>
      <c r="W75" s="1012"/>
      <c r="X75" s="1012"/>
      <c r="Y75" s="1012"/>
      <c r="Z75" s="1013"/>
      <c r="AA75" s="1014">
        <f t="shared" si="1"/>
        <v>739</v>
      </c>
      <c r="AB75" s="1012"/>
      <c r="AC75" s="1012"/>
      <c r="AD75" s="1012"/>
      <c r="AE75" s="1013"/>
      <c r="AF75" s="1014">
        <v>739</v>
      </c>
      <c r="AG75" s="1012"/>
      <c r="AH75" s="1012"/>
      <c r="AI75" s="1012"/>
      <c r="AJ75" s="1013"/>
      <c r="AK75" s="1014" t="s">
        <v>527</v>
      </c>
      <c r="AL75" s="1012"/>
      <c r="AM75" s="1012"/>
      <c r="AN75" s="1012"/>
      <c r="AO75" s="1013"/>
      <c r="AP75" s="1014" t="s">
        <v>527</v>
      </c>
      <c r="AQ75" s="1012"/>
      <c r="AR75" s="1012"/>
      <c r="AS75" s="1012"/>
      <c r="AT75" s="1013"/>
      <c r="AU75" s="1014" t="s">
        <v>527</v>
      </c>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t="s">
        <v>599</v>
      </c>
      <c r="C76" s="1008"/>
      <c r="D76" s="1008"/>
      <c r="E76" s="1008"/>
      <c r="F76" s="1008"/>
      <c r="G76" s="1008"/>
      <c r="H76" s="1008"/>
      <c r="I76" s="1008"/>
      <c r="J76" s="1008"/>
      <c r="K76" s="1008"/>
      <c r="L76" s="1008"/>
      <c r="M76" s="1008"/>
      <c r="N76" s="1008"/>
      <c r="O76" s="1008"/>
      <c r="P76" s="1009"/>
      <c r="Q76" s="1011">
        <v>1</v>
      </c>
      <c r="R76" s="1012"/>
      <c r="S76" s="1012"/>
      <c r="T76" s="1012"/>
      <c r="U76" s="1013"/>
      <c r="V76" s="1014">
        <v>0</v>
      </c>
      <c r="W76" s="1012"/>
      <c r="X76" s="1012"/>
      <c r="Y76" s="1012"/>
      <c r="Z76" s="1013"/>
      <c r="AA76" s="1014">
        <f t="shared" si="1"/>
        <v>1</v>
      </c>
      <c r="AB76" s="1012"/>
      <c r="AC76" s="1012"/>
      <c r="AD76" s="1012"/>
      <c r="AE76" s="1013"/>
      <c r="AF76" s="1014">
        <v>1</v>
      </c>
      <c r="AG76" s="1012"/>
      <c r="AH76" s="1012"/>
      <c r="AI76" s="1012"/>
      <c r="AJ76" s="1013"/>
      <c r="AK76" s="1014" t="s">
        <v>527</v>
      </c>
      <c r="AL76" s="1012"/>
      <c r="AM76" s="1012"/>
      <c r="AN76" s="1012"/>
      <c r="AO76" s="1013"/>
      <c r="AP76" s="1014" t="s">
        <v>527</v>
      </c>
      <c r="AQ76" s="1012"/>
      <c r="AR76" s="1012"/>
      <c r="AS76" s="1012"/>
      <c r="AT76" s="1013"/>
      <c r="AU76" s="1014" t="s">
        <v>527</v>
      </c>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t="s">
        <v>600</v>
      </c>
      <c r="C77" s="1008"/>
      <c r="D77" s="1008"/>
      <c r="E77" s="1008"/>
      <c r="F77" s="1008"/>
      <c r="G77" s="1008"/>
      <c r="H77" s="1008"/>
      <c r="I77" s="1008"/>
      <c r="J77" s="1008"/>
      <c r="K77" s="1008"/>
      <c r="L77" s="1008"/>
      <c r="M77" s="1008"/>
      <c r="N77" s="1008"/>
      <c r="O77" s="1008"/>
      <c r="P77" s="1009"/>
      <c r="Q77" s="1011">
        <v>148</v>
      </c>
      <c r="R77" s="1012"/>
      <c r="S77" s="1012"/>
      <c r="T77" s="1012"/>
      <c r="U77" s="1013"/>
      <c r="V77" s="1014">
        <v>144</v>
      </c>
      <c r="W77" s="1012"/>
      <c r="X77" s="1012"/>
      <c r="Y77" s="1012"/>
      <c r="Z77" s="1013"/>
      <c r="AA77" s="1014">
        <f t="shared" si="1"/>
        <v>4</v>
      </c>
      <c r="AB77" s="1012"/>
      <c r="AC77" s="1012"/>
      <c r="AD77" s="1012"/>
      <c r="AE77" s="1013"/>
      <c r="AF77" s="1014">
        <v>4</v>
      </c>
      <c r="AG77" s="1012"/>
      <c r="AH77" s="1012"/>
      <c r="AI77" s="1012"/>
      <c r="AJ77" s="1013"/>
      <c r="AK77" s="1014" t="s">
        <v>527</v>
      </c>
      <c r="AL77" s="1012"/>
      <c r="AM77" s="1012"/>
      <c r="AN77" s="1012"/>
      <c r="AO77" s="1013"/>
      <c r="AP77" s="1014" t="s">
        <v>527</v>
      </c>
      <c r="AQ77" s="1012"/>
      <c r="AR77" s="1012"/>
      <c r="AS77" s="1012"/>
      <c r="AT77" s="1013"/>
      <c r="AU77" s="1014" t="s">
        <v>527</v>
      </c>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394</v>
      </c>
      <c r="B88" s="970" t="s">
        <v>432</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f>SUM(AF68:AJ87)</f>
        <v>6624</v>
      </c>
      <c r="AG88" s="992"/>
      <c r="AH88" s="992"/>
      <c r="AI88" s="992"/>
      <c r="AJ88" s="992"/>
      <c r="AK88" s="996"/>
      <c r="AL88" s="996"/>
      <c r="AM88" s="996"/>
      <c r="AN88" s="996"/>
      <c r="AO88" s="996"/>
      <c r="AP88" s="992">
        <f t="shared" ref="AP88" si="2">SUM(AP68:AT87)</f>
        <v>18146</v>
      </c>
      <c r="AQ88" s="992"/>
      <c r="AR88" s="992"/>
      <c r="AS88" s="992"/>
      <c r="AT88" s="992"/>
      <c r="AU88" s="992">
        <f t="shared" ref="AU88" si="3">SUM(AU68:AY87)</f>
        <v>8451</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970" t="s">
        <v>433</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f>SUM(CR7:CV88)</f>
        <v>276</v>
      </c>
      <c r="CS102" s="986"/>
      <c r="CT102" s="986"/>
      <c r="CU102" s="986"/>
      <c r="CV102" s="987"/>
      <c r="CW102" s="985">
        <f t="shared" ref="CW102" si="4">SUM(CW7:DA88)</f>
        <v>12</v>
      </c>
      <c r="CX102" s="986"/>
      <c r="CY102" s="986"/>
      <c r="CZ102" s="986"/>
      <c r="DA102" s="987"/>
      <c r="DB102" s="985">
        <f t="shared" ref="DB102" si="5">SUM(DB7:DF88)</f>
        <v>0</v>
      </c>
      <c r="DC102" s="986"/>
      <c r="DD102" s="986"/>
      <c r="DE102" s="986"/>
      <c r="DF102" s="987"/>
      <c r="DG102" s="985">
        <f t="shared" ref="DG102" si="6">SUM(DG7:DK88)</f>
        <v>2459</v>
      </c>
      <c r="DH102" s="986"/>
      <c r="DI102" s="986"/>
      <c r="DJ102" s="986"/>
      <c r="DK102" s="987"/>
      <c r="DL102" s="985">
        <f t="shared" ref="DL102" si="7">SUM(DL7:DP88)</f>
        <v>0</v>
      </c>
      <c r="DM102" s="986"/>
      <c r="DN102" s="986"/>
      <c r="DO102" s="986"/>
      <c r="DP102" s="987"/>
      <c r="DQ102" s="985">
        <f t="shared" ref="DQ102" si="8">SUM(DQ7:DU88)</f>
        <v>1879</v>
      </c>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434</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435</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438</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439</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440</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441</v>
      </c>
      <c r="AB109" s="929"/>
      <c r="AC109" s="929"/>
      <c r="AD109" s="929"/>
      <c r="AE109" s="930"/>
      <c r="AF109" s="931" t="s">
        <v>442</v>
      </c>
      <c r="AG109" s="929"/>
      <c r="AH109" s="929"/>
      <c r="AI109" s="929"/>
      <c r="AJ109" s="930"/>
      <c r="AK109" s="931" t="s">
        <v>306</v>
      </c>
      <c r="AL109" s="929"/>
      <c r="AM109" s="929"/>
      <c r="AN109" s="929"/>
      <c r="AO109" s="930"/>
      <c r="AP109" s="931" t="s">
        <v>443</v>
      </c>
      <c r="AQ109" s="929"/>
      <c r="AR109" s="929"/>
      <c r="AS109" s="929"/>
      <c r="AT109" s="962"/>
      <c r="AU109" s="928" t="s">
        <v>440</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441</v>
      </c>
      <c r="BR109" s="929"/>
      <c r="BS109" s="929"/>
      <c r="BT109" s="929"/>
      <c r="BU109" s="930"/>
      <c r="BV109" s="931" t="s">
        <v>442</v>
      </c>
      <c r="BW109" s="929"/>
      <c r="BX109" s="929"/>
      <c r="BY109" s="929"/>
      <c r="BZ109" s="930"/>
      <c r="CA109" s="931" t="s">
        <v>306</v>
      </c>
      <c r="CB109" s="929"/>
      <c r="CC109" s="929"/>
      <c r="CD109" s="929"/>
      <c r="CE109" s="930"/>
      <c r="CF109" s="969" t="s">
        <v>443</v>
      </c>
      <c r="CG109" s="969"/>
      <c r="CH109" s="969"/>
      <c r="CI109" s="969"/>
      <c r="CJ109" s="969"/>
      <c r="CK109" s="931" t="s">
        <v>444</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441</v>
      </c>
      <c r="DH109" s="929"/>
      <c r="DI109" s="929"/>
      <c r="DJ109" s="929"/>
      <c r="DK109" s="930"/>
      <c r="DL109" s="931" t="s">
        <v>442</v>
      </c>
      <c r="DM109" s="929"/>
      <c r="DN109" s="929"/>
      <c r="DO109" s="929"/>
      <c r="DP109" s="930"/>
      <c r="DQ109" s="931" t="s">
        <v>306</v>
      </c>
      <c r="DR109" s="929"/>
      <c r="DS109" s="929"/>
      <c r="DT109" s="929"/>
      <c r="DU109" s="930"/>
      <c r="DV109" s="931" t="s">
        <v>443</v>
      </c>
      <c r="DW109" s="929"/>
      <c r="DX109" s="929"/>
      <c r="DY109" s="929"/>
      <c r="DZ109" s="962"/>
    </row>
    <row r="110" spans="1:131" s="221" customFormat="1" ht="26.25" customHeight="1" x14ac:dyDescent="0.15">
      <c r="A110" s="840" t="s">
        <v>445</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7390461</v>
      </c>
      <c r="AB110" s="922"/>
      <c r="AC110" s="922"/>
      <c r="AD110" s="922"/>
      <c r="AE110" s="923"/>
      <c r="AF110" s="924">
        <v>7403355</v>
      </c>
      <c r="AG110" s="922"/>
      <c r="AH110" s="922"/>
      <c r="AI110" s="922"/>
      <c r="AJ110" s="923"/>
      <c r="AK110" s="924">
        <v>8777910</v>
      </c>
      <c r="AL110" s="922"/>
      <c r="AM110" s="922"/>
      <c r="AN110" s="922"/>
      <c r="AO110" s="923"/>
      <c r="AP110" s="925">
        <v>33.799999999999997</v>
      </c>
      <c r="AQ110" s="926"/>
      <c r="AR110" s="926"/>
      <c r="AS110" s="926"/>
      <c r="AT110" s="927"/>
      <c r="AU110" s="963" t="s">
        <v>72</v>
      </c>
      <c r="AV110" s="964"/>
      <c r="AW110" s="964"/>
      <c r="AX110" s="964"/>
      <c r="AY110" s="964"/>
      <c r="AZ110" s="893" t="s">
        <v>446</v>
      </c>
      <c r="BA110" s="841"/>
      <c r="BB110" s="841"/>
      <c r="BC110" s="841"/>
      <c r="BD110" s="841"/>
      <c r="BE110" s="841"/>
      <c r="BF110" s="841"/>
      <c r="BG110" s="841"/>
      <c r="BH110" s="841"/>
      <c r="BI110" s="841"/>
      <c r="BJ110" s="841"/>
      <c r="BK110" s="841"/>
      <c r="BL110" s="841"/>
      <c r="BM110" s="841"/>
      <c r="BN110" s="841"/>
      <c r="BO110" s="841"/>
      <c r="BP110" s="842"/>
      <c r="BQ110" s="894">
        <v>83651256</v>
      </c>
      <c r="BR110" s="875"/>
      <c r="BS110" s="875"/>
      <c r="BT110" s="875"/>
      <c r="BU110" s="875"/>
      <c r="BV110" s="875">
        <v>85010138</v>
      </c>
      <c r="BW110" s="875"/>
      <c r="BX110" s="875"/>
      <c r="BY110" s="875"/>
      <c r="BZ110" s="875"/>
      <c r="CA110" s="875">
        <v>84314628</v>
      </c>
      <c r="CB110" s="875"/>
      <c r="CC110" s="875"/>
      <c r="CD110" s="875"/>
      <c r="CE110" s="875"/>
      <c r="CF110" s="899">
        <v>325.10000000000002</v>
      </c>
      <c r="CG110" s="900"/>
      <c r="CH110" s="900"/>
      <c r="CI110" s="900"/>
      <c r="CJ110" s="900"/>
      <c r="CK110" s="959" t="s">
        <v>447</v>
      </c>
      <c r="CL110" s="852"/>
      <c r="CM110" s="893" t="s">
        <v>448</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449</v>
      </c>
      <c r="DH110" s="875"/>
      <c r="DI110" s="875"/>
      <c r="DJ110" s="875"/>
      <c r="DK110" s="875"/>
      <c r="DL110" s="875" t="s">
        <v>450</v>
      </c>
      <c r="DM110" s="875"/>
      <c r="DN110" s="875"/>
      <c r="DO110" s="875"/>
      <c r="DP110" s="875"/>
      <c r="DQ110" s="875" t="s">
        <v>449</v>
      </c>
      <c r="DR110" s="875"/>
      <c r="DS110" s="875"/>
      <c r="DT110" s="875"/>
      <c r="DU110" s="875"/>
      <c r="DV110" s="876" t="s">
        <v>449</v>
      </c>
      <c r="DW110" s="876"/>
      <c r="DX110" s="876"/>
      <c r="DY110" s="876"/>
      <c r="DZ110" s="877"/>
    </row>
    <row r="111" spans="1:131" s="221" customFormat="1" ht="26.25" customHeight="1" x14ac:dyDescent="0.15">
      <c r="A111" s="807" t="s">
        <v>451</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450</v>
      </c>
      <c r="AB111" s="952"/>
      <c r="AC111" s="952"/>
      <c r="AD111" s="952"/>
      <c r="AE111" s="953"/>
      <c r="AF111" s="954" t="s">
        <v>450</v>
      </c>
      <c r="AG111" s="952"/>
      <c r="AH111" s="952"/>
      <c r="AI111" s="952"/>
      <c r="AJ111" s="953"/>
      <c r="AK111" s="954" t="s">
        <v>396</v>
      </c>
      <c r="AL111" s="952"/>
      <c r="AM111" s="952"/>
      <c r="AN111" s="952"/>
      <c r="AO111" s="953"/>
      <c r="AP111" s="955" t="s">
        <v>449</v>
      </c>
      <c r="AQ111" s="956"/>
      <c r="AR111" s="956"/>
      <c r="AS111" s="956"/>
      <c r="AT111" s="957"/>
      <c r="AU111" s="965"/>
      <c r="AV111" s="966"/>
      <c r="AW111" s="966"/>
      <c r="AX111" s="966"/>
      <c r="AY111" s="966"/>
      <c r="AZ111" s="848" t="s">
        <v>452</v>
      </c>
      <c r="BA111" s="785"/>
      <c r="BB111" s="785"/>
      <c r="BC111" s="785"/>
      <c r="BD111" s="785"/>
      <c r="BE111" s="785"/>
      <c r="BF111" s="785"/>
      <c r="BG111" s="785"/>
      <c r="BH111" s="785"/>
      <c r="BI111" s="785"/>
      <c r="BJ111" s="785"/>
      <c r="BK111" s="785"/>
      <c r="BL111" s="785"/>
      <c r="BM111" s="785"/>
      <c r="BN111" s="785"/>
      <c r="BO111" s="785"/>
      <c r="BP111" s="786"/>
      <c r="BQ111" s="849">
        <v>387715</v>
      </c>
      <c r="BR111" s="850"/>
      <c r="BS111" s="850"/>
      <c r="BT111" s="850"/>
      <c r="BU111" s="850"/>
      <c r="BV111" s="850">
        <v>346915</v>
      </c>
      <c r="BW111" s="850"/>
      <c r="BX111" s="850"/>
      <c r="BY111" s="850"/>
      <c r="BZ111" s="850"/>
      <c r="CA111" s="850">
        <v>306115</v>
      </c>
      <c r="CB111" s="850"/>
      <c r="CC111" s="850"/>
      <c r="CD111" s="850"/>
      <c r="CE111" s="850"/>
      <c r="CF111" s="908">
        <v>1.2</v>
      </c>
      <c r="CG111" s="909"/>
      <c r="CH111" s="909"/>
      <c r="CI111" s="909"/>
      <c r="CJ111" s="909"/>
      <c r="CK111" s="960"/>
      <c r="CL111" s="854"/>
      <c r="CM111" s="848" t="s">
        <v>453</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449</v>
      </c>
      <c r="DH111" s="850"/>
      <c r="DI111" s="850"/>
      <c r="DJ111" s="850"/>
      <c r="DK111" s="850"/>
      <c r="DL111" s="850" t="s">
        <v>449</v>
      </c>
      <c r="DM111" s="850"/>
      <c r="DN111" s="850"/>
      <c r="DO111" s="850"/>
      <c r="DP111" s="850"/>
      <c r="DQ111" s="850" t="s">
        <v>449</v>
      </c>
      <c r="DR111" s="850"/>
      <c r="DS111" s="850"/>
      <c r="DT111" s="850"/>
      <c r="DU111" s="850"/>
      <c r="DV111" s="827" t="s">
        <v>449</v>
      </c>
      <c r="DW111" s="827"/>
      <c r="DX111" s="827"/>
      <c r="DY111" s="827"/>
      <c r="DZ111" s="828"/>
    </row>
    <row r="112" spans="1:131" s="221" customFormat="1" ht="26.25" customHeight="1" x14ac:dyDescent="0.15">
      <c r="A112" s="945" t="s">
        <v>454</v>
      </c>
      <c r="B112" s="946"/>
      <c r="C112" s="785" t="s">
        <v>455</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449</v>
      </c>
      <c r="AB112" s="813"/>
      <c r="AC112" s="813"/>
      <c r="AD112" s="813"/>
      <c r="AE112" s="814"/>
      <c r="AF112" s="815" t="s">
        <v>450</v>
      </c>
      <c r="AG112" s="813"/>
      <c r="AH112" s="813"/>
      <c r="AI112" s="813"/>
      <c r="AJ112" s="814"/>
      <c r="AK112" s="815" t="s">
        <v>175</v>
      </c>
      <c r="AL112" s="813"/>
      <c r="AM112" s="813"/>
      <c r="AN112" s="813"/>
      <c r="AO112" s="814"/>
      <c r="AP112" s="857" t="s">
        <v>175</v>
      </c>
      <c r="AQ112" s="858"/>
      <c r="AR112" s="858"/>
      <c r="AS112" s="858"/>
      <c r="AT112" s="859"/>
      <c r="AU112" s="965"/>
      <c r="AV112" s="966"/>
      <c r="AW112" s="966"/>
      <c r="AX112" s="966"/>
      <c r="AY112" s="966"/>
      <c r="AZ112" s="848" t="s">
        <v>456</v>
      </c>
      <c r="BA112" s="785"/>
      <c r="BB112" s="785"/>
      <c r="BC112" s="785"/>
      <c r="BD112" s="785"/>
      <c r="BE112" s="785"/>
      <c r="BF112" s="785"/>
      <c r="BG112" s="785"/>
      <c r="BH112" s="785"/>
      <c r="BI112" s="785"/>
      <c r="BJ112" s="785"/>
      <c r="BK112" s="785"/>
      <c r="BL112" s="785"/>
      <c r="BM112" s="785"/>
      <c r="BN112" s="785"/>
      <c r="BO112" s="785"/>
      <c r="BP112" s="786"/>
      <c r="BQ112" s="849">
        <v>23487778</v>
      </c>
      <c r="BR112" s="850"/>
      <c r="BS112" s="850"/>
      <c r="BT112" s="850"/>
      <c r="BU112" s="850"/>
      <c r="BV112" s="850">
        <v>22077411</v>
      </c>
      <c r="BW112" s="850"/>
      <c r="BX112" s="850"/>
      <c r="BY112" s="850"/>
      <c r="BZ112" s="850"/>
      <c r="CA112" s="850">
        <v>23664977</v>
      </c>
      <c r="CB112" s="850"/>
      <c r="CC112" s="850"/>
      <c r="CD112" s="850"/>
      <c r="CE112" s="850"/>
      <c r="CF112" s="908">
        <v>91.3</v>
      </c>
      <c r="CG112" s="909"/>
      <c r="CH112" s="909"/>
      <c r="CI112" s="909"/>
      <c r="CJ112" s="909"/>
      <c r="CK112" s="960"/>
      <c r="CL112" s="854"/>
      <c r="CM112" s="848" t="s">
        <v>457</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449</v>
      </c>
      <c r="DH112" s="850"/>
      <c r="DI112" s="850"/>
      <c r="DJ112" s="850"/>
      <c r="DK112" s="850"/>
      <c r="DL112" s="850" t="s">
        <v>450</v>
      </c>
      <c r="DM112" s="850"/>
      <c r="DN112" s="850"/>
      <c r="DO112" s="850"/>
      <c r="DP112" s="850"/>
      <c r="DQ112" s="850" t="s">
        <v>449</v>
      </c>
      <c r="DR112" s="850"/>
      <c r="DS112" s="850"/>
      <c r="DT112" s="850"/>
      <c r="DU112" s="850"/>
      <c r="DV112" s="827" t="s">
        <v>449</v>
      </c>
      <c r="DW112" s="827"/>
      <c r="DX112" s="827"/>
      <c r="DY112" s="827"/>
      <c r="DZ112" s="828"/>
    </row>
    <row r="113" spans="1:130" s="221" customFormat="1" ht="26.25" customHeight="1" x14ac:dyDescent="0.15">
      <c r="A113" s="947"/>
      <c r="B113" s="948"/>
      <c r="C113" s="785" t="s">
        <v>458</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1603110</v>
      </c>
      <c r="AB113" s="952"/>
      <c r="AC113" s="952"/>
      <c r="AD113" s="952"/>
      <c r="AE113" s="953"/>
      <c r="AF113" s="954">
        <v>1518817</v>
      </c>
      <c r="AG113" s="952"/>
      <c r="AH113" s="952"/>
      <c r="AI113" s="952"/>
      <c r="AJ113" s="953"/>
      <c r="AK113" s="954">
        <v>1583907</v>
      </c>
      <c r="AL113" s="952"/>
      <c r="AM113" s="952"/>
      <c r="AN113" s="952"/>
      <c r="AO113" s="953"/>
      <c r="AP113" s="955">
        <v>6.1</v>
      </c>
      <c r="AQ113" s="956"/>
      <c r="AR113" s="956"/>
      <c r="AS113" s="956"/>
      <c r="AT113" s="957"/>
      <c r="AU113" s="965"/>
      <c r="AV113" s="966"/>
      <c r="AW113" s="966"/>
      <c r="AX113" s="966"/>
      <c r="AY113" s="966"/>
      <c r="AZ113" s="848" t="s">
        <v>459</v>
      </c>
      <c r="BA113" s="785"/>
      <c r="BB113" s="785"/>
      <c r="BC113" s="785"/>
      <c r="BD113" s="785"/>
      <c r="BE113" s="785"/>
      <c r="BF113" s="785"/>
      <c r="BG113" s="785"/>
      <c r="BH113" s="785"/>
      <c r="BI113" s="785"/>
      <c r="BJ113" s="785"/>
      <c r="BK113" s="785"/>
      <c r="BL113" s="785"/>
      <c r="BM113" s="785"/>
      <c r="BN113" s="785"/>
      <c r="BO113" s="785"/>
      <c r="BP113" s="786"/>
      <c r="BQ113" s="849">
        <v>9806716</v>
      </c>
      <c r="BR113" s="850"/>
      <c r="BS113" s="850"/>
      <c r="BT113" s="850"/>
      <c r="BU113" s="850"/>
      <c r="BV113" s="850">
        <v>9274819</v>
      </c>
      <c r="BW113" s="850"/>
      <c r="BX113" s="850"/>
      <c r="BY113" s="850"/>
      <c r="BZ113" s="850"/>
      <c r="CA113" s="850">
        <v>8451212</v>
      </c>
      <c r="CB113" s="850"/>
      <c r="CC113" s="850"/>
      <c r="CD113" s="850"/>
      <c r="CE113" s="850"/>
      <c r="CF113" s="908">
        <v>32.6</v>
      </c>
      <c r="CG113" s="909"/>
      <c r="CH113" s="909"/>
      <c r="CI113" s="909"/>
      <c r="CJ113" s="909"/>
      <c r="CK113" s="960"/>
      <c r="CL113" s="854"/>
      <c r="CM113" s="848" t="s">
        <v>460</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449</v>
      </c>
      <c r="DH113" s="813"/>
      <c r="DI113" s="813"/>
      <c r="DJ113" s="813"/>
      <c r="DK113" s="814"/>
      <c r="DL113" s="815" t="s">
        <v>449</v>
      </c>
      <c r="DM113" s="813"/>
      <c r="DN113" s="813"/>
      <c r="DO113" s="813"/>
      <c r="DP113" s="814"/>
      <c r="DQ113" s="815" t="s">
        <v>449</v>
      </c>
      <c r="DR113" s="813"/>
      <c r="DS113" s="813"/>
      <c r="DT113" s="813"/>
      <c r="DU113" s="814"/>
      <c r="DV113" s="857" t="s">
        <v>449</v>
      </c>
      <c r="DW113" s="858"/>
      <c r="DX113" s="858"/>
      <c r="DY113" s="858"/>
      <c r="DZ113" s="859"/>
    </row>
    <row r="114" spans="1:130" s="221" customFormat="1" ht="26.25" customHeight="1" x14ac:dyDescent="0.15">
      <c r="A114" s="947"/>
      <c r="B114" s="948"/>
      <c r="C114" s="785" t="s">
        <v>461</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789923</v>
      </c>
      <c r="AB114" s="813"/>
      <c r="AC114" s="813"/>
      <c r="AD114" s="813"/>
      <c r="AE114" s="814"/>
      <c r="AF114" s="815">
        <v>954967</v>
      </c>
      <c r="AG114" s="813"/>
      <c r="AH114" s="813"/>
      <c r="AI114" s="813"/>
      <c r="AJ114" s="814"/>
      <c r="AK114" s="815">
        <v>941600</v>
      </c>
      <c r="AL114" s="813"/>
      <c r="AM114" s="813"/>
      <c r="AN114" s="813"/>
      <c r="AO114" s="814"/>
      <c r="AP114" s="857">
        <v>3.6</v>
      </c>
      <c r="AQ114" s="858"/>
      <c r="AR114" s="858"/>
      <c r="AS114" s="858"/>
      <c r="AT114" s="859"/>
      <c r="AU114" s="965"/>
      <c r="AV114" s="966"/>
      <c r="AW114" s="966"/>
      <c r="AX114" s="966"/>
      <c r="AY114" s="966"/>
      <c r="AZ114" s="848" t="s">
        <v>462</v>
      </c>
      <c r="BA114" s="785"/>
      <c r="BB114" s="785"/>
      <c r="BC114" s="785"/>
      <c r="BD114" s="785"/>
      <c r="BE114" s="785"/>
      <c r="BF114" s="785"/>
      <c r="BG114" s="785"/>
      <c r="BH114" s="785"/>
      <c r="BI114" s="785"/>
      <c r="BJ114" s="785"/>
      <c r="BK114" s="785"/>
      <c r="BL114" s="785"/>
      <c r="BM114" s="785"/>
      <c r="BN114" s="785"/>
      <c r="BO114" s="785"/>
      <c r="BP114" s="786"/>
      <c r="BQ114" s="849">
        <v>6390003</v>
      </c>
      <c r="BR114" s="850"/>
      <c r="BS114" s="850"/>
      <c r="BT114" s="850"/>
      <c r="BU114" s="850"/>
      <c r="BV114" s="850">
        <v>6199505</v>
      </c>
      <c r="BW114" s="850"/>
      <c r="BX114" s="850"/>
      <c r="BY114" s="850"/>
      <c r="BZ114" s="850"/>
      <c r="CA114" s="850">
        <v>6082397</v>
      </c>
      <c r="CB114" s="850"/>
      <c r="CC114" s="850"/>
      <c r="CD114" s="850"/>
      <c r="CE114" s="850"/>
      <c r="CF114" s="908">
        <v>23.5</v>
      </c>
      <c r="CG114" s="909"/>
      <c r="CH114" s="909"/>
      <c r="CI114" s="909"/>
      <c r="CJ114" s="909"/>
      <c r="CK114" s="960"/>
      <c r="CL114" s="854"/>
      <c r="CM114" s="848" t="s">
        <v>463</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449</v>
      </c>
      <c r="DH114" s="813"/>
      <c r="DI114" s="813"/>
      <c r="DJ114" s="813"/>
      <c r="DK114" s="814"/>
      <c r="DL114" s="815" t="s">
        <v>449</v>
      </c>
      <c r="DM114" s="813"/>
      <c r="DN114" s="813"/>
      <c r="DO114" s="813"/>
      <c r="DP114" s="814"/>
      <c r="DQ114" s="815" t="s">
        <v>175</v>
      </c>
      <c r="DR114" s="813"/>
      <c r="DS114" s="813"/>
      <c r="DT114" s="813"/>
      <c r="DU114" s="814"/>
      <c r="DV114" s="857" t="s">
        <v>175</v>
      </c>
      <c r="DW114" s="858"/>
      <c r="DX114" s="858"/>
      <c r="DY114" s="858"/>
      <c r="DZ114" s="859"/>
    </row>
    <row r="115" spans="1:130" s="221" customFormat="1" ht="26.25" customHeight="1" x14ac:dyDescent="0.15">
      <c r="A115" s="947"/>
      <c r="B115" s="948"/>
      <c r="C115" s="785" t="s">
        <v>464</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8262</v>
      </c>
      <c r="AB115" s="952"/>
      <c r="AC115" s="952"/>
      <c r="AD115" s="952"/>
      <c r="AE115" s="953"/>
      <c r="AF115" s="954">
        <v>8262</v>
      </c>
      <c r="AG115" s="952"/>
      <c r="AH115" s="952"/>
      <c r="AI115" s="952"/>
      <c r="AJ115" s="953"/>
      <c r="AK115" s="954">
        <v>8262</v>
      </c>
      <c r="AL115" s="952"/>
      <c r="AM115" s="952"/>
      <c r="AN115" s="952"/>
      <c r="AO115" s="953"/>
      <c r="AP115" s="955">
        <v>0</v>
      </c>
      <c r="AQ115" s="956"/>
      <c r="AR115" s="956"/>
      <c r="AS115" s="956"/>
      <c r="AT115" s="957"/>
      <c r="AU115" s="965"/>
      <c r="AV115" s="966"/>
      <c r="AW115" s="966"/>
      <c r="AX115" s="966"/>
      <c r="AY115" s="966"/>
      <c r="AZ115" s="848" t="s">
        <v>465</v>
      </c>
      <c r="BA115" s="785"/>
      <c r="BB115" s="785"/>
      <c r="BC115" s="785"/>
      <c r="BD115" s="785"/>
      <c r="BE115" s="785"/>
      <c r="BF115" s="785"/>
      <c r="BG115" s="785"/>
      <c r="BH115" s="785"/>
      <c r="BI115" s="785"/>
      <c r="BJ115" s="785"/>
      <c r="BK115" s="785"/>
      <c r="BL115" s="785"/>
      <c r="BM115" s="785"/>
      <c r="BN115" s="785"/>
      <c r="BO115" s="785"/>
      <c r="BP115" s="786"/>
      <c r="BQ115" s="849">
        <v>706062</v>
      </c>
      <c r="BR115" s="850"/>
      <c r="BS115" s="850"/>
      <c r="BT115" s="850"/>
      <c r="BU115" s="850"/>
      <c r="BV115" s="850">
        <v>614697</v>
      </c>
      <c r="BW115" s="850"/>
      <c r="BX115" s="850"/>
      <c r="BY115" s="850"/>
      <c r="BZ115" s="850"/>
      <c r="CA115" s="850">
        <v>1879093</v>
      </c>
      <c r="CB115" s="850"/>
      <c r="CC115" s="850"/>
      <c r="CD115" s="850"/>
      <c r="CE115" s="850"/>
      <c r="CF115" s="908">
        <v>7.2</v>
      </c>
      <c r="CG115" s="909"/>
      <c r="CH115" s="909"/>
      <c r="CI115" s="909"/>
      <c r="CJ115" s="909"/>
      <c r="CK115" s="960"/>
      <c r="CL115" s="854"/>
      <c r="CM115" s="848" t="s">
        <v>466</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396</v>
      </c>
      <c r="DH115" s="813"/>
      <c r="DI115" s="813"/>
      <c r="DJ115" s="813"/>
      <c r="DK115" s="814"/>
      <c r="DL115" s="815" t="s">
        <v>175</v>
      </c>
      <c r="DM115" s="813"/>
      <c r="DN115" s="813"/>
      <c r="DO115" s="813"/>
      <c r="DP115" s="814"/>
      <c r="DQ115" s="815" t="s">
        <v>449</v>
      </c>
      <c r="DR115" s="813"/>
      <c r="DS115" s="813"/>
      <c r="DT115" s="813"/>
      <c r="DU115" s="814"/>
      <c r="DV115" s="857" t="s">
        <v>175</v>
      </c>
      <c r="DW115" s="858"/>
      <c r="DX115" s="858"/>
      <c r="DY115" s="858"/>
      <c r="DZ115" s="859"/>
    </row>
    <row r="116" spans="1:130" s="221" customFormat="1" ht="26.25" customHeight="1" x14ac:dyDescent="0.15">
      <c r="A116" s="949"/>
      <c r="B116" s="950"/>
      <c r="C116" s="872" t="s">
        <v>467</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449</v>
      </c>
      <c r="AB116" s="813"/>
      <c r="AC116" s="813"/>
      <c r="AD116" s="813"/>
      <c r="AE116" s="814"/>
      <c r="AF116" s="815" t="s">
        <v>175</v>
      </c>
      <c r="AG116" s="813"/>
      <c r="AH116" s="813"/>
      <c r="AI116" s="813"/>
      <c r="AJ116" s="814"/>
      <c r="AK116" s="815">
        <v>15</v>
      </c>
      <c r="AL116" s="813"/>
      <c r="AM116" s="813"/>
      <c r="AN116" s="813"/>
      <c r="AO116" s="814"/>
      <c r="AP116" s="857">
        <v>0</v>
      </c>
      <c r="AQ116" s="858"/>
      <c r="AR116" s="858"/>
      <c r="AS116" s="858"/>
      <c r="AT116" s="859"/>
      <c r="AU116" s="965"/>
      <c r="AV116" s="966"/>
      <c r="AW116" s="966"/>
      <c r="AX116" s="966"/>
      <c r="AY116" s="966"/>
      <c r="AZ116" s="942" t="s">
        <v>468</v>
      </c>
      <c r="BA116" s="943"/>
      <c r="BB116" s="943"/>
      <c r="BC116" s="943"/>
      <c r="BD116" s="943"/>
      <c r="BE116" s="943"/>
      <c r="BF116" s="943"/>
      <c r="BG116" s="943"/>
      <c r="BH116" s="943"/>
      <c r="BI116" s="943"/>
      <c r="BJ116" s="943"/>
      <c r="BK116" s="943"/>
      <c r="BL116" s="943"/>
      <c r="BM116" s="943"/>
      <c r="BN116" s="943"/>
      <c r="BO116" s="943"/>
      <c r="BP116" s="944"/>
      <c r="BQ116" s="849" t="s">
        <v>175</v>
      </c>
      <c r="BR116" s="850"/>
      <c r="BS116" s="850"/>
      <c r="BT116" s="850"/>
      <c r="BU116" s="850"/>
      <c r="BV116" s="850" t="s">
        <v>449</v>
      </c>
      <c r="BW116" s="850"/>
      <c r="BX116" s="850"/>
      <c r="BY116" s="850"/>
      <c r="BZ116" s="850"/>
      <c r="CA116" s="850" t="s">
        <v>449</v>
      </c>
      <c r="CB116" s="850"/>
      <c r="CC116" s="850"/>
      <c r="CD116" s="850"/>
      <c r="CE116" s="850"/>
      <c r="CF116" s="908" t="s">
        <v>175</v>
      </c>
      <c r="CG116" s="909"/>
      <c r="CH116" s="909"/>
      <c r="CI116" s="909"/>
      <c r="CJ116" s="909"/>
      <c r="CK116" s="960"/>
      <c r="CL116" s="854"/>
      <c r="CM116" s="848" t="s">
        <v>469</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396</v>
      </c>
      <c r="DH116" s="813"/>
      <c r="DI116" s="813"/>
      <c r="DJ116" s="813"/>
      <c r="DK116" s="814"/>
      <c r="DL116" s="815" t="s">
        <v>449</v>
      </c>
      <c r="DM116" s="813"/>
      <c r="DN116" s="813"/>
      <c r="DO116" s="813"/>
      <c r="DP116" s="814"/>
      <c r="DQ116" s="815" t="s">
        <v>449</v>
      </c>
      <c r="DR116" s="813"/>
      <c r="DS116" s="813"/>
      <c r="DT116" s="813"/>
      <c r="DU116" s="814"/>
      <c r="DV116" s="857" t="s">
        <v>450</v>
      </c>
      <c r="DW116" s="858"/>
      <c r="DX116" s="858"/>
      <c r="DY116" s="858"/>
      <c r="DZ116" s="859"/>
    </row>
    <row r="117" spans="1:130" s="221" customFormat="1" ht="26.25" customHeight="1" x14ac:dyDescent="0.15">
      <c r="A117" s="928" t="s">
        <v>188</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470</v>
      </c>
      <c r="Z117" s="930"/>
      <c r="AA117" s="935">
        <v>9791756</v>
      </c>
      <c r="AB117" s="936"/>
      <c r="AC117" s="936"/>
      <c r="AD117" s="936"/>
      <c r="AE117" s="937"/>
      <c r="AF117" s="938">
        <v>9885401</v>
      </c>
      <c r="AG117" s="936"/>
      <c r="AH117" s="936"/>
      <c r="AI117" s="936"/>
      <c r="AJ117" s="937"/>
      <c r="AK117" s="938">
        <v>11311694</v>
      </c>
      <c r="AL117" s="936"/>
      <c r="AM117" s="936"/>
      <c r="AN117" s="936"/>
      <c r="AO117" s="937"/>
      <c r="AP117" s="939"/>
      <c r="AQ117" s="940"/>
      <c r="AR117" s="940"/>
      <c r="AS117" s="940"/>
      <c r="AT117" s="941"/>
      <c r="AU117" s="965"/>
      <c r="AV117" s="966"/>
      <c r="AW117" s="966"/>
      <c r="AX117" s="966"/>
      <c r="AY117" s="966"/>
      <c r="AZ117" s="896" t="s">
        <v>471</v>
      </c>
      <c r="BA117" s="897"/>
      <c r="BB117" s="897"/>
      <c r="BC117" s="897"/>
      <c r="BD117" s="897"/>
      <c r="BE117" s="897"/>
      <c r="BF117" s="897"/>
      <c r="BG117" s="897"/>
      <c r="BH117" s="897"/>
      <c r="BI117" s="897"/>
      <c r="BJ117" s="897"/>
      <c r="BK117" s="897"/>
      <c r="BL117" s="897"/>
      <c r="BM117" s="897"/>
      <c r="BN117" s="897"/>
      <c r="BO117" s="897"/>
      <c r="BP117" s="898"/>
      <c r="BQ117" s="849" t="s">
        <v>175</v>
      </c>
      <c r="BR117" s="850"/>
      <c r="BS117" s="850"/>
      <c r="BT117" s="850"/>
      <c r="BU117" s="850"/>
      <c r="BV117" s="850" t="s">
        <v>175</v>
      </c>
      <c r="BW117" s="850"/>
      <c r="BX117" s="850"/>
      <c r="BY117" s="850"/>
      <c r="BZ117" s="850"/>
      <c r="CA117" s="850" t="s">
        <v>175</v>
      </c>
      <c r="CB117" s="850"/>
      <c r="CC117" s="850"/>
      <c r="CD117" s="850"/>
      <c r="CE117" s="850"/>
      <c r="CF117" s="908" t="s">
        <v>472</v>
      </c>
      <c r="CG117" s="909"/>
      <c r="CH117" s="909"/>
      <c r="CI117" s="909"/>
      <c r="CJ117" s="909"/>
      <c r="CK117" s="960"/>
      <c r="CL117" s="854"/>
      <c r="CM117" s="848" t="s">
        <v>473</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474</v>
      </c>
      <c r="DH117" s="813"/>
      <c r="DI117" s="813"/>
      <c r="DJ117" s="813"/>
      <c r="DK117" s="814"/>
      <c r="DL117" s="815" t="s">
        <v>175</v>
      </c>
      <c r="DM117" s="813"/>
      <c r="DN117" s="813"/>
      <c r="DO117" s="813"/>
      <c r="DP117" s="814"/>
      <c r="DQ117" s="815" t="s">
        <v>175</v>
      </c>
      <c r="DR117" s="813"/>
      <c r="DS117" s="813"/>
      <c r="DT117" s="813"/>
      <c r="DU117" s="814"/>
      <c r="DV117" s="857" t="s">
        <v>175</v>
      </c>
      <c r="DW117" s="858"/>
      <c r="DX117" s="858"/>
      <c r="DY117" s="858"/>
      <c r="DZ117" s="859"/>
    </row>
    <row r="118" spans="1:130" s="221" customFormat="1" ht="26.25" customHeight="1" x14ac:dyDescent="0.15">
      <c r="A118" s="928" t="s">
        <v>444</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441</v>
      </c>
      <c r="AB118" s="929"/>
      <c r="AC118" s="929"/>
      <c r="AD118" s="929"/>
      <c r="AE118" s="930"/>
      <c r="AF118" s="931" t="s">
        <v>442</v>
      </c>
      <c r="AG118" s="929"/>
      <c r="AH118" s="929"/>
      <c r="AI118" s="929"/>
      <c r="AJ118" s="930"/>
      <c r="AK118" s="931" t="s">
        <v>306</v>
      </c>
      <c r="AL118" s="929"/>
      <c r="AM118" s="929"/>
      <c r="AN118" s="929"/>
      <c r="AO118" s="930"/>
      <c r="AP118" s="932" t="s">
        <v>443</v>
      </c>
      <c r="AQ118" s="933"/>
      <c r="AR118" s="933"/>
      <c r="AS118" s="933"/>
      <c r="AT118" s="934"/>
      <c r="AU118" s="965"/>
      <c r="AV118" s="966"/>
      <c r="AW118" s="966"/>
      <c r="AX118" s="966"/>
      <c r="AY118" s="966"/>
      <c r="AZ118" s="871" t="s">
        <v>475</v>
      </c>
      <c r="BA118" s="872"/>
      <c r="BB118" s="872"/>
      <c r="BC118" s="872"/>
      <c r="BD118" s="872"/>
      <c r="BE118" s="872"/>
      <c r="BF118" s="872"/>
      <c r="BG118" s="872"/>
      <c r="BH118" s="872"/>
      <c r="BI118" s="872"/>
      <c r="BJ118" s="872"/>
      <c r="BK118" s="872"/>
      <c r="BL118" s="872"/>
      <c r="BM118" s="872"/>
      <c r="BN118" s="872"/>
      <c r="BO118" s="872"/>
      <c r="BP118" s="873"/>
      <c r="BQ118" s="912" t="s">
        <v>474</v>
      </c>
      <c r="BR118" s="878"/>
      <c r="BS118" s="878"/>
      <c r="BT118" s="878"/>
      <c r="BU118" s="878"/>
      <c r="BV118" s="878" t="s">
        <v>474</v>
      </c>
      <c r="BW118" s="878"/>
      <c r="BX118" s="878"/>
      <c r="BY118" s="878"/>
      <c r="BZ118" s="878"/>
      <c r="CA118" s="878" t="s">
        <v>175</v>
      </c>
      <c r="CB118" s="878"/>
      <c r="CC118" s="878"/>
      <c r="CD118" s="878"/>
      <c r="CE118" s="878"/>
      <c r="CF118" s="908" t="s">
        <v>175</v>
      </c>
      <c r="CG118" s="909"/>
      <c r="CH118" s="909"/>
      <c r="CI118" s="909"/>
      <c r="CJ118" s="909"/>
      <c r="CK118" s="960"/>
      <c r="CL118" s="854"/>
      <c r="CM118" s="848" t="s">
        <v>476</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396</v>
      </c>
      <c r="DH118" s="813"/>
      <c r="DI118" s="813"/>
      <c r="DJ118" s="813"/>
      <c r="DK118" s="814"/>
      <c r="DL118" s="815" t="s">
        <v>396</v>
      </c>
      <c r="DM118" s="813"/>
      <c r="DN118" s="813"/>
      <c r="DO118" s="813"/>
      <c r="DP118" s="814"/>
      <c r="DQ118" s="815" t="s">
        <v>175</v>
      </c>
      <c r="DR118" s="813"/>
      <c r="DS118" s="813"/>
      <c r="DT118" s="813"/>
      <c r="DU118" s="814"/>
      <c r="DV118" s="857" t="s">
        <v>474</v>
      </c>
      <c r="DW118" s="858"/>
      <c r="DX118" s="858"/>
      <c r="DY118" s="858"/>
      <c r="DZ118" s="859"/>
    </row>
    <row r="119" spans="1:130" s="221" customFormat="1" ht="26.25" customHeight="1" x14ac:dyDescent="0.15">
      <c r="A119" s="851" t="s">
        <v>447</v>
      </c>
      <c r="B119" s="852"/>
      <c r="C119" s="893" t="s">
        <v>448</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472</v>
      </c>
      <c r="AB119" s="922"/>
      <c r="AC119" s="922"/>
      <c r="AD119" s="922"/>
      <c r="AE119" s="923"/>
      <c r="AF119" s="924" t="s">
        <v>175</v>
      </c>
      <c r="AG119" s="922"/>
      <c r="AH119" s="922"/>
      <c r="AI119" s="922"/>
      <c r="AJ119" s="923"/>
      <c r="AK119" s="924" t="s">
        <v>175</v>
      </c>
      <c r="AL119" s="922"/>
      <c r="AM119" s="922"/>
      <c r="AN119" s="922"/>
      <c r="AO119" s="923"/>
      <c r="AP119" s="925" t="s">
        <v>175</v>
      </c>
      <c r="AQ119" s="926"/>
      <c r="AR119" s="926"/>
      <c r="AS119" s="926"/>
      <c r="AT119" s="927"/>
      <c r="AU119" s="967"/>
      <c r="AV119" s="968"/>
      <c r="AW119" s="968"/>
      <c r="AX119" s="968"/>
      <c r="AY119" s="968"/>
      <c r="AZ119" s="242" t="s">
        <v>188</v>
      </c>
      <c r="BA119" s="242"/>
      <c r="BB119" s="242"/>
      <c r="BC119" s="242"/>
      <c r="BD119" s="242"/>
      <c r="BE119" s="242"/>
      <c r="BF119" s="242"/>
      <c r="BG119" s="242"/>
      <c r="BH119" s="242"/>
      <c r="BI119" s="242"/>
      <c r="BJ119" s="242"/>
      <c r="BK119" s="242"/>
      <c r="BL119" s="242"/>
      <c r="BM119" s="242"/>
      <c r="BN119" s="242"/>
      <c r="BO119" s="910" t="s">
        <v>477</v>
      </c>
      <c r="BP119" s="911"/>
      <c r="BQ119" s="912">
        <v>124429530</v>
      </c>
      <c r="BR119" s="878"/>
      <c r="BS119" s="878"/>
      <c r="BT119" s="878"/>
      <c r="BU119" s="878"/>
      <c r="BV119" s="878">
        <v>123523485</v>
      </c>
      <c r="BW119" s="878"/>
      <c r="BX119" s="878"/>
      <c r="BY119" s="878"/>
      <c r="BZ119" s="878"/>
      <c r="CA119" s="878">
        <v>124698422</v>
      </c>
      <c r="CB119" s="878"/>
      <c r="CC119" s="878"/>
      <c r="CD119" s="878"/>
      <c r="CE119" s="878"/>
      <c r="CF119" s="781"/>
      <c r="CG119" s="782"/>
      <c r="CH119" s="782"/>
      <c r="CI119" s="782"/>
      <c r="CJ119" s="867"/>
      <c r="CK119" s="961"/>
      <c r="CL119" s="856"/>
      <c r="CM119" s="871" t="s">
        <v>478</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v>387715</v>
      </c>
      <c r="DH119" s="797"/>
      <c r="DI119" s="797"/>
      <c r="DJ119" s="797"/>
      <c r="DK119" s="798"/>
      <c r="DL119" s="799">
        <v>346915</v>
      </c>
      <c r="DM119" s="797"/>
      <c r="DN119" s="797"/>
      <c r="DO119" s="797"/>
      <c r="DP119" s="798"/>
      <c r="DQ119" s="799">
        <v>306115</v>
      </c>
      <c r="DR119" s="797"/>
      <c r="DS119" s="797"/>
      <c r="DT119" s="797"/>
      <c r="DU119" s="798"/>
      <c r="DV119" s="881">
        <v>1.2</v>
      </c>
      <c r="DW119" s="882"/>
      <c r="DX119" s="882"/>
      <c r="DY119" s="882"/>
      <c r="DZ119" s="883"/>
    </row>
    <row r="120" spans="1:130" s="221" customFormat="1" ht="26.25" customHeight="1" x14ac:dyDescent="0.15">
      <c r="A120" s="853"/>
      <c r="B120" s="854"/>
      <c r="C120" s="848" t="s">
        <v>453</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175</v>
      </c>
      <c r="AB120" s="813"/>
      <c r="AC120" s="813"/>
      <c r="AD120" s="813"/>
      <c r="AE120" s="814"/>
      <c r="AF120" s="815" t="s">
        <v>175</v>
      </c>
      <c r="AG120" s="813"/>
      <c r="AH120" s="813"/>
      <c r="AI120" s="813"/>
      <c r="AJ120" s="814"/>
      <c r="AK120" s="815" t="s">
        <v>175</v>
      </c>
      <c r="AL120" s="813"/>
      <c r="AM120" s="813"/>
      <c r="AN120" s="813"/>
      <c r="AO120" s="814"/>
      <c r="AP120" s="857" t="s">
        <v>175</v>
      </c>
      <c r="AQ120" s="858"/>
      <c r="AR120" s="858"/>
      <c r="AS120" s="858"/>
      <c r="AT120" s="859"/>
      <c r="AU120" s="913" t="s">
        <v>479</v>
      </c>
      <c r="AV120" s="914"/>
      <c r="AW120" s="914"/>
      <c r="AX120" s="914"/>
      <c r="AY120" s="915"/>
      <c r="AZ120" s="893" t="s">
        <v>480</v>
      </c>
      <c r="BA120" s="841"/>
      <c r="BB120" s="841"/>
      <c r="BC120" s="841"/>
      <c r="BD120" s="841"/>
      <c r="BE120" s="841"/>
      <c r="BF120" s="841"/>
      <c r="BG120" s="841"/>
      <c r="BH120" s="841"/>
      <c r="BI120" s="841"/>
      <c r="BJ120" s="841"/>
      <c r="BK120" s="841"/>
      <c r="BL120" s="841"/>
      <c r="BM120" s="841"/>
      <c r="BN120" s="841"/>
      <c r="BO120" s="841"/>
      <c r="BP120" s="842"/>
      <c r="BQ120" s="894">
        <v>5119301</v>
      </c>
      <c r="BR120" s="875"/>
      <c r="BS120" s="875"/>
      <c r="BT120" s="875"/>
      <c r="BU120" s="875"/>
      <c r="BV120" s="875">
        <v>5500105</v>
      </c>
      <c r="BW120" s="875"/>
      <c r="BX120" s="875"/>
      <c r="BY120" s="875"/>
      <c r="BZ120" s="875"/>
      <c r="CA120" s="875">
        <v>7471494</v>
      </c>
      <c r="CB120" s="875"/>
      <c r="CC120" s="875"/>
      <c r="CD120" s="875"/>
      <c r="CE120" s="875"/>
      <c r="CF120" s="899">
        <v>28.8</v>
      </c>
      <c r="CG120" s="900"/>
      <c r="CH120" s="900"/>
      <c r="CI120" s="900"/>
      <c r="CJ120" s="900"/>
      <c r="CK120" s="901" t="s">
        <v>481</v>
      </c>
      <c r="CL120" s="885"/>
      <c r="CM120" s="885"/>
      <c r="CN120" s="885"/>
      <c r="CO120" s="886"/>
      <c r="CP120" s="905" t="s">
        <v>482</v>
      </c>
      <c r="CQ120" s="906"/>
      <c r="CR120" s="906"/>
      <c r="CS120" s="906"/>
      <c r="CT120" s="906"/>
      <c r="CU120" s="906"/>
      <c r="CV120" s="906"/>
      <c r="CW120" s="906"/>
      <c r="CX120" s="906"/>
      <c r="CY120" s="906"/>
      <c r="CZ120" s="906"/>
      <c r="DA120" s="906"/>
      <c r="DB120" s="906"/>
      <c r="DC120" s="906"/>
      <c r="DD120" s="906"/>
      <c r="DE120" s="906"/>
      <c r="DF120" s="907"/>
      <c r="DG120" s="894">
        <v>21819820</v>
      </c>
      <c r="DH120" s="875"/>
      <c r="DI120" s="875"/>
      <c r="DJ120" s="875"/>
      <c r="DK120" s="875"/>
      <c r="DL120" s="875">
        <v>20947411</v>
      </c>
      <c r="DM120" s="875"/>
      <c r="DN120" s="875"/>
      <c r="DO120" s="875"/>
      <c r="DP120" s="875"/>
      <c r="DQ120" s="875">
        <v>20730351</v>
      </c>
      <c r="DR120" s="875"/>
      <c r="DS120" s="875"/>
      <c r="DT120" s="875"/>
      <c r="DU120" s="875"/>
      <c r="DV120" s="876">
        <v>79.900000000000006</v>
      </c>
      <c r="DW120" s="876"/>
      <c r="DX120" s="876"/>
      <c r="DY120" s="876"/>
      <c r="DZ120" s="877"/>
    </row>
    <row r="121" spans="1:130" s="221" customFormat="1" ht="26.25" customHeight="1" x14ac:dyDescent="0.15">
      <c r="A121" s="853"/>
      <c r="B121" s="854"/>
      <c r="C121" s="896" t="s">
        <v>483</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175</v>
      </c>
      <c r="AB121" s="813"/>
      <c r="AC121" s="813"/>
      <c r="AD121" s="813"/>
      <c r="AE121" s="814"/>
      <c r="AF121" s="815" t="s">
        <v>474</v>
      </c>
      <c r="AG121" s="813"/>
      <c r="AH121" s="813"/>
      <c r="AI121" s="813"/>
      <c r="AJ121" s="814"/>
      <c r="AK121" s="815" t="s">
        <v>474</v>
      </c>
      <c r="AL121" s="813"/>
      <c r="AM121" s="813"/>
      <c r="AN121" s="813"/>
      <c r="AO121" s="814"/>
      <c r="AP121" s="857" t="s">
        <v>175</v>
      </c>
      <c r="AQ121" s="858"/>
      <c r="AR121" s="858"/>
      <c r="AS121" s="858"/>
      <c r="AT121" s="859"/>
      <c r="AU121" s="916"/>
      <c r="AV121" s="917"/>
      <c r="AW121" s="917"/>
      <c r="AX121" s="917"/>
      <c r="AY121" s="918"/>
      <c r="AZ121" s="848" t="s">
        <v>484</v>
      </c>
      <c r="BA121" s="785"/>
      <c r="BB121" s="785"/>
      <c r="BC121" s="785"/>
      <c r="BD121" s="785"/>
      <c r="BE121" s="785"/>
      <c r="BF121" s="785"/>
      <c r="BG121" s="785"/>
      <c r="BH121" s="785"/>
      <c r="BI121" s="785"/>
      <c r="BJ121" s="785"/>
      <c r="BK121" s="785"/>
      <c r="BL121" s="785"/>
      <c r="BM121" s="785"/>
      <c r="BN121" s="785"/>
      <c r="BO121" s="785"/>
      <c r="BP121" s="786"/>
      <c r="BQ121" s="849">
        <v>8958964</v>
      </c>
      <c r="BR121" s="850"/>
      <c r="BS121" s="850"/>
      <c r="BT121" s="850"/>
      <c r="BU121" s="850"/>
      <c r="BV121" s="850">
        <v>9390321</v>
      </c>
      <c r="BW121" s="850"/>
      <c r="BX121" s="850"/>
      <c r="BY121" s="850"/>
      <c r="BZ121" s="850"/>
      <c r="CA121" s="850">
        <v>9629573</v>
      </c>
      <c r="CB121" s="850"/>
      <c r="CC121" s="850"/>
      <c r="CD121" s="850"/>
      <c r="CE121" s="850"/>
      <c r="CF121" s="908">
        <v>37.1</v>
      </c>
      <c r="CG121" s="909"/>
      <c r="CH121" s="909"/>
      <c r="CI121" s="909"/>
      <c r="CJ121" s="909"/>
      <c r="CK121" s="902"/>
      <c r="CL121" s="888"/>
      <c r="CM121" s="888"/>
      <c r="CN121" s="888"/>
      <c r="CO121" s="889"/>
      <c r="CP121" s="868" t="s">
        <v>485</v>
      </c>
      <c r="CQ121" s="869"/>
      <c r="CR121" s="869"/>
      <c r="CS121" s="869"/>
      <c r="CT121" s="869"/>
      <c r="CU121" s="869"/>
      <c r="CV121" s="869"/>
      <c r="CW121" s="869"/>
      <c r="CX121" s="869"/>
      <c r="CY121" s="869"/>
      <c r="CZ121" s="869"/>
      <c r="DA121" s="869"/>
      <c r="DB121" s="869"/>
      <c r="DC121" s="869"/>
      <c r="DD121" s="869"/>
      <c r="DE121" s="869"/>
      <c r="DF121" s="870"/>
      <c r="DG121" s="849">
        <v>37200</v>
      </c>
      <c r="DH121" s="850"/>
      <c r="DI121" s="850"/>
      <c r="DJ121" s="850"/>
      <c r="DK121" s="850"/>
      <c r="DL121" s="850">
        <v>289700</v>
      </c>
      <c r="DM121" s="850"/>
      <c r="DN121" s="850"/>
      <c r="DO121" s="850"/>
      <c r="DP121" s="850"/>
      <c r="DQ121" s="850">
        <v>1491800</v>
      </c>
      <c r="DR121" s="850"/>
      <c r="DS121" s="850"/>
      <c r="DT121" s="850"/>
      <c r="DU121" s="850"/>
      <c r="DV121" s="827">
        <v>5.8</v>
      </c>
      <c r="DW121" s="827"/>
      <c r="DX121" s="827"/>
      <c r="DY121" s="827"/>
      <c r="DZ121" s="828"/>
    </row>
    <row r="122" spans="1:130" s="221" customFormat="1" ht="26.25" customHeight="1" x14ac:dyDescent="0.15">
      <c r="A122" s="853"/>
      <c r="B122" s="854"/>
      <c r="C122" s="848" t="s">
        <v>463</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175</v>
      </c>
      <c r="AB122" s="813"/>
      <c r="AC122" s="813"/>
      <c r="AD122" s="813"/>
      <c r="AE122" s="814"/>
      <c r="AF122" s="815" t="s">
        <v>175</v>
      </c>
      <c r="AG122" s="813"/>
      <c r="AH122" s="813"/>
      <c r="AI122" s="813"/>
      <c r="AJ122" s="814"/>
      <c r="AK122" s="815" t="s">
        <v>175</v>
      </c>
      <c r="AL122" s="813"/>
      <c r="AM122" s="813"/>
      <c r="AN122" s="813"/>
      <c r="AO122" s="814"/>
      <c r="AP122" s="857" t="s">
        <v>472</v>
      </c>
      <c r="AQ122" s="858"/>
      <c r="AR122" s="858"/>
      <c r="AS122" s="858"/>
      <c r="AT122" s="859"/>
      <c r="AU122" s="916"/>
      <c r="AV122" s="917"/>
      <c r="AW122" s="917"/>
      <c r="AX122" s="917"/>
      <c r="AY122" s="918"/>
      <c r="AZ122" s="871" t="s">
        <v>486</v>
      </c>
      <c r="BA122" s="872"/>
      <c r="BB122" s="872"/>
      <c r="BC122" s="872"/>
      <c r="BD122" s="872"/>
      <c r="BE122" s="872"/>
      <c r="BF122" s="872"/>
      <c r="BG122" s="872"/>
      <c r="BH122" s="872"/>
      <c r="BI122" s="872"/>
      <c r="BJ122" s="872"/>
      <c r="BK122" s="872"/>
      <c r="BL122" s="872"/>
      <c r="BM122" s="872"/>
      <c r="BN122" s="872"/>
      <c r="BO122" s="872"/>
      <c r="BP122" s="873"/>
      <c r="BQ122" s="912">
        <v>80302009</v>
      </c>
      <c r="BR122" s="878"/>
      <c r="BS122" s="878"/>
      <c r="BT122" s="878"/>
      <c r="BU122" s="878"/>
      <c r="BV122" s="878">
        <v>79904487</v>
      </c>
      <c r="BW122" s="878"/>
      <c r="BX122" s="878"/>
      <c r="BY122" s="878"/>
      <c r="BZ122" s="878"/>
      <c r="CA122" s="878">
        <v>77860208</v>
      </c>
      <c r="CB122" s="878"/>
      <c r="CC122" s="878"/>
      <c r="CD122" s="878"/>
      <c r="CE122" s="878"/>
      <c r="CF122" s="879">
        <v>300.2</v>
      </c>
      <c r="CG122" s="880"/>
      <c r="CH122" s="880"/>
      <c r="CI122" s="880"/>
      <c r="CJ122" s="880"/>
      <c r="CK122" s="902"/>
      <c r="CL122" s="888"/>
      <c r="CM122" s="888"/>
      <c r="CN122" s="888"/>
      <c r="CO122" s="889"/>
      <c r="CP122" s="868" t="s">
        <v>487</v>
      </c>
      <c r="CQ122" s="869"/>
      <c r="CR122" s="869"/>
      <c r="CS122" s="869"/>
      <c r="CT122" s="869"/>
      <c r="CU122" s="869"/>
      <c r="CV122" s="869"/>
      <c r="CW122" s="869"/>
      <c r="CX122" s="869"/>
      <c r="CY122" s="869"/>
      <c r="CZ122" s="869"/>
      <c r="DA122" s="869"/>
      <c r="DB122" s="869"/>
      <c r="DC122" s="869"/>
      <c r="DD122" s="869"/>
      <c r="DE122" s="869"/>
      <c r="DF122" s="870"/>
      <c r="DG122" s="849">
        <v>242568</v>
      </c>
      <c r="DH122" s="850"/>
      <c r="DI122" s="850"/>
      <c r="DJ122" s="850"/>
      <c r="DK122" s="850"/>
      <c r="DL122" s="850">
        <v>840300</v>
      </c>
      <c r="DM122" s="850"/>
      <c r="DN122" s="850"/>
      <c r="DO122" s="850"/>
      <c r="DP122" s="850"/>
      <c r="DQ122" s="850">
        <v>1442826</v>
      </c>
      <c r="DR122" s="850"/>
      <c r="DS122" s="850"/>
      <c r="DT122" s="850"/>
      <c r="DU122" s="850"/>
      <c r="DV122" s="827">
        <v>5.6</v>
      </c>
      <c r="DW122" s="827"/>
      <c r="DX122" s="827"/>
      <c r="DY122" s="827"/>
      <c r="DZ122" s="828"/>
    </row>
    <row r="123" spans="1:130" s="221" customFormat="1" ht="26.25" customHeight="1" x14ac:dyDescent="0.15">
      <c r="A123" s="853"/>
      <c r="B123" s="854"/>
      <c r="C123" s="848" t="s">
        <v>469</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175</v>
      </c>
      <c r="AB123" s="813"/>
      <c r="AC123" s="813"/>
      <c r="AD123" s="813"/>
      <c r="AE123" s="814"/>
      <c r="AF123" s="815" t="s">
        <v>175</v>
      </c>
      <c r="AG123" s="813"/>
      <c r="AH123" s="813"/>
      <c r="AI123" s="813"/>
      <c r="AJ123" s="814"/>
      <c r="AK123" s="815" t="s">
        <v>175</v>
      </c>
      <c r="AL123" s="813"/>
      <c r="AM123" s="813"/>
      <c r="AN123" s="813"/>
      <c r="AO123" s="814"/>
      <c r="AP123" s="857" t="s">
        <v>474</v>
      </c>
      <c r="AQ123" s="858"/>
      <c r="AR123" s="858"/>
      <c r="AS123" s="858"/>
      <c r="AT123" s="859"/>
      <c r="AU123" s="919"/>
      <c r="AV123" s="920"/>
      <c r="AW123" s="920"/>
      <c r="AX123" s="920"/>
      <c r="AY123" s="920"/>
      <c r="AZ123" s="242" t="s">
        <v>188</v>
      </c>
      <c r="BA123" s="242"/>
      <c r="BB123" s="242"/>
      <c r="BC123" s="242"/>
      <c r="BD123" s="242"/>
      <c r="BE123" s="242"/>
      <c r="BF123" s="242"/>
      <c r="BG123" s="242"/>
      <c r="BH123" s="242"/>
      <c r="BI123" s="242"/>
      <c r="BJ123" s="242"/>
      <c r="BK123" s="242"/>
      <c r="BL123" s="242"/>
      <c r="BM123" s="242"/>
      <c r="BN123" s="242"/>
      <c r="BO123" s="910" t="s">
        <v>488</v>
      </c>
      <c r="BP123" s="911"/>
      <c r="BQ123" s="865">
        <v>94380274</v>
      </c>
      <c r="BR123" s="866"/>
      <c r="BS123" s="866"/>
      <c r="BT123" s="866"/>
      <c r="BU123" s="866"/>
      <c r="BV123" s="866">
        <v>94794913</v>
      </c>
      <c r="BW123" s="866"/>
      <c r="BX123" s="866"/>
      <c r="BY123" s="866"/>
      <c r="BZ123" s="866"/>
      <c r="CA123" s="866">
        <v>94961275</v>
      </c>
      <c r="CB123" s="866"/>
      <c r="CC123" s="866"/>
      <c r="CD123" s="866"/>
      <c r="CE123" s="866"/>
      <c r="CF123" s="781"/>
      <c r="CG123" s="782"/>
      <c r="CH123" s="782"/>
      <c r="CI123" s="782"/>
      <c r="CJ123" s="867"/>
      <c r="CK123" s="902"/>
      <c r="CL123" s="888"/>
      <c r="CM123" s="888"/>
      <c r="CN123" s="888"/>
      <c r="CO123" s="889"/>
      <c r="CP123" s="868" t="s">
        <v>489</v>
      </c>
      <c r="CQ123" s="869"/>
      <c r="CR123" s="869"/>
      <c r="CS123" s="869"/>
      <c r="CT123" s="869"/>
      <c r="CU123" s="869"/>
      <c r="CV123" s="869"/>
      <c r="CW123" s="869"/>
      <c r="CX123" s="869"/>
      <c r="CY123" s="869"/>
      <c r="CZ123" s="869"/>
      <c r="DA123" s="869"/>
      <c r="DB123" s="869"/>
      <c r="DC123" s="869"/>
      <c r="DD123" s="869"/>
      <c r="DE123" s="869"/>
      <c r="DF123" s="870"/>
      <c r="DG123" s="812" t="s">
        <v>396</v>
      </c>
      <c r="DH123" s="813"/>
      <c r="DI123" s="813"/>
      <c r="DJ123" s="813"/>
      <c r="DK123" s="814"/>
      <c r="DL123" s="815" t="s">
        <v>175</v>
      </c>
      <c r="DM123" s="813"/>
      <c r="DN123" s="813"/>
      <c r="DO123" s="813"/>
      <c r="DP123" s="814"/>
      <c r="DQ123" s="815" t="s">
        <v>175</v>
      </c>
      <c r="DR123" s="813"/>
      <c r="DS123" s="813"/>
      <c r="DT123" s="813"/>
      <c r="DU123" s="814"/>
      <c r="DV123" s="857" t="s">
        <v>175</v>
      </c>
      <c r="DW123" s="858"/>
      <c r="DX123" s="858"/>
      <c r="DY123" s="858"/>
      <c r="DZ123" s="859"/>
    </row>
    <row r="124" spans="1:130" s="221" customFormat="1" ht="26.25" customHeight="1" thickBot="1" x14ac:dyDescent="0.2">
      <c r="A124" s="853"/>
      <c r="B124" s="854"/>
      <c r="C124" s="848" t="s">
        <v>473</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175</v>
      </c>
      <c r="AB124" s="813"/>
      <c r="AC124" s="813"/>
      <c r="AD124" s="813"/>
      <c r="AE124" s="814"/>
      <c r="AF124" s="815" t="s">
        <v>175</v>
      </c>
      <c r="AG124" s="813"/>
      <c r="AH124" s="813"/>
      <c r="AI124" s="813"/>
      <c r="AJ124" s="814"/>
      <c r="AK124" s="815" t="s">
        <v>175</v>
      </c>
      <c r="AL124" s="813"/>
      <c r="AM124" s="813"/>
      <c r="AN124" s="813"/>
      <c r="AO124" s="814"/>
      <c r="AP124" s="857" t="s">
        <v>175</v>
      </c>
      <c r="AQ124" s="858"/>
      <c r="AR124" s="858"/>
      <c r="AS124" s="858"/>
      <c r="AT124" s="859"/>
      <c r="AU124" s="860" t="s">
        <v>490</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125.7</v>
      </c>
      <c r="BR124" s="864"/>
      <c r="BS124" s="864"/>
      <c r="BT124" s="864"/>
      <c r="BU124" s="864"/>
      <c r="BV124" s="864">
        <v>116.7</v>
      </c>
      <c r="BW124" s="864"/>
      <c r="BX124" s="864"/>
      <c r="BY124" s="864"/>
      <c r="BZ124" s="864"/>
      <c r="CA124" s="864">
        <v>114.6</v>
      </c>
      <c r="CB124" s="864"/>
      <c r="CC124" s="864"/>
      <c r="CD124" s="864"/>
      <c r="CE124" s="864"/>
      <c r="CF124" s="759"/>
      <c r="CG124" s="760"/>
      <c r="CH124" s="760"/>
      <c r="CI124" s="760"/>
      <c r="CJ124" s="895"/>
      <c r="CK124" s="903"/>
      <c r="CL124" s="903"/>
      <c r="CM124" s="903"/>
      <c r="CN124" s="903"/>
      <c r="CO124" s="904"/>
      <c r="CP124" s="868" t="s">
        <v>491</v>
      </c>
      <c r="CQ124" s="869"/>
      <c r="CR124" s="869"/>
      <c r="CS124" s="869"/>
      <c r="CT124" s="869"/>
      <c r="CU124" s="869"/>
      <c r="CV124" s="869"/>
      <c r="CW124" s="869"/>
      <c r="CX124" s="869"/>
      <c r="CY124" s="869"/>
      <c r="CZ124" s="869"/>
      <c r="DA124" s="869"/>
      <c r="DB124" s="869"/>
      <c r="DC124" s="869"/>
      <c r="DD124" s="869"/>
      <c r="DE124" s="869"/>
      <c r="DF124" s="870"/>
      <c r="DG124" s="796">
        <v>1388190</v>
      </c>
      <c r="DH124" s="797"/>
      <c r="DI124" s="797"/>
      <c r="DJ124" s="797"/>
      <c r="DK124" s="798"/>
      <c r="DL124" s="799" t="s">
        <v>472</v>
      </c>
      <c r="DM124" s="797"/>
      <c r="DN124" s="797"/>
      <c r="DO124" s="797"/>
      <c r="DP124" s="798"/>
      <c r="DQ124" s="799" t="s">
        <v>396</v>
      </c>
      <c r="DR124" s="797"/>
      <c r="DS124" s="797"/>
      <c r="DT124" s="797"/>
      <c r="DU124" s="798"/>
      <c r="DV124" s="881" t="s">
        <v>175</v>
      </c>
      <c r="DW124" s="882"/>
      <c r="DX124" s="882"/>
      <c r="DY124" s="882"/>
      <c r="DZ124" s="883"/>
    </row>
    <row r="125" spans="1:130" s="221" customFormat="1" ht="26.25" customHeight="1" x14ac:dyDescent="0.15">
      <c r="A125" s="853"/>
      <c r="B125" s="854"/>
      <c r="C125" s="848" t="s">
        <v>476</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175</v>
      </c>
      <c r="AB125" s="813"/>
      <c r="AC125" s="813"/>
      <c r="AD125" s="813"/>
      <c r="AE125" s="814"/>
      <c r="AF125" s="815" t="s">
        <v>474</v>
      </c>
      <c r="AG125" s="813"/>
      <c r="AH125" s="813"/>
      <c r="AI125" s="813"/>
      <c r="AJ125" s="814"/>
      <c r="AK125" s="815" t="s">
        <v>396</v>
      </c>
      <c r="AL125" s="813"/>
      <c r="AM125" s="813"/>
      <c r="AN125" s="813"/>
      <c r="AO125" s="814"/>
      <c r="AP125" s="857" t="s">
        <v>175</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492</v>
      </c>
      <c r="CL125" s="885"/>
      <c r="CM125" s="885"/>
      <c r="CN125" s="885"/>
      <c r="CO125" s="886"/>
      <c r="CP125" s="893" t="s">
        <v>493</v>
      </c>
      <c r="CQ125" s="841"/>
      <c r="CR125" s="841"/>
      <c r="CS125" s="841"/>
      <c r="CT125" s="841"/>
      <c r="CU125" s="841"/>
      <c r="CV125" s="841"/>
      <c r="CW125" s="841"/>
      <c r="CX125" s="841"/>
      <c r="CY125" s="841"/>
      <c r="CZ125" s="841"/>
      <c r="DA125" s="841"/>
      <c r="DB125" s="841"/>
      <c r="DC125" s="841"/>
      <c r="DD125" s="841"/>
      <c r="DE125" s="841"/>
      <c r="DF125" s="842"/>
      <c r="DG125" s="894" t="s">
        <v>175</v>
      </c>
      <c r="DH125" s="875"/>
      <c r="DI125" s="875"/>
      <c r="DJ125" s="875"/>
      <c r="DK125" s="875"/>
      <c r="DL125" s="875" t="s">
        <v>175</v>
      </c>
      <c r="DM125" s="875"/>
      <c r="DN125" s="875"/>
      <c r="DO125" s="875"/>
      <c r="DP125" s="875"/>
      <c r="DQ125" s="875" t="s">
        <v>175</v>
      </c>
      <c r="DR125" s="875"/>
      <c r="DS125" s="875"/>
      <c r="DT125" s="875"/>
      <c r="DU125" s="875"/>
      <c r="DV125" s="876" t="s">
        <v>175</v>
      </c>
      <c r="DW125" s="876"/>
      <c r="DX125" s="876"/>
      <c r="DY125" s="876"/>
      <c r="DZ125" s="877"/>
    </row>
    <row r="126" spans="1:130" s="221" customFormat="1" ht="26.25" customHeight="1" thickBot="1" x14ac:dyDescent="0.2">
      <c r="A126" s="853"/>
      <c r="B126" s="854"/>
      <c r="C126" s="848" t="s">
        <v>478</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v>8262</v>
      </c>
      <c r="AB126" s="813"/>
      <c r="AC126" s="813"/>
      <c r="AD126" s="813"/>
      <c r="AE126" s="814"/>
      <c r="AF126" s="815">
        <v>8262</v>
      </c>
      <c r="AG126" s="813"/>
      <c r="AH126" s="813"/>
      <c r="AI126" s="813"/>
      <c r="AJ126" s="814"/>
      <c r="AK126" s="815">
        <v>8262</v>
      </c>
      <c r="AL126" s="813"/>
      <c r="AM126" s="813"/>
      <c r="AN126" s="813"/>
      <c r="AO126" s="814"/>
      <c r="AP126" s="857">
        <v>0</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494</v>
      </c>
      <c r="CQ126" s="785"/>
      <c r="CR126" s="785"/>
      <c r="CS126" s="785"/>
      <c r="CT126" s="785"/>
      <c r="CU126" s="785"/>
      <c r="CV126" s="785"/>
      <c r="CW126" s="785"/>
      <c r="CX126" s="785"/>
      <c r="CY126" s="785"/>
      <c r="CZ126" s="785"/>
      <c r="DA126" s="785"/>
      <c r="DB126" s="785"/>
      <c r="DC126" s="785"/>
      <c r="DD126" s="785"/>
      <c r="DE126" s="785"/>
      <c r="DF126" s="786"/>
      <c r="DG126" s="849">
        <v>706062</v>
      </c>
      <c r="DH126" s="850"/>
      <c r="DI126" s="850"/>
      <c r="DJ126" s="850"/>
      <c r="DK126" s="850"/>
      <c r="DL126" s="850">
        <v>614697</v>
      </c>
      <c r="DM126" s="850"/>
      <c r="DN126" s="850"/>
      <c r="DO126" s="850"/>
      <c r="DP126" s="850"/>
      <c r="DQ126" s="850">
        <v>1879093</v>
      </c>
      <c r="DR126" s="850"/>
      <c r="DS126" s="850"/>
      <c r="DT126" s="850"/>
      <c r="DU126" s="850"/>
      <c r="DV126" s="827">
        <v>7.2</v>
      </c>
      <c r="DW126" s="827"/>
      <c r="DX126" s="827"/>
      <c r="DY126" s="827"/>
      <c r="DZ126" s="828"/>
    </row>
    <row r="127" spans="1:130" s="221" customFormat="1" ht="26.25" customHeight="1" x14ac:dyDescent="0.15">
      <c r="A127" s="855"/>
      <c r="B127" s="856"/>
      <c r="C127" s="871" t="s">
        <v>495</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175</v>
      </c>
      <c r="AB127" s="813"/>
      <c r="AC127" s="813"/>
      <c r="AD127" s="813"/>
      <c r="AE127" s="814"/>
      <c r="AF127" s="815" t="s">
        <v>175</v>
      </c>
      <c r="AG127" s="813"/>
      <c r="AH127" s="813"/>
      <c r="AI127" s="813"/>
      <c r="AJ127" s="814"/>
      <c r="AK127" s="815" t="s">
        <v>472</v>
      </c>
      <c r="AL127" s="813"/>
      <c r="AM127" s="813"/>
      <c r="AN127" s="813"/>
      <c r="AO127" s="814"/>
      <c r="AP127" s="857" t="s">
        <v>175</v>
      </c>
      <c r="AQ127" s="858"/>
      <c r="AR127" s="858"/>
      <c r="AS127" s="858"/>
      <c r="AT127" s="859"/>
      <c r="AU127" s="223"/>
      <c r="AV127" s="223"/>
      <c r="AW127" s="223"/>
      <c r="AX127" s="874" t="s">
        <v>496</v>
      </c>
      <c r="AY127" s="845"/>
      <c r="AZ127" s="845"/>
      <c r="BA127" s="845"/>
      <c r="BB127" s="845"/>
      <c r="BC127" s="845"/>
      <c r="BD127" s="845"/>
      <c r="BE127" s="846"/>
      <c r="BF127" s="844" t="s">
        <v>497</v>
      </c>
      <c r="BG127" s="845"/>
      <c r="BH127" s="845"/>
      <c r="BI127" s="845"/>
      <c r="BJ127" s="845"/>
      <c r="BK127" s="845"/>
      <c r="BL127" s="846"/>
      <c r="BM127" s="844" t="s">
        <v>498</v>
      </c>
      <c r="BN127" s="845"/>
      <c r="BO127" s="845"/>
      <c r="BP127" s="845"/>
      <c r="BQ127" s="845"/>
      <c r="BR127" s="845"/>
      <c r="BS127" s="846"/>
      <c r="BT127" s="844" t="s">
        <v>499</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500</v>
      </c>
      <c r="CQ127" s="785"/>
      <c r="CR127" s="785"/>
      <c r="CS127" s="785"/>
      <c r="CT127" s="785"/>
      <c r="CU127" s="785"/>
      <c r="CV127" s="785"/>
      <c r="CW127" s="785"/>
      <c r="CX127" s="785"/>
      <c r="CY127" s="785"/>
      <c r="CZ127" s="785"/>
      <c r="DA127" s="785"/>
      <c r="DB127" s="785"/>
      <c r="DC127" s="785"/>
      <c r="DD127" s="785"/>
      <c r="DE127" s="785"/>
      <c r="DF127" s="786"/>
      <c r="DG127" s="849" t="s">
        <v>175</v>
      </c>
      <c r="DH127" s="850"/>
      <c r="DI127" s="850"/>
      <c r="DJ127" s="850"/>
      <c r="DK127" s="850"/>
      <c r="DL127" s="850" t="s">
        <v>396</v>
      </c>
      <c r="DM127" s="850"/>
      <c r="DN127" s="850"/>
      <c r="DO127" s="850"/>
      <c r="DP127" s="850"/>
      <c r="DQ127" s="850" t="s">
        <v>474</v>
      </c>
      <c r="DR127" s="850"/>
      <c r="DS127" s="850"/>
      <c r="DT127" s="850"/>
      <c r="DU127" s="850"/>
      <c r="DV127" s="827" t="s">
        <v>396</v>
      </c>
      <c r="DW127" s="827"/>
      <c r="DX127" s="827"/>
      <c r="DY127" s="827"/>
      <c r="DZ127" s="828"/>
    </row>
    <row r="128" spans="1:130" s="221" customFormat="1" ht="26.25" customHeight="1" thickBot="1" x14ac:dyDescent="0.2">
      <c r="A128" s="829" t="s">
        <v>501</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502</v>
      </c>
      <c r="X128" s="831"/>
      <c r="Y128" s="831"/>
      <c r="Z128" s="832"/>
      <c r="AA128" s="833">
        <v>663120</v>
      </c>
      <c r="AB128" s="834"/>
      <c r="AC128" s="834"/>
      <c r="AD128" s="834"/>
      <c r="AE128" s="835"/>
      <c r="AF128" s="836">
        <v>630124</v>
      </c>
      <c r="AG128" s="834"/>
      <c r="AH128" s="834"/>
      <c r="AI128" s="834"/>
      <c r="AJ128" s="835"/>
      <c r="AK128" s="836">
        <v>1406918</v>
      </c>
      <c r="AL128" s="834"/>
      <c r="AM128" s="834"/>
      <c r="AN128" s="834"/>
      <c r="AO128" s="835"/>
      <c r="AP128" s="837"/>
      <c r="AQ128" s="838"/>
      <c r="AR128" s="838"/>
      <c r="AS128" s="838"/>
      <c r="AT128" s="839"/>
      <c r="AU128" s="223"/>
      <c r="AV128" s="223"/>
      <c r="AW128" s="223"/>
      <c r="AX128" s="840" t="s">
        <v>503</v>
      </c>
      <c r="AY128" s="841"/>
      <c r="AZ128" s="841"/>
      <c r="BA128" s="841"/>
      <c r="BB128" s="841"/>
      <c r="BC128" s="841"/>
      <c r="BD128" s="841"/>
      <c r="BE128" s="842"/>
      <c r="BF128" s="819" t="s">
        <v>175</v>
      </c>
      <c r="BG128" s="820"/>
      <c r="BH128" s="820"/>
      <c r="BI128" s="820"/>
      <c r="BJ128" s="820"/>
      <c r="BK128" s="820"/>
      <c r="BL128" s="843"/>
      <c r="BM128" s="819">
        <v>11.69</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504</v>
      </c>
      <c r="CQ128" s="763"/>
      <c r="CR128" s="763"/>
      <c r="CS128" s="763"/>
      <c r="CT128" s="763"/>
      <c r="CU128" s="763"/>
      <c r="CV128" s="763"/>
      <c r="CW128" s="763"/>
      <c r="CX128" s="763"/>
      <c r="CY128" s="763"/>
      <c r="CZ128" s="763"/>
      <c r="DA128" s="763"/>
      <c r="DB128" s="763"/>
      <c r="DC128" s="763"/>
      <c r="DD128" s="763"/>
      <c r="DE128" s="763"/>
      <c r="DF128" s="764"/>
      <c r="DG128" s="823" t="s">
        <v>175</v>
      </c>
      <c r="DH128" s="824"/>
      <c r="DI128" s="824"/>
      <c r="DJ128" s="824"/>
      <c r="DK128" s="824"/>
      <c r="DL128" s="824" t="s">
        <v>175</v>
      </c>
      <c r="DM128" s="824"/>
      <c r="DN128" s="824"/>
      <c r="DO128" s="824"/>
      <c r="DP128" s="824"/>
      <c r="DQ128" s="824" t="s">
        <v>175</v>
      </c>
      <c r="DR128" s="824"/>
      <c r="DS128" s="824"/>
      <c r="DT128" s="824"/>
      <c r="DU128" s="824"/>
      <c r="DV128" s="825" t="s">
        <v>175</v>
      </c>
      <c r="DW128" s="825"/>
      <c r="DX128" s="825"/>
      <c r="DY128" s="825"/>
      <c r="DZ128" s="826"/>
    </row>
    <row r="129" spans="1:131" s="221" customFormat="1" ht="26.25" customHeight="1" x14ac:dyDescent="0.15">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505</v>
      </c>
      <c r="X129" s="810"/>
      <c r="Y129" s="810"/>
      <c r="Z129" s="811"/>
      <c r="AA129" s="812">
        <v>30571949</v>
      </c>
      <c r="AB129" s="813"/>
      <c r="AC129" s="813"/>
      <c r="AD129" s="813"/>
      <c r="AE129" s="814"/>
      <c r="AF129" s="815">
        <v>31294461</v>
      </c>
      <c r="AG129" s="813"/>
      <c r="AH129" s="813"/>
      <c r="AI129" s="813"/>
      <c r="AJ129" s="814"/>
      <c r="AK129" s="815">
        <v>32619435</v>
      </c>
      <c r="AL129" s="813"/>
      <c r="AM129" s="813"/>
      <c r="AN129" s="813"/>
      <c r="AO129" s="814"/>
      <c r="AP129" s="816"/>
      <c r="AQ129" s="817"/>
      <c r="AR129" s="817"/>
      <c r="AS129" s="817"/>
      <c r="AT129" s="818"/>
      <c r="AU129" s="224"/>
      <c r="AV129" s="224"/>
      <c r="AW129" s="224"/>
      <c r="AX129" s="784" t="s">
        <v>506</v>
      </c>
      <c r="AY129" s="785"/>
      <c r="AZ129" s="785"/>
      <c r="BA129" s="785"/>
      <c r="BB129" s="785"/>
      <c r="BC129" s="785"/>
      <c r="BD129" s="785"/>
      <c r="BE129" s="786"/>
      <c r="BF129" s="803" t="s">
        <v>175</v>
      </c>
      <c r="BG129" s="804"/>
      <c r="BH129" s="804"/>
      <c r="BI129" s="804"/>
      <c r="BJ129" s="804"/>
      <c r="BK129" s="804"/>
      <c r="BL129" s="805"/>
      <c r="BM129" s="803">
        <v>16.690000000000001</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507</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508</v>
      </c>
      <c r="X130" s="810"/>
      <c r="Y130" s="810"/>
      <c r="Z130" s="811"/>
      <c r="AA130" s="812">
        <v>6679828</v>
      </c>
      <c r="AB130" s="813"/>
      <c r="AC130" s="813"/>
      <c r="AD130" s="813"/>
      <c r="AE130" s="814"/>
      <c r="AF130" s="815">
        <v>6686305</v>
      </c>
      <c r="AG130" s="813"/>
      <c r="AH130" s="813"/>
      <c r="AI130" s="813"/>
      <c r="AJ130" s="814"/>
      <c r="AK130" s="815">
        <v>6686357</v>
      </c>
      <c r="AL130" s="813"/>
      <c r="AM130" s="813"/>
      <c r="AN130" s="813"/>
      <c r="AO130" s="814"/>
      <c r="AP130" s="816"/>
      <c r="AQ130" s="817"/>
      <c r="AR130" s="817"/>
      <c r="AS130" s="817"/>
      <c r="AT130" s="818"/>
      <c r="AU130" s="224"/>
      <c r="AV130" s="224"/>
      <c r="AW130" s="224"/>
      <c r="AX130" s="784" t="s">
        <v>509</v>
      </c>
      <c r="AY130" s="785"/>
      <c r="AZ130" s="785"/>
      <c r="BA130" s="785"/>
      <c r="BB130" s="785"/>
      <c r="BC130" s="785"/>
      <c r="BD130" s="785"/>
      <c r="BE130" s="786"/>
      <c r="BF130" s="787">
        <v>11</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510</v>
      </c>
      <c r="X131" s="794"/>
      <c r="Y131" s="794"/>
      <c r="Z131" s="795"/>
      <c r="AA131" s="796">
        <v>23892121</v>
      </c>
      <c r="AB131" s="797"/>
      <c r="AC131" s="797"/>
      <c r="AD131" s="797"/>
      <c r="AE131" s="798"/>
      <c r="AF131" s="799">
        <v>24608156</v>
      </c>
      <c r="AG131" s="797"/>
      <c r="AH131" s="797"/>
      <c r="AI131" s="797"/>
      <c r="AJ131" s="798"/>
      <c r="AK131" s="799">
        <v>25933078</v>
      </c>
      <c r="AL131" s="797"/>
      <c r="AM131" s="797"/>
      <c r="AN131" s="797"/>
      <c r="AO131" s="798"/>
      <c r="AP131" s="800"/>
      <c r="AQ131" s="801"/>
      <c r="AR131" s="801"/>
      <c r="AS131" s="801"/>
      <c r="AT131" s="802"/>
      <c r="AU131" s="224"/>
      <c r="AV131" s="224"/>
      <c r="AW131" s="224"/>
      <c r="AX131" s="762" t="s">
        <v>511</v>
      </c>
      <c r="AY131" s="763"/>
      <c r="AZ131" s="763"/>
      <c r="BA131" s="763"/>
      <c r="BB131" s="763"/>
      <c r="BC131" s="763"/>
      <c r="BD131" s="763"/>
      <c r="BE131" s="764"/>
      <c r="BF131" s="765">
        <v>114.6</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512</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513</v>
      </c>
      <c r="W132" s="775"/>
      <c r="X132" s="775"/>
      <c r="Y132" s="775"/>
      <c r="Z132" s="776"/>
      <c r="AA132" s="777">
        <v>10.249437459999999</v>
      </c>
      <c r="AB132" s="778"/>
      <c r="AC132" s="778"/>
      <c r="AD132" s="778"/>
      <c r="AE132" s="779"/>
      <c r="AF132" s="780">
        <v>10.43951444</v>
      </c>
      <c r="AG132" s="778"/>
      <c r="AH132" s="778"/>
      <c r="AI132" s="778"/>
      <c r="AJ132" s="779"/>
      <c r="AK132" s="780">
        <v>12.410478230000001</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514</v>
      </c>
      <c r="W133" s="754"/>
      <c r="X133" s="754"/>
      <c r="Y133" s="754"/>
      <c r="Z133" s="755"/>
      <c r="AA133" s="756">
        <v>10.7</v>
      </c>
      <c r="AB133" s="757"/>
      <c r="AC133" s="757"/>
      <c r="AD133" s="757"/>
      <c r="AE133" s="758"/>
      <c r="AF133" s="756">
        <v>10.5</v>
      </c>
      <c r="AG133" s="757"/>
      <c r="AH133" s="757"/>
      <c r="AI133" s="757"/>
      <c r="AJ133" s="758"/>
      <c r="AK133" s="756">
        <v>11</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K6M9wPVD7DZIG9NFOnbIqAE5mzXKR1vP87W7x9WaD1lC7gU8GNXtPKQrbYVQPhpwefXctNZeZrrciCLAlgDLfw==" saltValue="8U+HxTzsanDRtVH0PTGl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Y24" sqref="AY24"/>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ahoySIQiG47oFFTcDfzpx5Esbv4sDOBBQeLCa8bZgTVZzwm5smsUW1G8BwXXpV6v4z0ZundkKZgtbRMc6zrmaQ==" saltValue="U+V2fr2AwDQKotcTHBN3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kiiRnbPymDoc5xMQSxl2WRRJyxcdMh0EmHeg6GG3naAQcDfw+G6pwfoGrfPIiueVK09hRDkaTQdzY/UTo+mFQ==" saltValue="mEybxAe1bIHaHFWvZPrj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518</v>
      </c>
      <c r="AP7" s="263"/>
      <c r="AQ7" s="264" t="s">
        <v>519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520</v>
      </c>
      <c r="AQ8" s="270" t="s">
        <v>521</v>
      </c>
      <c r="AR8" s="271" t="s">
        <v>522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523</v>
      </c>
      <c r="AL9" s="1164"/>
      <c r="AM9" s="1164"/>
      <c r="AN9" s="1165"/>
      <c r="AO9" s="272">
        <v>6927968</v>
      </c>
      <c r="AP9" s="272">
        <v>61236</v>
      </c>
      <c r="AQ9" s="273">
        <v>66231</v>
      </c>
      <c r="AR9" s="274">
        <v>-7.5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524</v>
      </c>
      <c r="AL10" s="1164"/>
      <c r="AM10" s="1164"/>
      <c r="AN10" s="1165"/>
      <c r="AO10" s="275">
        <v>1074826</v>
      </c>
      <c r="AP10" s="275">
        <v>9500</v>
      </c>
      <c r="AQ10" s="276">
        <v>3837</v>
      </c>
      <c r="AR10" s="277">
        <v>147.6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525</v>
      </c>
      <c r="AL11" s="1164"/>
      <c r="AM11" s="1164"/>
      <c r="AN11" s="1165"/>
      <c r="AO11" s="275">
        <v>156903</v>
      </c>
      <c r="AP11" s="275">
        <v>1387</v>
      </c>
      <c r="AQ11" s="276">
        <v>2036</v>
      </c>
      <c r="AR11" s="277">
        <v>-31.9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526</v>
      </c>
      <c r="AL12" s="1164"/>
      <c r="AM12" s="1164"/>
      <c r="AN12" s="1165"/>
      <c r="AO12" s="275" t="s">
        <v>527</v>
      </c>
      <c r="AP12" s="275" t="s">
        <v>527</v>
      </c>
      <c r="AQ12" s="276">
        <v>22</v>
      </c>
      <c r="AR12" s="277" t="s">
        <v>527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528</v>
      </c>
      <c r="AL13" s="1164"/>
      <c r="AM13" s="1164"/>
      <c r="AN13" s="1165"/>
      <c r="AO13" s="275">
        <v>167450</v>
      </c>
      <c r="AP13" s="275">
        <v>1480</v>
      </c>
      <c r="AQ13" s="276">
        <v>2446</v>
      </c>
      <c r="AR13" s="277">
        <v>-39.5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529</v>
      </c>
      <c r="AL14" s="1164"/>
      <c r="AM14" s="1164"/>
      <c r="AN14" s="1165"/>
      <c r="AO14" s="275">
        <v>105000</v>
      </c>
      <c r="AP14" s="275">
        <v>928</v>
      </c>
      <c r="AQ14" s="276">
        <v>1539</v>
      </c>
      <c r="AR14" s="277">
        <v>-39.700000000000003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530</v>
      </c>
      <c r="AL15" s="1167"/>
      <c r="AM15" s="1167"/>
      <c r="AN15" s="1168"/>
      <c r="AO15" s="275">
        <v>-548331</v>
      </c>
      <c r="AP15" s="275">
        <v>-4847</v>
      </c>
      <c r="AQ15" s="276">
        <v>-4027</v>
      </c>
      <c r="AR15" s="277">
        <v>20.399999999999999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188</v>
      </c>
      <c r="AL16" s="1167"/>
      <c r="AM16" s="1167"/>
      <c r="AN16" s="1168"/>
      <c r="AO16" s="275">
        <v>7883816</v>
      </c>
      <c r="AP16" s="275">
        <v>69684</v>
      </c>
      <c r="AQ16" s="276">
        <v>72085</v>
      </c>
      <c r="AR16" s="277">
        <v>-3.3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532</v>
      </c>
      <c r="AP20" s="284" t="s">
        <v>533</v>
      </c>
      <c r="AQ20" s="285" t="s">
        <v>534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535</v>
      </c>
      <c r="AL21" s="1170"/>
      <c r="AM21" s="1170"/>
      <c r="AN21" s="1171"/>
      <c r="AO21" s="288">
        <v>5.99</v>
      </c>
      <c r="AP21" s="289">
        <v>6.79</v>
      </c>
      <c r="AQ21" s="290">
        <v>-0.8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536</v>
      </c>
      <c r="AL22" s="1170"/>
      <c r="AM22" s="1170"/>
      <c r="AN22" s="1171"/>
      <c r="AO22" s="293">
        <v>97.9</v>
      </c>
      <c r="AP22" s="294">
        <v>99.5</v>
      </c>
      <c r="AQ22" s="295">
        <v>-1.6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537</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538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518</v>
      </c>
      <c r="AP30" s="263"/>
      <c r="AQ30" s="264" t="s">
        <v>519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520</v>
      </c>
      <c r="AQ31" s="270" t="s">
        <v>521</v>
      </c>
      <c r="AR31" s="271" t="s">
        <v>522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540</v>
      </c>
      <c r="AL32" s="1154"/>
      <c r="AM32" s="1154"/>
      <c r="AN32" s="1155"/>
      <c r="AO32" s="303">
        <v>8777910</v>
      </c>
      <c r="AP32" s="303">
        <v>77587</v>
      </c>
      <c r="AQ32" s="304">
        <v>37860</v>
      </c>
      <c r="AR32" s="305">
        <v>104.9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541</v>
      </c>
      <c r="AL33" s="1154"/>
      <c r="AM33" s="1154"/>
      <c r="AN33" s="1155"/>
      <c r="AO33" s="303" t="s">
        <v>527</v>
      </c>
      <c r="AP33" s="303" t="s">
        <v>527</v>
      </c>
      <c r="AQ33" s="304" t="s">
        <v>527</v>
      </c>
      <c r="AR33" s="305" t="s">
        <v>527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542</v>
      </c>
      <c r="AL34" s="1154"/>
      <c r="AM34" s="1154"/>
      <c r="AN34" s="1155"/>
      <c r="AO34" s="303" t="s">
        <v>527</v>
      </c>
      <c r="AP34" s="303" t="s">
        <v>527</v>
      </c>
      <c r="AQ34" s="304">
        <v>17</v>
      </c>
      <c r="AR34" s="305" t="s">
        <v>527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543</v>
      </c>
      <c r="AL35" s="1154"/>
      <c r="AM35" s="1154"/>
      <c r="AN35" s="1155"/>
      <c r="AO35" s="303">
        <v>1583907</v>
      </c>
      <c r="AP35" s="303">
        <v>14000</v>
      </c>
      <c r="AQ35" s="304">
        <v>11532</v>
      </c>
      <c r="AR35" s="305">
        <v>21.4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544</v>
      </c>
      <c r="AL36" s="1154"/>
      <c r="AM36" s="1154"/>
      <c r="AN36" s="1155"/>
      <c r="AO36" s="303">
        <v>941600</v>
      </c>
      <c r="AP36" s="303">
        <v>8323</v>
      </c>
      <c r="AQ36" s="304">
        <v>1356</v>
      </c>
      <c r="AR36" s="305">
        <v>513.79999999999995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545</v>
      </c>
      <c r="AL37" s="1154"/>
      <c r="AM37" s="1154"/>
      <c r="AN37" s="1155"/>
      <c r="AO37" s="303">
        <v>8262</v>
      </c>
      <c r="AP37" s="303">
        <v>73</v>
      </c>
      <c r="AQ37" s="304">
        <v>431</v>
      </c>
      <c r="AR37" s="305">
        <v>-83.1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546</v>
      </c>
      <c r="AL38" s="1157"/>
      <c r="AM38" s="1157"/>
      <c r="AN38" s="1158"/>
      <c r="AO38" s="306">
        <v>15</v>
      </c>
      <c r="AP38" s="306">
        <v>0</v>
      </c>
      <c r="AQ38" s="307">
        <v>0</v>
      </c>
      <c r="AR38" s="295">
        <v>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547</v>
      </c>
      <c r="AL39" s="1157"/>
      <c r="AM39" s="1157"/>
      <c r="AN39" s="1158"/>
      <c r="AO39" s="303">
        <v>-1406918</v>
      </c>
      <c r="AP39" s="303">
        <v>-12436</v>
      </c>
      <c r="AQ39" s="304">
        <v>-7223</v>
      </c>
      <c r="AR39" s="305">
        <v>72.2</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548</v>
      </c>
      <c r="AL40" s="1154"/>
      <c r="AM40" s="1154"/>
      <c r="AN40" s="1155"/>
      <c r="AO40" s="303">
        <v>-6686357</v>
      </c>
      <c r="AP40" s="303">
        <v>-59100</v>
      </c>
      <c r="AQ40" s="304">
        <v>-33224</v>
      </c>
      <c r="AR40" s="305">
        <v>77.900000000000006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299</v>
      </c>
      <c r="AL41" s="1160"/>
      <c r="AM41" s="1160"/>
      <c r="AN41" s="1161"/>
      <c r="AO41" s="303">
        <v>3218419</v>
      </c>
      <c r="AP41" s="303">
        <v>28447</v>
      </c>
      <c r="AQ41" s="304">
        <v>10748</v>
      </c>
      <c r="AR41" s="305">
        <v>164.7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518</v>
      </c>
      <c r="AN49" s="1148" t="s">
        <v>552</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553</v>
      </c>
      <c r="AO50" s="320" t="s">
        <v>554</v>
      </c>
      <c r="AP50" s="321" t="s">
        <v>555</v>
      </c>
      <c r="AQ50" s="322" t="s">
        <v>556</v>
      </c>
      <c r="AR50" s="323" t="s">
        <v>557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558</v>
      </c>
      <c r="AL51" s="316"/>
      <c r="AM51" s="324">
        <v>8873172</v>
      </c>
      <c r="AN51" s="325">
        <v>78240</v>
      </c>
      <c r="AO51" s="326">
        <v>20.5</v>
      </c>
      <c r="AP51" s="327">
        <v>52308</v>
      </c>
      <c r="AQ51" s="328">
        <v>-17.3</v>
      </c>
      <c r="AR51" s="329">
        <v>37.799999999999997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559</v>
      </c>
      <c r="AM52" s="332">
        <v>5390825</v>
      </c>
      <c r="AN52" s="333">
        <v>47534</v>
      </c>
      <c r="AO52" s="334">
        <v>16.8</v>
      </c>
      <c r="AP52" s="335">
        <v>28695</v>
      </c>
      <c r="AQ52" s="336">
        <v>5.3</v>
      </c>
      <c r="AR52" s="337">
        <v>11.5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560</v>
      </c>
      <c r="AL53" s="316"/>
      <c r="AM53" s="324">
        <v>6983201</v>
      </c>
      <c r="AN53" s="325">
        <v>61418</v>
      </c>
      <c r="AO53" s="326">
        <v>-21.5</v>
      </c>
      <c r="AP53" s="327">
        <v>46402</v>
      </c>
      <c r="AQ53" s="328">
        <v>-11.3</v>
      </c>
      <c r="AR53" s="329">
        <v>-10.199999999999999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559</v>
      </c>
      <c r="AM54" s="332">
        <v>4663398</v>
      </c>
      <c r="AN54" s="333">
        <v>41015</v>
      </c>
      <c r="AO54" s="334">
        <v>-13.7</v>
      </c>
      <c r="AP54" s="335">
        <v>26897</v>
      </c>
      <c r="AQ54" s="336">
        <v>-6.3</v>
      </c>
      <c r="AR54" s="337">
        <v>-7.4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561</v>
      </c>
      <c r="AL55" s="316"/>
      <c r="AM55" s="324">
        <v>7830765</v>
      </c>
      <c r="AN55" s="325">
        <v>68863</v>
      </c>
      <c r="AO55" s="326">
        <v>12.1</v>
      </c>
      <c r="AP55" s="327">
        <v>66343</v>
      </c>
      <c r="AQ55" s="328">
        <v>43</v>
      </c>
      <c r="AR55" s="329">
        <v>-30.9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559</v>
      </c>
      <c r="AM56" s="332">
        <v>4752316</v>
      </c>
      <c r="AN56" s="333">
        <v>41791</v>
      </c>
      <c r="AO56" s="334">
        <v>1.9</v>
      </c>
      <c r="AP56" s="335">
        <v>34529</v>
      </c>
      <c r="AQ56" s="336">
        <v>28.4</v>
      </c>
      <c r="AR56" s="337">
        <v>-26.5</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562</v>
      </c>
      <c r="AL57" s="316"/>
      <c r="AM57" s="324">
        <v>10230616</v>
      </c>
      <c r="AN57" s="325">
        <v>90141</v>
      </c>
      <c r="AO57" s="326">
        <v>30.9</v>
      </c>
      <c r="AP57" s="327">
        <v>56416</v>
      </c>
      <c r="AQ57" s="328">
        <v>-15</v>
      </c>
      <c r="AR57" s="329">
        <v>45.9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559</v>
      </c>
      <c r="AM58" s="332">
        <v>6466592</v>
      </c>
      <c r="AN58" s="333">
        <v>56976</v>
      </c>
      <c r="AO58" s="334">
        <v>36.299999999999997</v>
      </c>
      <c r="AP58" s="335">
        <v>32623</v>
      </c>
      <c r="AQ58" s="336">
        <v>-5.5</v>
      </c>
      <c r="AR58" s="337">
        <v>41.8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563</v>
      </c>
      <c r="AL59" s="316"/>
      <c r="AM59" s="324">
        <v>9950483</v>
      </c>
      <c r="AN59" s="325">
        <v>87952</v>
      </c>
      <c r="AO59" s="326">
        <v>-2.4</v>
      </c>
      <c r="AP59" s="327">
        <v>49217</v>
      </c>
      <c r="AQ59" s="328">
        <v>-12.8</v>
      </c>
      <c r="AR59" s="329">
        <v>10.4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559</v>
      </c>
      <c r="AM60" s="332">
        <v>5089991</v>
      </c>
      <c r="AN60" s="333">
        <v>44990</v>
      </c>
      <c r="AO60" s="334">
        <v>-21</v>
      </c>
      <c r="AP60" s="335">
        <v>27232</v>
      </c>
      <c r="AQ60" s="336">
        <v>-16.5</v>
      </c>
      <c r="AR60" s="337">
        <v>-4.5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564</v>
      </c>
      <c r="AL61" s="338"/>
      <c r="AM61" s="339">
        <v>8773647</v>
      </c>
      <c r="AN61" s="340">
        <v>77323</v>
      </c>
      <c r="AO61" s="341">
        <v>7.9</v>
      </c>
      <c r="AP61" s="342">
        <v>54137</v>
      </c>
      <c r="AQ61" s="343">
        <v>-2.7</v>
      </c>
      <c r="AR61" s="329">
        <v>10.6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559</v>
      </c>
      <c r="AM62" s="332">
        <v>5272624</v>
      </c>
      <c r="AN62" s="333">
        <v>46461</v>
      </c>
      <c r="AO62" s="334">
        <v>4.0999999999999996</v>
      </c>
      <c r="AP62" s="335">
        <v>29995</v>
      </c>
      <c r="AQ62" s="336">
        <v>1.1000000000000001</v>
      </c>
      <c r="AR62" s="337">
        <v>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TKsZ6ofrpUtgyo9GgsljgaoUhriB9Be7g7JX+ds2RWZRZe+FUl0y9PASIwi8Ru4fvrXGw0twovyWXQSiLqJzKw==" saltValue="agXt32GYfNf5RIaEsMFo7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566</v>
      </c>
    </row>
    <row r="121" spans="125:125" ht="13.5" hidden="1" customHeight="1" x14ac:dyDescent="0.15">
      <c r="DU121" s="250"/>
    </row>
  </sheetData>
  <sheetProtection algorithmName="SHA-512" hashValue="7qMMH1kI/EWnLIGzTInfYdOspXQjDIIYMMMZ2YfVOqg/z5WaRvSnQK/nGNiRqDmoQ0afQf73bOkTkLf7Zpp0Ag==" saltValue="kYS0YlwcG06OdHWs+a2E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567</v>
      </c>
    </row>
  </sheetData>
  <sheetProtection algorithmName="SHA-512" hashValue="NE1d9JZk69lGZTA017n5P1q98GTDzVofwCXFOgmxkbt+qJdCi5P5SIZWODvA+oEbqNu3oPaDD43vO7ZrfU5GJA==" saltValue="W39vBl4lnZD/mefOAAP8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72" t="s">
        <v>3</v>
      </c>
      <c r="D47" s="1172"/>
      <c r="E47" s="1173"/>
      <c r="F47" s="11">
        <v>7.61</v>
      </c>
      <c r="G47" s="12">
        <v>7.67</v>
      </c>
      <c r="H47" s="12">
        <v>7.86</v>
      </c>
      <c r="I47" s="12">
        <v>7.14</v>
      </c>
      <c r="J47" s="13">
        <v>9.17</v>
      </c>
    </row>
    <row r="48" spans="2:10" ht="57.75" customHeight="1" x14ac:dyDescent="0.15">
      <c r="B48" s="14"/>
      <c r="C48" s="1174" t="s">
        <v>4</v>
      </c>
      <c r="D48" s="1174"/>
      <c r="E48" s="1175"/>
      <c r="F48" s="15">
        <v>3.39</v>
      </c>
      <c r="G48" s="16">
        <v>3.89</v>
      </c>
      <c r="H48" s="16">
        <v>3.32</v>
      </c>
      <c r="I48" s="16">
        <v>4.84</v>
      </c>
      <c r="J48" s="17">
        <v>6.21</v>
      </c>
    </row>
    <row r="49" spans="2:10" ht="57.75" customHeight="1" thickBot="1" x14ac:dyDescent="0.2">
      <c r="B49" s="18"/>
      <c r="C49" s="1176" t="s">
        <v>5</v>
      </c>
      <c r="D49" s="1176"/>
      <c r="E49" s="1177"/>
      <c r="F49" s="19" t="s">
        <v>573</v>
      </c>
      <c r="G49" s="20">
        <v>0.56000000000000005</v>
      </c>
      <c r="H49" s="20" t="s">
        <v>574</v>
      </c>
      <c r="I49" s="20">
        <v>1.06</v>
      </c>
      <c r="J49" s="21">
        <v>3.89</v>
      </c>
    </row>
    <row r="50" spans="2:10" x14ac:dyDescent="0.15"/>
  </sheetData>
  <sheetProtection algorithmName="SHA-512" hashValue="FGpT1r54johiiTVh/O6wXiAm5KtN/zopeCAb3w7TXEQONyNKDmT6m86kbNBP6HI8Z0RzqQTANEkffd/8HODpYQ==" saltValue="zC0SUAJdmCW2znXvJQsr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2023-03-13T05:04:26Z</cp:lastPrinted>
  <dcterms:created xsi:type="dcterms:W3CDTF">2023-02-20T05:05:32Z</dcterms:created>
  <dcterms:modified xsi:type="dcterms:W3CDTF">2023-10-23T04:38:33Z</dcterms:modified>
  <cp:category/>
</cp:coreProperties>
</file>