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3_市町→県\08かほく市（高田さん）　受\"/>
    </mc:Choice>
  </mc:AlternateContent>
  <xr:revisionPtr revIDLastSave="0" documentId="8_{B9F04876-94B3-4501-A7D3-53533E3993B8}" xr6:coauthVersionLast="47" xr6:coauthVersionMax="47" xr10:uidLastSave="{00000000-0000-0000-0000-000000000000}"/>
  <bookViews>
    <workbookView xWindow="28680" yWindow="-375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BW36" i="10"/>
  <c r="BE36" i="10"/>
  <c r="AM36" i="10"/>
  <c r="BW35" i="10"/>
  <c r="BE35" i="10"/>
  <c r="CO34" i="10"/>
  <c r="CO35" i="10" s="1"/>
  <c r="CO36" i="10" s="1"/>
  <c r="BW34" i="10"/>
  <c r="BE34" i="10"/>
  <c r="C34" i="10"/>
  <c r="C35" i="10" s="1"/>
  <c r="U34" i="10" l="1"/>
  <c r="U35" i="10" s="1"/>
  <c r="U36" i="10" s="1"/>
  <c r="C36" i="10"/>
  <c r="C37"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<sst xmlns="http://schemas.openxmlformats.org/spreadsheetml/2006/main" count="1119" uniqueCount="579">
  <si>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</si>
  <si>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</si>
  <si>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</si>
  <si>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</si>
  <si>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</si>
  <si>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</si>
  <si>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</si>
  <si>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</si>
  <si>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</si>
  <si>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</si>
  <si>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</si>
  <si>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</si>
  <si>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</si>
  <si>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</si>
  <si>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</si>
  <si>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</si>
  <si>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</si>
  <si>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</si>
  <si>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</si>
  <si>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</si>
  <si>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</si>
  <si>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</si>
  <si>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</si>
  <si>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</si>
  <si>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</si>
  <si>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</si>
  <si>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</si>
  <si>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</si>
  <si>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</si>
  <si>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</si>
  <si>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</si>
  <si>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</si>
  <si>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</si>
  <si>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</si>
  <si>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</si>
  <si>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</si>
  <si>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</si>
  <si>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</si>
  <si>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</si>
  <si>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</si>
  <si>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</si>
  <si>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</si>
  <si>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</si>
  <si>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</si>
  <si>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</si>
  <si>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</si>
  <si>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</si>
  <si>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</si>
  <si>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</si>
  <si>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</si>
  <si>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</si>
  <si>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</si>
  <si>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</si>
  <si>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</si>
  <si>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</si>
  <si>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</si>
  <si>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</si>
  <si>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</si>
  <si>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</si>
  <si>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</si>
  <si>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</si>
  <si>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</si>
  <si>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</si>
  <si>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</si>
  <si>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</si>
  <si>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</si>
  <si>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</si>
  <si>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</si>
  <si>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</si>
  <si>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</si>
  <si>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</si>
  <si>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</si>
  <si>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</si>
  <si>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</si>
  <si>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</si>
  <si>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</si>
  <si>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</si>
  <si>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</si>
  <si>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</si>
  <si>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</si>
  <si>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</si>
  <si>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</si>
  <si>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</si>
  <si>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</si>
  <si>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</si>
  <si>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</si>
  <si>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</si>
  <si>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</si>
  <si>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</si>
  <si>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</si>
  <si>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</si>
  <si>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</si>
  <si>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</si>
  <si>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</si>
  <si>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かほく市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</si>
  <si>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</si>
  <si>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</si>
  <si>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</si>
  <si>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</si>
  <si>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</si>
  <si>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</si>
  <si>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</si>
  <si>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</si>
  <si>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</si>
  <si>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</si>
  <si>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</si>
  <si>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</si>
  <si>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</si>
  <si>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</si>
  <si>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</si>
  <si>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</si>
  <si>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</si>
  <si>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</si>
  <si>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</si>
  <si>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</si>
  <si>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</si>
  <si>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</si>
  <si>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</si>
  <si>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</si>
  <si>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</si>
  <si>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</si>
  <si>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</si>
  <si>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</si>
  <si>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</si>
  <si>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</si>
  <si>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</si>
  <si>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</si>
  <si>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</si>
  <si>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</si>
  <si>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</si>
  <si>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</si>
  <si>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</si>
  <si>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</si>
  <si>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</si>
  <si>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</si>
  <si>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</si>
  <si>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</si>
  <si>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</si>
  <si>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</si>
  <si>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</si>
  <si>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</si>
  <si>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</si>
  <si>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</si>
  <si>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</si>
  <si>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</si>
  <si>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</si>
  <si>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</si>
  <si>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</si>
  <si>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</si>
  <si>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</si>
  <si>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</si>
  <si>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</si>
  <si>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</si>
  <si>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</si>
  <si>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</si>
  <si>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</si>
  <si>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</si>
  <si>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</si>
  <si>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</si>
  <si>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</si>
  <si>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</si>
  <si>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</si>
  <si>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</si>
  <si>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</si>
  <si>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</si>
  <si>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</si>
  <si>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</si>
  <si>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</si>
  <si>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</si>
  <si>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</si>
  <si>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</si>
  <si>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</si>
  <si>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</si>
  <si>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</si>
  <si>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</si>
  <si>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</si>
  <si>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</si>
  <si>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</si>
  <si>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</si>
  <si>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</si>
  <si>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</si>
  <si>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</si>
  <si>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</si>
  <si>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</si>
  <si>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</si>
  <si>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</si>
  <si>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</si>
  <si>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</si>
  <si>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</si>
  <si>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</si>
  <si>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</si>
  <si>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</si>
  <si>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</si>
  <si>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</si>
  <si>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</si>
  <si>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</si>
  <si>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</si>
  <si>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</si>
  <si>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</si>
  <si>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</si>
  <si>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</si>
  <si>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</si>
  <si>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</si>
  <si>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</si>
  <si>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石川県かほく市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</si>
  <si>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</si>
  <si>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</si>
  <si>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</si>
  <si>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</si>
  <si>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</si>
  <si>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</si>
  <si>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</si>
  <si>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</si>
  <si>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</si>
  <si>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</si>
  <si>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</si>
  <si>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</si>
  <si>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</si>
  <si>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</si>
  <si>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</si>
  <si>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</si>
  <si>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</si>
  <si>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</si>
  <si>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</si>
  <si>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</si>
  <si>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</si>
  <si>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</si>
  <si>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</si>
  <si>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</si>
  <si>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</si>
  <si>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</si>
  <si>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</si>
  <si>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</si>
  <si>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</si>
  <si>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</si>
  <si>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</si>
  <si>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</si>
  <si>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</si>
  <si>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</si>
  <si>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</si>
  <si>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</si>
  <si>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</si>
  <si>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</si>
  <si>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</si>
  <si>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</si>
  <si>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</si>
  <si>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</si>
  <si>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</si>
  <si>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</si>
  <si>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</si>
  <si>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</si>
  <si>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</si>
  <si>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</si>
  <si>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</si>
  <si>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</si>
  <si>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</si>
  <si>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</si>
  <si>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</si>
  <si>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</si>
  <si>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</si>
  <si>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</si>
  <si>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</si>
  <si>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</si>
  <si>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</si>
  <si>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</si>
  <si>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</si>
  <si>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</si>
  <si>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</si>
  <si>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</si>
  <si>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</si>
  <si>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</si>
  <si>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</si>
  <si>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</si>
  <si>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</si>
  <si>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</si>
  <si>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</si>
  <si>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</si>
  <si>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</si>
  <si>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</si>
  <si>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</si>
  <si>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</si>
  <si>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</si>
  <si>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</si>
  <si>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</si>
  <si>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</si>
  <si>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</si>
  <si>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</si>
  <si>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</si>
  <si>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</si>
  <si>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</si>
  <si>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</si>
  <si>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</si>
  <si>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</si>
  <si>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</si>
  <si>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</si>
  <si>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</si>
  <si>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</si>
  <si>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</si>
  <si>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</si>
  <si>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</si>
  <si>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</si>
  <si>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</si>
  <si>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</si>
  <si>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</si>
  <si>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</si>
  <si>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</si>
  <si>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</si>
  <si>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</si>
  <si>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</si>
  <si>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</si>
  <si>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</si>
  <si>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</si>
  <si>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</si>
  <si>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</si>
  <si>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</si>
  <si>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</si>
  <si>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</si>
  <si>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</si>
  <si>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</si>
  <si>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</si>
  <si>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</si>
  <si>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</si>
  <si>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</si>
  <si>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</si>
  <si>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</si>
  <si>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</si>
  <si>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</si>
  <si>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</si>
  <si>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</si>
  <si>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</si>
  <si>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</si>
  <si>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</si>
  <si>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</si>
  <si>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</si>
  <si>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</si>
  <si>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</si>
  <si>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</si>
  <si>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</si>
  <si>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</si>
  <si>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</si>
  <si>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</si>
  <si>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</si>
  <si>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</si>
  <si>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</si>
  <si>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</si>
  <si>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</si>
  <si>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</si>
  <si>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</si>
  <si>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</si>
  <si>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</si>
  <si>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</si>
  <si>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</si>
  <si>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</si>
  <si>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</si>
  <si>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</si>
  <si>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石川県かほく市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</si>
  <si>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</si>
  <si>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</si>
  <si>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</si>
  <si>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</si>
  <si>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</si>
  <si>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</si>
  <si>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</si>
  <si>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</si>
  <si>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</si>
  <si>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</si>
  <si>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</si>
  <si>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</si>
  <si>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</si>
  <si>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</si>
  <si>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</si>
  <si>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</si>
  <si>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</si>
  <si>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</si>
  <si>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</si>
  <si>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</si>
  <si>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かほく市営バス事業特別会計</t>
    <phoneticPr fontId="5"/>
  </si>
  <si>
    <t>かほく市墓地特別会計</t>
    <phoneticPr fontId="5"/>
  </si>
  <si>
    <t>かほく市ケーブルテレビ事業特別会計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</si>
  <si>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</si>
  <si>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</si>
  <si>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</si>
  <si>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</si>
  <si>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</si>
  <si>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</si>
  <si>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</si>
  <si>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</si>
  <si>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</si>
  <si>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</si>
  <si>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</si>
  <si>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</si>
  <si>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</si>
  <si>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かほく市国民健康保険特別会計</t>
    <phoneticPr fontId="5"/>
  </si>
  <si>
    <t>かほく市後期高齢者医療特別会計</t>
    <phoneticPr fontId="5"/>
  </si>
  <si>
    <t>かほく市介護保険特別会計</t>
    <phoneticPr fontId="5"/>
  </si>
  <si>
    <t>かほく市水道事業会計</t>
    <phoneticPr fontId="5"/>
  </si>
  <si>
    <t>法適用企業</t>
    <phoneticPr fontId="5"/>
  </si>
  <si>
    <t>かほく市下水道事業会計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</si>
  <si>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</si>
  <si>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</si>
  <si>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</si>
  <si>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</si>
  <si>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</si>
  <si>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</si>
  <si>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</si>
  <si>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</si>
  <si>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</si>
  <si>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</si>
  <si>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</si>
  <si>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</si>
  <si>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</si>
  <si>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</si>
  <si>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</si>
  <si>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</si>
  <si>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</si>
  <si>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</si>
  <si>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</si>
  <si>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</si>
  <si>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</si>
  <si>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</si>
  <si>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</si>
  <si>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</si>
  <si>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</si>
  <si>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</si>
  <si>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</si>
  <si>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</si>
  <si>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</si>
  <si>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</si>
  <si>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</si>
  <si>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</si>
  <si>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</si>
  <si>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</si>
  <si>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</si>
  <si>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</si>
  <si>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</si>
  <si>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</si>
  <si>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</si>
  <si>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</si>
  <si>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</si>
  <si>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</si>
  <si>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</si>
  <si>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</si>
  <si>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</si>
  <si>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</si>
  <si>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</si>
  <si>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</si>
  <si>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</si>
  <si>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</si>
  <si>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</si>
  <si>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</si>
  <si>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</si>
  <si>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</si>
  <si>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</si>
  <si>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</si>
  <si>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</si>
  <si>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</si>
  <si>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</si>
  <si>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</si>
  <si>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</si>
  <si>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</si>
  <si>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</si>
  <si>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</si>
  <si>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</si>
  <si>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</si>
  <si>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</si>
  <si>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</si>
  <si>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</si>
  <si>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</si>
  <si>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</si>
  <si>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</si>
  <si>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</si>
  <si>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</si>
  <si>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</si>
  <si>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</si>
  <si>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</si>
  <si>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</si>
  <si>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</si>
  <si>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</si>
  <si>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</si>
  <si>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</si>
  <si>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</si>
  <si>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</si>
  <si>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</si>
  <si>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</si>
  <si>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</si>
  <si>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</si>
  <si>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</si>
  <si>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</si>
  <si>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</si>
  <si>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</si>
  <si>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</si>
  <si>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</si>
  <si>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</si>
  <si>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</si>
  <si>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</si>
  <si>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</si>
  <si>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</si>
  <si>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</si>
  <si>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</si>
  <si>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</si>
  <si>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</si>
  <si>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</si>
  <si>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</si>
  <si>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</si>
  <si>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</si>
  <si>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</si>
  <si>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</si>
  <si>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</si>
  <si>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</si>
  <si>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</si>
  <si>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</si>
  <si>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</si>
  <si>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</si>
  <si>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</si>
  <si>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</si>
  <si>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</si>
  <si>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</si>
  <si>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</si>
  <si>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</si>
  <si>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</si>
  <si>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</si>
  <si>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</si>
  <si>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</si>
  <si>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</si>
  <si>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</si>
  <si>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</si>
  <si>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</si>
  <si>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</si>
  <si>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</si>
  <si>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</si>
  <si>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</si>
  <si>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</si>
  <si>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</si>
  <si>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2.47</t>
  </si>
  <si>
    <t>▲ 0.00</t>
  </si>
  <si>
    <t>▲ 3.74</t>
  </si>
  <si>
    <t>▲ 1.75</t>
  </si>
  <si>
    <t>▲ 9.70</t>
  </si>
  <si>
    <t>かほく市水道事業会計</t>
  </si>
  <si>
    <t>一般会計</t>
  </si>
  <si>
    <t>かほく市下水道事業会計</t>
  </si>
  <si>
    <t>かほく市国民健康保険特別会計</t>
  </si>
  <si>
    <t>かほく市介護保険特別会計</t>
  </si>
  <si>
    <t>かほく市ケーブルテレビ事業特別会計</t>
  </si>
  <si>
    <t>かほく市墓地特別会計</t>
  </si>
  <si>
    <t>かほく市営バス事業特別会計</t>
  </si>
  <si>
    <t>その他会計（赤字）</t>
  </si>
  <si>
    <t>その他会計（黒字）</t>
  </si>
  <si>
    <t>R02</t>
    <phoneticPr fontId="5"/>
  </si>
  <si>
    <t>R03</t>
    <phoneticPr fontId="5"/>
  </si>
  <si>
    <t>R04</t>
    <phoneticPr fontId="5"/>
  </si>
  <si>
    <t>R05</t>
    <phoneticPr fontId="5"/>
  </si>
  <si>
    <t>R06</t>
    <phoneticPr fontId="5"/>
  </si>
  <si>
    <t>-</t>
    <phoneticPr fontId="2"/>
  </si>
  <si>
    <t>河北郡市広域事務組合</t>
    <rPh sb="0" eb="4">
      <t>カホクグンシ</t>
    </rPh>
    <rPh sb="4" eb="10">
      <t>コウイキジムクミアイ</t>
    </rPh>
    <phoneticPr fontId="2"/>
  </si>
  <si>
    <t>石川県市町村職員退職手当組合</t>
    <rPh sb="0" eb="3">
      <t>イシカワケン</t>
    </rPh>
    <rPh sb="3" eb="6">
      <t>シチョウソン</t>
    </rPh>
    <rPh sb="6" eb="8">
      <t>ショクイン</t>
    </rPh>
    <rPh sb="8" eb="12">
      <t>タイショクテアテ</t>
    </rPh>
    <rPh sb="12" eb="14">
      <t>クミアイ</t>
    </rPh>
    <phoneticPr fontId="2"/>
  </si>
  <si>
    <t>石川県市町村消防団員等校務災害補償等組合</t>
    <rPh sb="0" eb="3">
      <t>イシカワケン</t>
    </rPh>
    <rPh sb="3" eb="6">
      <t>シチョウソン</t>
    </rPh>
    <rPh sb="6" eb="10">
      <t>ショウボウダンイン</t>
    </rPh>
    <rPh sb="10" eb="11">
      <t>トウ</t>
    </rPh>
    <rPh sb="11" eb="13">
      <t>コウム</t>
    </rPh>
    <rPh sb="13" eb="15">
      <t>サイガイ</t>
    </rPh>
    <rPh sb="15" eb="17">
      <t>ホショウ</t>
    </rPh>
    <rPh sb="17" eb="18">
      <t>トウ</t>
    </rPh>
    <rPh sb="18" eb="20">
      <t>クミアイ</t>
    </rPh>
    <phoneticPr fontId="2"/>
  </si>
  <si>
    <t>石川県後期高齢者医療連合会（一般会計）</t>
    <rPh sb="0" eb="3">
      <t>イシカワケン</t>
    </rPh>
    <rPh sb="3" eb="5">
      <t>コウキ</t>
    </rPh>
    <rPh sb="5" eb="8">
      <t>コウレイシャ</t>
    </rPh>
    <rPh sb="8" eb="13">
      <t>イリョウレンゴウカイ</t>
    </rPh>
    <rPh sb="14" eb="18">
      <t>イッパンカイケイ</t>
    </rPh>
    <phoneticPr fontId="2"/>
  </si>
  <si>
    <t>石川県後期高齢者医療連合会（後期高齢者医療特別会計）</t>
    <rPh sb="0" eb="3">
      <t>イシカワケン</t>
    </rPh>
    <rPh sb="3" eb="8">
      <t>コウキコウレイシャ</t>
    </rPh>
    <rPh sb="8" eb="13">
      <t>イリョウレンゴウカイ</t>
    </rPh>
    <rPh sb="14" eb="19">
      <t>コウキコウレイシャ</t>
    </rPh>
    <rPh sb="19" eb="25">
      <t>イリョウトクベツカイケイ</t>
    </rPh>
    <phoneticPr fontId="2"/>
  </si>
  <si>
    <t>石川県市町村消防賞じゅつ金組合</t>
    <rPh sb="0" eb="3">
      <t>イシカワケン</t>
    </rPh>
    <rPh sb="3" eb="6">
      <t>シチョウソン</t>
    </rPh>
    <rPh sb="6" eb="8">
      <t>ショウボウ</t>
    </rPh>
    <rPh sb="8" eb="9">
      <t>ショウ</t>
    </rPh>
    <rPh sb="12" eb="13">
      <t>キン</t>
    </rPh>
    <rPh sb="13" eb="15">
      <t>クミアイ</t>
    </rPh>
    <phoneticPr fontId="2"/>
  </si>
  <si>
    <t>かほく市公共施設管理公社</t>
    <rPh sb="3" eb="4">
      <t>シ</t>
    </rPh>
    <rPh sb="4" eb="8">
      <t>コウキョウシセツ</t>
    </rPh>
    <rPh sb="8" eb="12">
      <t>カンリコウシャ</t>
    </rPh>
    <phoneticPr fontId="2"/>
  </si>
  <si>
    <t>株式会社高松レストハウス</t>
    <rPh sb="0" eb="4">
      <t>カブシキガイシャ</t>
    </rPh>
    <rPh sb="4" eb="6">
      <t>タカマツ</t>
    </rPh>
    <phoneticPr fontId="2"/>
  </si>
  <si>
    <t>社会法人相生会</t>
    <rPh sb="0" eb="2">
      <t>シャカイ</t>
    </rPh>
    <rPh sb="2" eb="4">
      <t>ホウジン</t>
    </rPh>
    <rPh sb="4" eb="6">
      <t>アイオイ</t>
    </rPh>
    <rPh sb="6" eb="7">
      <t>カイ</t>
    </rPh>
    <phoneticPr fontId="2"/>
  </si>
  <si>
    <t>まちづくり基金</t>
    <rPh sb="5" eb="7">
      <t>キキン</t>
    </rPh>
    <phoneticPr fontId="5"/>
  </si>
  <si>
    <t>子ども・子育て基金</t>
    <rPh sb="0" eb="1">
      <t>コ</t>
    </rPh>
    <rPh sb="4" eb="6">
      <t>コソダ</t>
    </rPh>
    <rPh sb="7" eb="9">
      <t>キキン</t>
    </rPh>
    <phoneticPr fontId="5"/>
  </si>
  <si>
    <t>令和6年能登半島地震復興基金</t>
    <rPh sb="0" eb="2">
      <t>レイワ</t>
    </rPh>
    <rPh sb="3" eb="4">
      <t>ネン</t>
    </rPh>
    <rPh sb="4" eb="10">
      <t>ノトハントウジシン</t>
    </rPh>
    <rPh sb="10" eb="14">
      <t>フッコウキキン</t>
    </rPh>
    <phoneticPr fontId="5"/>
  </si>
  <si>
    <t>公共施設管理基金</t>
    <rPh sb="0" eb="8">
      <t>コウキョウシセツカンリキキン</t>
    </rPh>
    <phoneticPr fontId="5"/>
  </si>
  <si>
    <t>福祉基金</t>
    <rPh sb="0" eb="4">
      <t>フクシキキン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</si>
  <si>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</si>
  <si>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</si>
  <si>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後年度の交付税措置が高い合併特例債を財源とした積極的な施設統廃合の実施により、類似団体と比較して、従来から減価償却率・将来負担比率ともに低く現れる傾向にあったが、近年は交付税算入の起債の償還が進むことにより、交付税控除財源の減少が見込まれることから、将来負担比率は増加傾向にある。
しかしながら令和６年度以降はPFI事業として総合体育館分の支出が進みながら交付税にも算入されることで令和５年度から見ると将来負担比率は減少見込みである。</t>
    <rPh sb="0" eb="3">
      <t>コウネンド</t>
    </rPh>
    <rPh sb="4" eb="9">
      <t>コウフゼイソチ</t>
    </rPh>
    <rPh sb="10" eb="11">
      <t>タカ</t>
    </rPh>
    <rPh sb="12" eb="17">
      <t>ガッペイトクレイサイ</t>
    </rPh>
    <rPh sb="18" eb="20">
      <t>ザイゲン</t>
    </rPh>
    <rPh sb="23" eb="26">
      <t>セッキョクテキ</t>
    </rPh>
    <rPh sb="27" eb="29">
      <t>シセツ</t>
    </rPh>
    <rPh sb="29" eb="32">
      <t>トウハイゴウ</t>
    </rPh>
    <rPh sb="33" eb="35">
      <t>ジッシ</t>
    </rPh>
    <rPh sb="39" eb="43">
      <t>ルイジダンタイ</t>
    </rPh>
    <rPh sb="44" eb="46">
      <t>ヒカク</t>
    </rPh>
    <rPh sb="49" eb="51">
      <t>ジュウライ</t>
    </rPh>
    <rPh sb="53" eb="58">
      <t>ゲンカショウキャクリツ</t>
    </rPh>
    <rPh sb="59" eb="65">
      <t>ショウライフタンヒリツ</t>
    </rPh>
    <rPh sb="68" eb="69">
      <t>ヒク</t>
    </rPh>
    <rPh sb="70" eb="71">
      <t>アラワ</t>
    </rPh>
    <rPh sb="73" eb="75">
      <t>ケイコウ</t>
    </rPh>
    <rPh sb="81" eb="83">
      <t>キンネン</t>
    </rPh>
    <rPh sb="84" eb="89">
      <t>コウフゼイサンニュウ</t>
    </rPh>
    <rPh sb="90" eb="92">
      <t>キサイ</t>
    </rPh>
    <rPh sb="93" eb="95">
      <t>ショウカン</t>
    </rPh>
    <rPh sb="96" eb="97">
      <t>スス</t>
    </rPh>
    <rPh sb="104" eb="107">
      <t>コウフゼイ</t>
    </rPh>
    <rPh sb="107" eb="109">
      <t>コウジョ</t>
    </rPh>
    <rPh sb="109" eb="111">
      <t>ザイゲン</t>
    </rPh>
    <rPh sb="112" eb="114">
      <t>ゲンショウ</t>
    </rPh>
    <rPh sb="115" eb="117">
      <t>ミコ</t>
    </rPh>
    <rPh sb="132" eb="136">
      <t>ゾウカケイコウ</t>
    </rPh>
    <rPh sb="147" eb="149">
      <t>レイワ</t>
    </rPh>
    <rPh sb="150" eb="152">
      <t>ネンド</t>
    </rPh>
    <rPh sb="152" eb="154">
      <t>イコウ</t>
    </rPh>
    <rPh sb="158" eb="160">
      <t>ジギョウ</t>
    </rPh>
    <rPh sb="163" eb="168">
      <t>ソウゴウタイイクカン</t>
    </rPh>
    <rPh sb="168" eb="169">
      <t>ブン</t>
    </rPh>
    <rPh sb="170" eb="172">
      <t>シシュツ</t>
    </rPh>
    <rPh sb="173" eb="174">
      <t>スス</t>
    </rPh>
    <rPh sb="191" eb="193">
      <t>レイワ</t>
    </rPh>
    <rPh sb="194" eb="196">
      <t>ネンド</t>
    </rPh>
    <rPh sb="198" eb="199">
      <t>ミ</t>
    </rPh>
    <rPh sb="201" eb="207">
      <t>ショウライフタンヒリツ</t>
    </rPh>
    <rPh sb="210" eb="212">
      <t>ミコ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</si>
  <si>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</si>
  <si>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</si>
  <si>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</si>
  <si>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</si>
  <si>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</si>
  <si>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</si>
  <si>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合併後の大型事業には合併特例債等の市債を活用していることから、その償還が必要であり、実質公債費比率は類似団体以上の値となっている。
また、将来負担比率については、普通会計、企業会計、一部事務組合のいずれにおいても償還が進んでおり、起債残高が減少しているものの、交付税算入のある起債の償還が進むことにより、交付税控除財源の減少が見込まれているが、総合体育館整備として令和５年度に87.7ポイントまで上がったが、今後はPFI事業分として交付税に算入されるため、減少見込みである。</t>
    <rPh sb="0" eb="3">
      <t>ガッペイゴ</t>
    </rPh>
    <rPh sb="4" eb="6">
      <t>オオガタ</t>
    </rPh>
    <rPh sb="6" eb="8">
      <t>ジギョウ</t>
    </rPh>
    <rPh sb="10" eb="15">
      <t>ガッペイトクレイサイ</t>
    </rPh>
    <rPh sb="15" eb="16">
      <t>トウ</t>
    </rPh>
    <rPh sb="17" eb="19">
      <t>シサイ</t>
    </rPh>
    <rPh sb="20" eb="22">
      <t>カツヨウ</t>
    </rPh>
    <rPh sb="33" eb="35">
      <t>ショウカン</t>
    </rPh>
    <rPh sb="36" eb="38">
      <t>ヒツヨウ</t>
    </rPh>
    <rPh sb="42" eb="49">
      <t>ジッシツコウサイヒヒリツ</t>
    </rPh>
    <rPh sb="50" eb="54">
      <t>ルイジダンタイ</t>
    </rPh>
    <rPh sb="54" eb="56">
      <t>イジョウ</t>
    </rPh>
    <rPh sb="57" eb="58">
      <t>アタイ</t>
    </rPh>
    <rPh sb="69" eb="75">
      <t>ショウライフタンヒリツ</t>
    </rPh>
    <rPh sb="81" eb="85">
      <t>フツウカイケイ</t>
    </rPh>
    <rPh sb="86" eb="88">
      <t>キギョウ</t>
    </rPh>
    <rPh sb="88" eb="90">
      <t>カイケイ</t>
    </rPh>
    <rPh sb="91" eb="97">
      <t>イチブジムクミアイ</t>
    </rPh>
    <rPh sb="106" eb="108">
      <t>ショウカン</t>
    </rPh>
    <rPh sb="109" eb="110">
      <t>スス</t>
    </rPh>
    <rPh sb="115" eb="119">
      <t>キサイザンダカ</t>
    </rPh>
    <rPh sb="120" eb="122">
      <t>ゲンショウ</t>
    </rPh>
    <rPh sb="130" eb="135">
      <t>コウフゼイサンニュウ</t>
    </rPh>
    <rPh sb="138" eb="140">
      <t>キサイ</t>
    </rPh>
    <rPh sb="141" eb="143">
      <t>ショウカン</t>
    </rPh>
    <rPh sb="144" eb="145">
      <t>スス</t>
    </rPh>
    <rPh sb="152" eb="155">
      <t>コウフゼイ</t>
    </rPh>
    <rPh sb="155" eb="159">
      <t>コウジョザイゲン</t>
    </rPh>
    <rPh sb="160" eb="162">
      <t>ゲンショウ</t>
    </rPh>
    <rPh sb="163" eb="165">
      <t>ミコ</t>
    </rPh>
    <rPh sb="172" eb="177">
      <t>ソウゴウタイイクカン</t>
    </rPh>
    <rPh sb="177" eb="179">
      <t>セイビ</t>
    </rPh>
    <rPh sb="182" eb="184">
      <t>レイワ</t>
    </rPh>
    <rPh sb="185" eb="187">
      <t>ネンド</t>
    </rPh>
    <rPh sb="198" eb="199">
      <t>ア</t>
    </rPh>
    <rPh sb="204" eb="206">
      <t>コンゴ</t>
    </rPh>
    <rPh sb="210" eb="213">
      <t>ジギョウブン</t>
    </rPh>
    <rPh sb="216" eb="219">
      <t>コウフゼイ</t>
    </rPh>
    <rPh sb="220" eb="222">
      <t>サンニュウ</t>
    </rPh>
    <rPh sb="228" eb="232">
      <t>ゲンショウミコ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</si>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</sst>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042EAEE-9F58-404A-98AB-CFACD92E07A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BCD-486C-9D11-0FCA016992D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100873</c:v>
                </c:pt>
                <c:pt idx="1">
                  <c:v>53922</c:v>
                </c:pt>
                <c:pt idx="2">
                  <c:v>44767</c:v>
                </c:pt>
                <c:pt idx="3">
                  <c:v>73127</c:v>
                </c:pt>
                <c:pt idx="4">
                  <c:v>70609</c:v>
                </c:pt>
              </c:numCache>
            </c:numRef>
          </c:val>
          <c:smooth val="0"/>
          <c:extLst>
            <c:ext xmlns:c16="http://schemas.microsoft.com/office/drawing/2014/chart" uri="{C3380CC4-5D6E-409C-BE32-E72D297353CC}">
              <c16:uniqueId val="{00000001-CBCD-486C-9D11-0FCA016992D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5.57</c:v>
                </c:pt>
                <c:pt idx="1">
                  <c:v>6.06</c:v>
                </c:pt>
                <c:pt idx="2">
                  <c:v>5.57</c:v>
                </c:pt>
                <c:pt idx="3">
                  <c:v>6.48</c:v>
                </c:pt>
                <c:pt idx="4">
                  <c:v>5.94</c:v>
                </c:pt>
              </c:numCache>
            </c:numRef>
          </c:val>
          <c:extLst>
            <c:ext xmlns:c16="http://schemas.microsoft.com/office/drawing/2014/chart" uri="{C3380CC4-5D6E-409C-BE32-E72D297353CC}">
              <c16:uniqueId val="{00000000-8E95-4380-AD6A-3D93A116BD9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57.15</c:v>
                </c:pt>
                <c:pt idx="1">
                  <c:v>56.59</c:v>
                </c:pt>
                <c:pt idx="2">
                  <c:v>58.2</c:v>
                </c:pt>
                <c:pt idx="3">
                  <c:v>57.58</c:v>
                </c:pt>
                <c:pt idx="4">
                  <c:v>52.36</c:v>
                </c:pt>
              </c:numCache>
            </c:numRef>
          </c:val>
          <c:extLst>
            <c:ext xmlns:c16="http://schemas.microsoft.com/office/drawing/2014/chart" uri="{C3380CC4-5D6E-409C-BE32-E72D297353CC}">
              <c16:uniqueId val="{00000001-8E95-4380-AD6A-3D93A116BD9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-2.4700000000000002</c:v>
                </c:pt>
                <c:pt idx="1">
                  <c:v>0</c:v>
                </c:pt>
                <c:pt idx="2">
                  <c:v>-3.74</c:v>
                </c:pt>
                <c:pt idx="3">
                  <c:v>-1.75</c:v>
                </c:pt>
                <c:pt idx="4">
                  <c:v>-9.6999999999999993</c:v>
                </c:pt>
              </c:numCache>
            </c:numRef>
          </c:val>
          <c:smooth val="0"/>
          <c:extLst>
            <c:ext xmlns:c16="http://schemas.microsoft.com/office/drawing/2014/chart" uri="{C3380CC4-5D6E-409C-BE32-E72D297353CC}">
              <c16:uniqueId val="{00000002-8E95-4380-AD6A-3D93A116BD9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5DC-4D5D-893A-94AD0B4A71C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5DC-4D5D-893A-94AD0B4A71C4}"/>
            </c:ext>
          </c:extLst>
        </c:ser>
        <c:ser>
          <c:idx val="2"/>
          <c:order val="2"/>
          <c:tx>
            <c:strRef>
              <c:f>データシート!$A$29</c:f>
              <c:strCache>
                <c:ptCount val="1"/>
                <c:pt idx="0">
                  <c:v>かほく市営バス事業特別会計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0.02</c:v>
                </c:pt>
                <c:pt idx="6">
                  <c:v>#N/A</c:v>
                </c:pt>
                <c:pt idx="7">
                  <c:v>0.02</c:v>
                </c:pt>
                <c:pt idx="8">
                  <c:v>#N/A</c:v>
                </c:pt>
                <c:pt idx="9">
                  <c:v>0.02</c:v>
                </c:pt>
              </c:numCache>
            </c:numRef>
          </c:val>
          <c:extLst>
            <c:ext xmlns:c16="http://schemas.microsoft.com/office/drawing/2014/chart" uri="{C3380CC4-5D6E-409C-BE32-E72D297353CC}">
              <c16:uniqueId val="{00000002-35DC-4D5D-893A-94AD0B4A71C4}"/>
            </c:ext>
          </c:extLst>
        </c:ser>
        <c:ser>
          <c:idx val="3"/>
          <c:order val="3"/>
          <c:tx>
            <c:strRef>
              <c:f>データシート!$A$30</c:f>
              <c:strCache>
                <c:ptCount val="1"/>
                <c:pt idx="0">
                  <c:v>かほく市墓地特別会計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0.04</c:v>
                </c:pt>
              </c:numCache>
            </c:numRef>
          </c:val>
          <c:extLst>
            <c:ext xmlns:c16="http://schemas.microsoft.com/office/drawing/2014/chart" uri="{C3380CC4-5D6E-409C-BE32-E72D297353CC}">
              <c16:uniqueId val="{00000003-35DC-4D5D-893A-94AD0B4A71C4}"/>
            </c:ext>
          </c:extLst>
        </c:ser>
        <c:ser>
          <c:idx val="4"/>
          <c:order val="4"/>
          <c:tx>
            <c:strRef>
              <c:f>データシート!$A$31</c:f>
              <c:strCache>
                <c:ptCount val="1"/>
                <c:pt idx="0">
                  <c:v>かほく市ケーブルテレビ事業特別会計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7.0000000000000007E-2</c:v>
                </c:pt>
                <c:pt idx="4">
                  <c:v>#N/A</c:v>
                </c:pt>
                <c:pt idx="5">
                  <c:v>0.1</c:v>
                </c:pt>
                <c:pt idx="6">
                  <c:v>#N/A</c:v>
                </c:pt>
                <c:pt idx="7">
                  <c:v>0.17</c:v>
                </c:pt>
                <c:pt idx="8">
                  <c:v>#N/A</c:v>
                </c:pt>
                <c:pt idx="9">
                  <c:v>0.18</c:v>
                </c:pt>
              </c:numCache>
            </c:numRef>
          </c:val>
          <c:extLst>
            <c:ext xmlns:c16="http://schemas.microsoft.com/office/drawing/2014/chart" uri="{C3380CC4-5D6E-409C-BE32-E72D297353CC}">
              <c16:uniqueId val="{00000004-35DC-4D5D-893A-94AD0B4A71C4}"/>
            </c:ext>
          </c:extLst>
        </c:ser>
        <c:ser>
          <c:idx val="5"/>
          <c:order val="5"/>
          <c:tx>
            <c:strRef>
              <c:f>データシート!$A$32</c:f>
              <c:strCache>
                <c:ptCount val="1"/>
                <c:pt idx="0">
                  <c:v>かほく市介護保険特別会計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1.22</c:v>
                </c:pt>
                <c:pt idx="2">
                  <c:v>#N/A</c:v>
                </c:pt>
                <c:pt idx="3">
                  <c:v>0.76</c:v>
                </c:pt>
                <c:pt idx="4">
                  <c:v>#N/A</c:v>
                </c:pt>
                <c:pt idx="5">
                  <c:v>0.81</c:v>
                </c:pt>
                <c:pt idx="6">
                  <c:v>#N/A</c:v>
                </c:pt>
                <c:pt idx="7">
                  <c:v>0.66</c:v>
                </c:pt>
                <c:pt idx="8">
                  <c:v>#N/A</c:v>
                </c:pt>
                <c:pt idx="9">
                  <c:v>0.32</c:v>
                </c:pt>
              </c:numCache>
            </c:numRef>
          </c:val>
          <c:extLst>
            <c:ext xmlns:c16="http://schemas.microsoft.com/office/drawing/2014/chart" uri="{C3380CC4-5D6E-409C-BE32-E72D297353CC}">
              <c16:uniqueId val="{00000005-35DC-4D5D-893A-94AD0B4A71C4}"/>
            </c:ext>
          </c:extLst>
        </c:ser>
        <c:ser>
          <c:idx val="6"/>
          <c:order val="6"/>
          <c:tx>
            <c:strRef>
              <c:f>データシート!$A$33</c:f>
              <c:strCache>
                <c:ptCount val="1"/>
                <c:pt idx="0">
                  <c:v>かほく市国民健康保険特別会計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0.47</c:v>
                </c:pt>
                <c:pt idx="2">
                  <c:v>#N/A</c:v>
                </c:pt>
                <c:pt idx="3">
                  <c:v>0.41</c:v>
                </c:pt>
                <c:pt idx="4">
                  <c:v>#N/A</c:v>
                </c:pt>
                <c:pt idx="5">
                  <c:v>0.24</c:v>
                </c:pt>
                <c:pt idx="6">
                  <c:v>#N/A</c:v>
                </c:pt>
                <c:pt idx="7">
                  <c:v>0.05</c:v>
                </c:pt>
                <c:pt idx="8">
                  <c:v>#N/A</c:v>
                </c:pt>
                <c:pt idx="9">
                  <c:v>0.72</c:v>
                </c:pt>
              </c:numCache>
            </c:numRef>
          </c:val>
          <c:extLst>
            <c:ext xmlns:c16="http://schemas.microsoft.com/office/drawing/2014/chart" uri="{C3380CC4-5D6E-409C-BE32-E72D297353CC}">
              <c16:uniqueId val="{00000006-35DC-4D5D-893A-94AD0B4A71C4}"/>
            </c:ext>
          </c:extLst>
        </c:ser>
        <c:ser>
          <c:idx val="7"/>
          <c:order val="7"/>
          <c:tx>
            <c:strRef>
              <c:f>データシート!$A$34</c:f>
              <c:strCache>
                <c:ptCount val="1"/>
                <c:pt idx="0">
                  <c:v>かほく市下水道事業会計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4.33</c:v>
                </c:pt>
                <c:pt idx="2">
                  <c:v>#N/A</c:v>
                </c:pt>
                <c:pt idx="3">
                  <c:v>4.1399999999999997</c:v>
                </c:pt>
                <c:pt idx="4">
                  <c:v>#N/A</c:v>
                </c:pt>
                <c:pt idx="5">
                  <c:v>4.0599999999999996</c:v>
                </c:pt>
                <c:pt idx="6">
                  <c:v>#N/A</c:v>
                </c:pt>
                <c:pt idx="7">
                  <c:v>1.9</c:v>
                </c:pt>
                <c:pt idx="8">
                  <c:v>#N/A</c:v>
                </c:pt>
                <c:pt idx="9">
                  <c:v>3.23</c:v>
                </c:pt>
              </c:numCache>
            </c:numRef>
          </c:val>
          <c:extLst>
            <c:ext xmlns:c16="http://schemas.microsoft.com/office/drawing/2014/chart" uri="{C3380CC4-5D6E-409C-BE32-E72D297353CC}">
              <c16:uniqueId val="{00000007-35DC-4D5D-893A-94AD0B4A71C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5.51</c:v>
                </c:pt>
                <c:pt idx="2">
                  <c:v>#N/A</c:v>
                </c:pt>
                <c:pt idx="3">
                  <c:v>5.96</c:v>
                </c:pt>
                <c:pt idx="4">
                  <c:v>#N/A</c:v>
                </c:pt>
                <c:pt idx="5">
                  <c:v>5.43</c:v>
                </c:pt>
                <c:pt idx="6">
                  <c:v>#N/A</c:v>
                </c:pt>
                <c:pt idx="7">
                  <c:v>6.26</c:v>
                </c:pt>
                <c:pt idx="8">
                  <c:v>#N/A</c:v>
                </c:pt>
                <c:pt idx="9">
                  <c:v>5.68</c:v>
                </c:pt>
              </c:numCache>
            </c:numRef>
          </c:val>
          <c:extLst>
            <c:ext xmlns:c16="http://schemas.microsoft.com/office/drawing/2014/chart" uri="{C3380CC4-5D6E-409C-BE32-E72D297353CC}">
              <c16:uniqueId val="{00000008-35DC-4D5D-893A-94AD0B4A71C4}"/>
            </c:ext>
          </c:extLst>
        </c:ser>
        <c:ser>
          <c:idx val="9"/>
          <c:order val="9"/>
          <c:tx>
            <c:strRef>
              <c:f>データシート!$A$36</c:f>
              <c:strCache>
                <c:ptCount val="1"/>
                <c:pt idx="0">
                  <c:v>かほく市水道事業会計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9.7100000000000009</c:v>
                </c:pt>
                <c:pt idx="2">
                  <c:v>#N/A</c:v>
                </c:pt>
                <c:pt idx="3">
                  <c:v>10.029999999999999</c:v>
                </c:pt>
                <c:pt idx="4">
                  <c:v>#N/A</c:v>
                </c:pt>
                <c:pt idx="5">
                  <c:v>10.79</c:v>
                </c:pt>
                <c:pt idx="6">
                  <c:v>#N/A</c:v>
                </c:pt>
                <c:pt idx="7">
                  <c:v>10.46</c:v>
                </c:pt>
                <c:pt idx="8">
                  <c:v>#N/A</c:v>
                </c:pt>
                <c:pt idx="9">
                  <c:v>11.7</c:v>
                </c:pt>
              </c:numCache>
            </c:numRef>
          </c:val>
          <c:extLst>
            <c:ext xmlns:c16="http://schemas.microsoft.com/office/drawing/2014/chart" uri="{C3380CC4-5D6E-409C-BE32-E72D297353CC}">
              <c16:uniqueId val="{00000009-35DC-4D5D-893A-94AD0B4A71C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2799</c:v>
                </c:pt>
                <c:pt idx="5">
                  <c:v>2802</c:v>
                </c:pt>
                <c:pt idx="8">
                  <c:v>2624</c:v>
                </c:pt>
                <c:pt idx="11">
                  <c:v>2499</c:v>
                </c:pt>
                <c:pt idx="14">
                  <c:v>2265</c:v>
                </c:pt>
              </c:numCache>
            </c:numRef>
          </c:val>
          <c:extLst>
            <c:ext xmlns:c16="http://schemas.microsoft.com/office/drawing/2014/chart" uri="{C3380CC4-5D6E-409C-BE32-E72D297353CC}">
              <c16:uniqueId val="{00000000-3592-4758-ABA3-1A7C97B33A2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592-4758-ABA3-1A7C97B33A2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340</c:v>
                </c:pt>
              </c:numCache>
            </c:numRef>
          </c:val>
          <c:extLst>
            <c:ext xmlns:c16="http://schemas.microsoft.com/office/drawing/2014/chart" uri="{C3380CC4-5D6E-409C-BE32-E72D297353CC}">
              <c16:uniqueId val="{00000002-3592-4758-ABA3-1A7C97B33A2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62</c:v>
                </c:pt>
                <c:pt idx="3">
                  <c:v>35</c:v>
                </c:pt>
                <c:pt idx="6">
                  <c:v>36</c:v>
                </c:pt>
                <c:pt idx="9">
                  <c:v>23</c:v>
                </c:pt>
                <c:pt idx="12">
                  <c:v>29</c:v>
                </c:pt>
              </c:numCache>
            </c:numRef>
          </c:val>
          <c:extLst>
            <c:ext xmlns:c16="http://schemas.microsoft.com/office/drawing/2014/chart" uri="{C3380CC4-5D6E-409C-BE32-E72D297353CC}">
              <c16:uniqueId val="{00000003-3592-4758-ABA3-1A7C97B33A2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899</c:v>
                </c:pt>
                <c:pt idx="3">
                  <c:v>839</c:v>
                </c:pt>
                <c:pt idx="6">
                  <c:v>816</c:v>
                </c:pt>
                <c:pt idx="9">
                  <c:v>747</c:v>
                </c:pt>
                <c:pt idx="12">
                  <c:v>688</c:v>
                </c:pt>
              </c:numCache>
            </c:numRef>
          </c:val>
          <c:extLst>
            <c:ext xmlns:c16="http://schemas.microsoft.com/office/drawing/2014/chart" uri="{C3380CC4-5D6E-409C-BE32-E72D297353CC}">
              <c16:uniqueId val="{00000004-3592-4758-ABA3-1A7C97B33A2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592-4758-ABA3-1A7C97B33A2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592-4758-ABA3-1A7C97B33A2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2719</c:v>
                </c:pt>
                <c:pt idx="3">
                  <c:v>2802</c:v>
                </c:pt>
                <c:pt idx="6">
                  <c:v>2717</c:v>
                </c:pt>
                <c:pt idx="9">
                  <c:v>2669</c:v>
                </c:pt>
                <c:pt idx="12">
                  <c:v>2670</c:v>
                </c:pt>
              </c:numCache>
            </c:numRef>
          </c:val>
          <c:extLst>
            <c:ext xmlns:c16="http://schemas.microsoft.com/office/drawing/2014/chart" uri="{C3380CC4-5D6E-409C-BE32-E72D297353CC}">
              <c16:uniqueId val="{00000007-3592-4758-ABA3-1A7C97B33A2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881</c:v>
                </c:pt>
                <c:pt idx="2">
                  <c:v>#N/A</c:v>
                </c:pt>
                <c:pt idx="3">
                  <c:v>#N/A</c:v>
                </c:pt>
                <c:pt idx="4">
                  <c:v>874</c:v>
                </c:pt>
                <c:pt idx="5">
                  <c:v>#N/A</c:v>
                </c:pt>
                <c:pt idx="6">
                  <c:v>#N/A</c:v>
                </c:pt>
                <c:pt idx="7">
                  <c:v>945</c:v>
                </c:pt>
                <c:pt idx="8">
                  <c:v>#N/A</c:v>
                </c:pt>
                <c:pt idx="9">
                  <c:v>#N/A</c:v>
                </c:pt>
                <c:pt idx="10">
                  <c:v>940</c:v>
                </c:pt>
                <c:pt idx="11">
                  <c:v>#N/A</c:v>
                </c:pt>
                <c:pt idx="12">
                  <c:v>#N/A</c:v>
                </c:pt>
                <c:pt idx="13">
                  <c:v>1462</c:v>
                </c:pt>
                <c:pt idx="14">
                  <c:v>#N/A</c:v>
                </c:pt>
              </c:numCache>
            </c:numRef>
          </c:val>
          <c:smooth val="0"/>
          <c:extLst>
            <c:ext xmlns:c16="http://schemas.microsoft.com/office/drawing/2014/chart" uri="{C3380CC4-5D6E-409C-BE32-E72D297353CC}">
              <c16:uniqueId val="{00000008-3592-4758-ABA3-1A7C97B33A2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20200</c:v>
                </c:pt>
                <c:pt idx="5">
                  <c:v>19219</c:v>
                </c:pt>
                <c:pt idx="8">
                  <c:v>17980</c:v>
                </c:pt>
                <c:pt idx="11">
                  <c:v>17259</c:v>
                </c:pt>
                <c:pt idx="14">
                  <c:v>19187</c:v>
                </c:pt>
              </c:numCache>
            </c:numRef>
          </c:val>
          <c:extLst>
            <c:ext xmlns:c16="http://schemas.microsoft.com/office/drawing/2014/chart" uri="{C3380CC4-5D6E-409C-BE32-E72D297353CC}">
              <c16:uniqueId val="{00000000-8472-4236-98A5-31DBBFCFB47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2720</c:v>
                </c:pt>
                <c:pt idx="5">
                  <c:v>2648</c:v>
                </c:pt>
                <c:pt idx="8">
                  <c:v>2653</c:v>
                </c:pt>
                <c:pt idx="11">
                  <c:v>2607</c:v>
                </c:pt>
                <c:pt idx="14">
                  <c:v>3236</c:v>
                </c:pt>
              </c:numCache>
            </c:numRef>
          </c:val>
          <c:extLst>
            <c:ext xmlns:c16="http://schemas.microsoft.com/office/drawing/2014/chart" uri="{C3380CC4-5D6E-409C-BE32-E72D297353CC}">
              <c16:uniqueId val="{00000001-8472-4236-98A5-31DBBFCFB47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7071</c:v>
                </c:pt>
                <c:pt idx="5">
                  <c:v>7658</c:v>
                </c:pt>
                <c:pt idx="8">
                  <c:v>7785</c:v>
                </c:pt>
                <c:pt idx="11">
                  <c:v>7736</c:v>
                </c:pt>
                <c:pt idx="14">
                  <c:v>7113</c:v>
                </c:pt>
              </c:numCache>
            </c:numRef>
          </c:val>
          <c:extLst>
            <c:ext xmlns:c16="http://schemas.microsoft.com/office/drawing/2014/chart" uri="{C3380CC4-5D6E-409C-BE32-E72D297353CC}">
              <c16:uniqueId val="{00000002-8472-4236-98A5-31DBBFCFB47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72-4236-98A5-31DBBFCFB47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72-4236-98A5-31DBBFCFB47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2</c:v>
                </c:pt>
                <c:pt idx="6">
                  <c:v>1</c:v>
                </c:pt>
                <c:pt idx="9">
                  <c:v>0</c:v>
                </c:pt>
                <c:pt idx="12">
                  <c:v>0</c:v>
                </c:pt>
              </c:numCache>
            </c:numRef>
          </c:val>
          <c:extLst>
            <c:ext xmlns:c16="http://schemas.microsoft.com/office/drawing/2014/chart" uri="{C3380CC4-5D6E-409C-BE32-E72D297353CC}">
              <c16:uniqueId val="{00000005-8472-4236-98A5-31DBBFCFB47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2191</c:v>
                </c:pt>
                <c:pt idx="3">
                  <c:v>2166</c:v>
                </c:pt>
                <c:pt idx="6">
                  <c:v>2105</c:v>
                </c:pt>
                <c:pt idx="9">
                  <c:v>2054</c:v>
                </c:pt>
                <c:pt idx="12">
                  <c:v>2079</c:v>
                </c:pt>
              </c:numCache>
            </c:numRef>
          </c:val>
          <c:extLst>
            <c:ext xmlns:c16="http://schemas.microsoft.com/office/drawing/2014/chart" uri="{C3380CC4-5D6E-409C-BE32-E72D297353CC}">
              <c16:uniqueId val="{00000006-8472-4236-98A5-31DBBFCFB47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225</c:v>
                </c:pt>
                <c:pt idx="3">
                  <c:v>737</c:v>
                </c:pt>
                <c:pt idx="6">
                  <c:v>1716</c:v>
                </c:pt>
                <c:pt idx="9">
                  <c:v>1715</c:v>
                </c:pt>
                <c:pt idx="12">
                  <c:v>1695</c:v>
                </c:pt>
              </c:numCache>
            </c:numRef>
          </c:val>
          <c:extLst>
            <c:ext xmlns:c16="http://schemas.microsoft.com/office/drawing/2014/chart" uri="{C3380CC4-5D6E-409C-BE32-E72D297353CC}">
              <c16:uniqueId val="{00000007-8472-4236-98A5-31DBBFCFB47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7963</c:v>
                </c:pt>
                <c:pt idx="3">
                  <c:v>7498</c:v>
                </c:pt>
                <c:pt idx="6">
                  <c:v>7058</c:v>
                </c:pt>
                <c:pt idx="9">
                  <c:v>6150</c:v>
                </c:pt>
                <c:pt idx="12">
                  <c:v>5499</c:v>
                </c:pt>
              </c:numCache>
            </c:numRef>
          </c:val>
          <c:extLst>
            <c:ext xmlns:c16="http://schemas.microsoft.com/office/drawing/2014/chart" uri="{C3380CC4-5D6E-409C-BE32-E72D297353CC}">
              <c16:uniqueId val="{00000008-8472-4236-98A5-31DBBFCFB47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4763</c:v>
                </c:pt>
                <c:pt idx="12">
                  <c:v>4423</c:v>
                </c:pt>
              </c:numCache>
            </c:numRef>
          </c:val>
          <c:extLst>
            <c:ext xmlns:c16="http://schemas.microsoft.com/office/drawing/2014/chart" uri="{C3380CC4-5D6E-409C-BE32-E72D297353CC}">
              <c16:uniqueId val="{00000009-8472-4236-98A5-31DBBFCFB47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23818</c:v>
                </c:pt>
                <c:pt idx="3">
                  <c:v>22739</c:v>
                </c:pt>
                <c:pt idx="6">
                  <c:v>21088</c:v>
                </c:pt>
                <c:pt idx="9">
                  <c:v>20575</c:v>
                </c:pt>
                <c:pt idx="12">
                  <c:v>20408</c:v>
                </c:pt>
              </c:numCache>
            </c:numRef>
          </c:val>
          <c:extLst>
            <c:ext xmlns:c16="http://schemas.microsoft.com/office/drawing/2014/chart" uri="{C3380CC4-5D6E-409C-BE32-E72D297353CC}">
              <c16:uniqueId val="{0000000A-8472-4236-98A5-31DBBFCFB47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4209</c:v>
                </c:pt>
                <c:pt idx="2">
                  <c:v>#N/A</c:v>
                </c:pt>
                <c:pt idx="3">
                  <c:v>#N/A</c:v>
                </c:pt>
                <c:pt idx="4">
                  <c:v>3617</c:v>
                </c:pt>
                <c:pt idx="5">
                  <c:v>#N/A</c:v>
                </c:pt>
                <c:pt idx="6">
                  <c:v>#N/A</c:v>
                </c:pt>
                <c:pt idx="7">
                  <c:v>3549</c:v>
                </c:pt>
                <c:pt idx="8">
                  <c:v>#N/A</c:v>
                </c:pt>
                <c:pt idx="9">
                  <c:v>#N/A</c:v>
                </c:pt>
                <c:pt idx="10">
                  <c:v>7653</c:v>
                </c:pt>
                <c:pt idx="11">
                  <c:v>#N/A</c:v>
                </c:pt>
                <c:pt idx="12">
                  <c:v>#N/A</c:v>
                </c:pt>
                <c:pt idx="13">
                  <c:v>4568</c:v>
                </c:pt>
                <c:pt idx="14">
                  <c:v>#N/A</c:v>
                </c:pt>
              </c:numCache>
            </c:numRef>
          </c:val>
          <c:smooth val="0"/>
          <c:extLst>
            <c:ext xmlns:c16="http://schemas.microsoft.com/office/drawing/2014/chart" uri="{C3380CC4-5D6E-409C-BE32-E72D297353CC}">
              <c16:uniqueId val="{0000000B-8472-4236-98A5-31DBBFCFB47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6272</c:v>
                </c:pt>
                <c:pt idx="1">
                  <c:v>6276</c:v>
                </c:pt>
                <c:pt idx="2">
                  <c:v>5645</c:v>
                </c:pt>
              </c:numCache>
            </c:numRef>
          </c:val>
          <c:extLst>
            <c:ext xmlns:c16="http://schemas.microsoft.com/office/drawing/2014/chart" uri="{C3380CC4-5D6E-409C-BE32-E72D297353CC}">
              <c16:uniqueId val="{00000000-C30C-4121-8C47-18543A70F9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246</c:v>
                </c:pt>
                <c:pt idx="1">
                  <c:v>293</c:v>
                </c:pt>
                <c:pt idx="2">
                  <c:v>330</c:v>
                </c:pt>
              </c:numCache>
            </c:numRef>
          </c:val>
          <c:extLst>
            <c:ext xmlns:c16="http://schemas.microsoft.com/office/drawing/2014/chart" uri="{C3380CC4-5D6E-409C-BE32-E72D297353CC}">
              <c16:uniqueId val="{00000001-C30C-4121-8C47-18543A70F9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1751</c:v>
                </c:pt>
                <c:pt idx="1">
                  <c:v>1215</c:v>
                </c:pt>
                <c:pt idx="2">
                  <c:v>802</c:v>
                </c:pt>
              </c:numCache>
            </c:numRef>
          </c:val>
          <c:extLst>
            <c:ext xmlns:c16="http://schemas.microsoft.com/office/drawing/2014/chart" uri="{C3380CC4-5D6E-409C-BE32-E72D297353CC}">
              <c16:uniqueId val="{00000002-C30C-4121-8C47-18543A70F9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{B9501EA6-D066-48FC-9896-AA5EF416BBDE}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339-4DB6-BD75-32173E79B5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{3F2C9443-A005-4F68-8FAF-89BDD7CB8FB7}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339-4DB6-BD75-32173E79B5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{06EFE492-A75F-4018-87F5-FB34ED5A4B27}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339-4DB6-BD75-32173E79B5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{E8FB1FC4-C538-459D-A313-0260D128344D}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339-4DB6-BD75-32173E79B5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{CDEB0077-60ED-4695-97E1-69E286D197F4}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339-4DB6-BD75-32173E79B5F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{34AECA62-A4EF-4011-9012-9A9DB4EBACB5}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339-4DB6-BD75-32173E79B5F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{F7DEEC9E-BA8F-47BE-B147-366F5FA3B762}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339-4DB6-BD75-32173E79B5F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{B2F0385F-064C-4371-BEF3-5D3BBED2936E}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339-4DB6-BD75-32173E79B5F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{C19D287D-66EC-4119-9B49-7D8A48BBFD23}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339-4DB6-BD75-32173E79B5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56.6</c:v>
                </c:pt>
                <c:pt idx="8">
                  <c:v>58.3</c:v>
                </c:pt>
                <c:pt idx="16">
                  <c:v>59.9</c:v>
                </c:pt>
                <c:pt idx="24">
                  <c:v>58.1</c:v>
                </c:pt>
                <c:pt idx="32">
                  <c:v>59.6</c:v>
                </c:pt>
              </c:numCache>
            </c:numRef>
          </c:xVal>
          <c:yVal>
            <c:numRef>
              <c:f>公会計指標分析・財政指標組合せ分析表!$BP$51:$DC$51</c:f>
              <c:numCache>
                <c:formatCode>#,##0.0;"▲ "#,##0.0</c:formatCode>
                <c:ptCount val="40"/>
                <c:pt idx="0">
                  <c:v>52</c:v>
                </c:pt>
                <c:pt idx="8">
                  <c:v>41.6</c:v>
                </c:pt>
                <c:pt idx="16">
                  <c:v>41.8</c:v>
                </c:pt>
                <c:pt idx="24">
                  <c:v>87.7</c:v>
                </c:pt>
                <c:pt idx="32">
                  <c:v>51.4</c:v>
                </c:pt>
              </c:numCache>
            </c:numRef>
          </c:yVal>
          <c:smooth val="0"/>
          <c:extLst>
            <c:ext xmlns:c16="http://schemas.microsoft.com/office/drawing/2014/chart" uri="{C3380CC4-5D6E-409C-BE32-E72D297353CC}">
              <c16:uniqueId val="{00000009-3339-4DB6-BD75-32173E79B5F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{9A557F6E-94FE-4621-B4A3-7D00D519D104}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339-4DB6-BD75-32173E79B5F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{3837C89B-F583-4543-ACBF-22147DB55D74}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339-4DB6-BD75-32173E79B5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{0F571050-BA54-4C59-8160-07556281082C}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339-4DB6-BD75-32173E79B5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{7E711E3B-803B-4362-BFC0-549B01B4B3D4}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339-4DB6-BD75-32173E79B5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{F2AD9BB7-5E40-4574-BEDC-61C6C19F7D5B}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339-4DB6-BD75-32173E79B5F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{3C8B30A8-D8E5-4469-92F5-8BBBDA35A9BD}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339-4DB6-BD75-32173E79B5F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{93B1D480-A797-4C63-B67B-3813C1998E68}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339-4DB6-BD75-32173E79B5F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{12EF0523-8A37-454B-99AA-137F59B24D6E}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339-4DB6-BD75-32173E79B5F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{D38BE86F-0437-4624-9FDD-DE5FB294E0BE}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339-4DB6-BD75-32173E79B5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3339-4DB6-BD75-32173E79B5F8}"/>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{4510EDB8-BA40-4485-BA90-96A7E8DBEC67}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855-42BA-8969-C9825CD025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{53DBDA26-07AB-4074-A477-43D2420E29F6}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55-42BA-8969-C9825CD025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{EF9BCE86-6A61-47B8-A29C-CEE4F17764EB}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55-42BA-8969-C9825CD025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{C4964070-2EB1-4260-B811-5DF2D9097576}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55-42BA-8969-C9825CD025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{FB233222-3B2D-4EAC-BA3F-2553CAC9B5D7}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55-42BA-8969-C9825CD0255A}"/>
                </c:ext>
              </c:extLst>
            </c:dLbl>
            <c:dLbl>
              <c:idx val="8"/>
              <c:layout>
                <c:manualLayout>
                  <c:x val="-3.7842225392624447E-2"/>
                  <c:y val="-8.055821363963594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{510AFCCB-B491-480F-AEB9-C6EF337AB550}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855-42BA-8969-C9825CD0255A}"/>
                </c:ext>
              </c:extLst>
            </c:dLbl>
            <c:dLbl>
              <c:idx val="16"/>
              <c:layout>
                <c:manualLayout>
                  <c:x val="-2.5298460057526718E-2"/>
                  <c:y val="-4.427508053595198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{A2B39E98-EC6A-45A7-8886-596F3B178896}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855-42BA-8969-C9825CD0255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{A7975F7C-E262-45F8-8883-CEDCB3FB4A8E}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855-42BA-8969-C9825CD0255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{9AFDDA6C-5093-495F-B90E-C2AFFA0D94D3}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855-42BA-8969-C9825CD025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10.8</c:v>
                </c:pt>
                <c:pt idx="16">
                  <c:v>10.7</c:v>
                </c:pt>
                <c:pt idx="24">
                  <c:v>10.6</c:v>
                </c:pt>
                <c:pt idx="32">
                  <c:v>12.7</c:v>
                </c:pt>
              </c:numCache>
            </c:numRef>
          </c:xVal>
          <c:yVal>
            <c:numRef>
              <c:f>公会計指標分析・財政指標組合せ分析表!$BP$73:$DC$73</c:f>
              <c:numCache>
                <c:formatCode>#,##0.0;"▲ "#,##0.0</c:formatCode>
                <c:ptCount val="40"/>
                <c:pt idx="0">
                  <c:v>52</c:v>
                </c:pt>
                <c:pt idx="8">
                  <c:v>41.6</c:v>
                </c:pt>
                <c:pt idx="16">
                  <c:v>41.8</c:v>
                </c:pt>
                <c:pt idx="24">
                  <c:v>87.7</c:v>
                </c:pt>
                <c:pt idx="32">
                  <c:v>51.4</c:v>
                </c:pt>
              </c:numCache>
            </c:numRef>
          </c:yVal>
          <c:smooth val="0"/>
          <c:extLst>
            <c:ext xmlns:c16="http://schemas.microsoft.com/office/drawing/2014/chart" uri="{C3380CC4-5D6E-409C-BE32-E72D297353CC}">
              <c16:uniqueId val="{00000009-0855-42BA-8969-C9825CD0255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{7A9F7AB9-6625-407E-9F7A-E1AAAA64A57D}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855-42BA-8969-C9825CD0255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{F01ADC28-868F-44FB-A3AC-63D4DC25151F}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55-42BA-8969-C9825CD025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{306444BC-E784-4908-AA2C-67918435346E}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55-42BA-8969-C9825CD025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{487E940C-4A37-43DA-B53F-45EEBA300B5D}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55-42BA-8969-C9825CD025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{F18E9496-1B28-4DA6-B3B8-A04F5C470806}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55-42BA-8969-C9825CD0255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{DA7DED7F-7687-491E-9566-C4876B7A73B6}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855-42BA-8969-C9825CD0255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{900FA51B-1448-43EE-9997-5A63522F7AD1}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855-42BA-8969-C9825CD0255A}"/>
                </c:ext>
              </c:extLst>
            </c:dLbl>
            <c:dLbl>
              <c:idx val="24"/>
              <c:layout>
                <c:manualLayout>
                  <c:x val="0"/>
                  <c:y val="1.46353500599695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{20CE5B5A-0A1D-4BDE-8E64-F96875E2DD4E}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855-42BA-8969-C9825CD0255A}"/>
                </c:ext>
              </c:extLst>
            </c:dLbl>
            <c:dLbl>
              <c:idx val="32"/>
              <c:layout>
                <c:manualLayout>
                  <c:x val="0"/>
                  <c:y val="-1.463535005996957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{87B76750-3825-4A6A-8CD5-0C1B03D18D25}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855-42BA-8969-C9825CD025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855-42BA-8969-C9825CD0255A}"/>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直近５年間は横ばいで推移しており、類似団体平均を</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積極的な定住促進事業の展開、市税の徴収率向上対策等により歳入確保に努める一方で、今後は第５次行政改革大綱（令和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年度）に基づき、業務の合理化・効率化を積極的に推進し、財政の健全化を図る。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166158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469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42</xdr:row>
      <xdr:rowOff>166158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125942</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115358</xdr:rowOff>
    </xdr:from>
    <xdr:to>
      <xdr:col>19</xdr:col>
      <xdr:colOff>184150</xdr:colOff>
      <xdr:row>43</xdr:row>
      <xdr:rowOff>45508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161519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歳出における人件費や物件費の増加により前年度より</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今後も物価高騰、社会的背景による扶助費等の義務的経費の増加や公共施設の長寿命化に向けた維持管理費の増加が見込まれる。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引き続き事業の見直しを進め、優先度の低い事業について計画的に廃止・縮小することで、経常経費の削減を図る。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57996</xdr:rowOff>
    </xdr:from>
    <xdr:to>
      <xdr:col>23</xdr:col>
      <xdr:colOff>133350</xdr:colOff>
      <xdr:row>65</xdr:row>
      <xdr:rowOff>36830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59346"/>
          <a:ext cx="8382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57996</xdr:rowOff>
    </xdr:from>
    <xdr:to>
      <xdr:col>19</xdr:col>
      <xdr:colOff>133350</xdr:colOff>
      <xdr:row>63</xdr:row>
      <xdr:rowOff>106256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8593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84667</xdr:rowOff>
    </xdr:from>
    <xdr:to>
      <xdr:col>15</xdr:col>
      <xdr:colOff>82550</xdr:colOff>
      <xdr:row>63</xdr:row>
      <xdr:rowOff>106256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714567"/>
          <a:ext cx="8890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84667</xdr:rowOff>
    </xdr:from>
    <xdr:to>
      <xdr:col>11</xdr:col>
      <xdr:colOff>31750</xdr:colOff>
      <xdr:row>64</xdr:row>
      <xdr:rowOff>15240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714567"/>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7196</xdr:rowOff>
    </xdr:from>
    <xdr:to>
      <xdr:col>19</xdr:col>
      <xdr:colOff>184150</xdr:colOff>
      <xdr:row>63</xdr:row>
      <xdr:rowOff>108796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118973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7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55456</xdr:rowOff>
    </xdr:from>
    <xdr:to>
      <xdr:col>15</xdr:col>
      <xdr:colOff>133350</xdr:colOff>
      <xdr:row>63</xdr:row>
      <xdr:rowOff>157056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141833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33867</xdr:rowOff>
    </xdr:from>
    <xdr:to>
      <xdr:col>11</xdr:col>
      <xdr:colOff>82550</xdr:colOff>
      <xdr:row>62</xdr:row>
      <xdr:rowOff>135467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120244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5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[217,760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人件費については、正規職員給料・会計年度任用職員報酬の増額、また、物件費については、物価高騰や労務単価上昇の影響により、増額となった。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次定員適正化計画（令和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年度）等による効率的な人員配置や公共施設の維持管理における指定管理者制度の有効活用など、経費削減を図る。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4028</xdr:rowOff>
    </xdr:from>
    <xdr:to>
      <xdr:col>23</xdr:col>
      <xdr:colOff>133350</xdr:colOff>
      <xdr:row>84</xdr:row>
      <xdr:rowOff>47609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34378"/>
          <a:ext cx="838200" cy="21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152713</xdr:rowOff>
    </xdr:from>
    <xdr:to>
      <xdr:col>19</xdr:col>
      <xdr:colOff>133350</xdr:colOff>
      <xdr:row>83</xdr:row>
      <xdr:rowOff>4028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11613"/>
          <a:ext cx="889000" cy="2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134708</xdr:rowOff>
    </xdr:from>
    <xdr:to>
      <xdr:col>15</xdr:col>
      <xdr:colOff>82550</xdr:colOff>
      <xdr:row>82</xdr:row>
      <xdr:rowOff>152713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93608"/>
          <a:ext cx="889000" cy="1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127135</xdr:rowOff>
    </xdr:from>
    <xdr:to>
      <xdr:col>11</xdr:col>
      <xdr:colOff>31750</xdr:colOff>
      <xdr:row>82</xdr:row>
      <xdr:rowOff>134708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86035"/>
          <a:ext cx="889000" cy="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168259</xdr:rowOff>
    </xdr:from>
    <xdr:to>
      <xdr:col>23</xdr:col>
      <xdr:colOff>184150</xdr:colOff>
      <xdr:row>84</xdr:row>
      <xdr:rowOff>98409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9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140336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37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124678</xdr:rowOff>
    </xdr:from>
    <xdr:to>
      <xdr:col>19</xdr:col>
      <xdr:colOff>184150</xdr:colOff>
      <xdr:row>83</xdr:row>
      <xdr:rowOff>54828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65005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2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101913</xdr:rowOff>
    </xdr:from>
    <xdr:to>
      <xdr:col>15</xdr:col>
      <xdr:colOff>133350</xdr:colOff>
      <xdr:row>83</xdr:row>
      <xdr:rowOff>32063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6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42240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2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83908</xdr:rowOff>
    </xdr:from>
    <xdr:to>
      <xdr:col>11</xdr:col>
      <xdr:colOff>82550</xdr:colOff>
      <xdr:row>83</xdr:row>
      <xdr:rowOff>14058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4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24235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1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76335</xdr:rowOff>
    </xdr:from>
    <xdr:to>
      <xdr:col>7</xdr:col>
      <xdr:colOff>31750</xdr:colOff>
      <xdr:row>83</xdr:row>
      <xdr:rowOff>6485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162712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2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国家公務員と昇給・昇格制度に違いがあり、類似団体の中で比較的低い水準にある。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人事評価制度を積極的に活用するなどにより、一層の給与の適正化に努めている。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166914</xdr:rowOff>
    </xdr:from>
    <xdr:to>
      <xdr:col>81</xdr:col>
      <xdr:colOff>44450</xdr:colOff>
      <xdr:row>83</xdr:row>
      <xdr:rowOff>98879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225814"/>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62593</xdr:rowOff>
    </xdr:from>
    <xdr:to>
      <xdr:col>77</xdr:col>
      <xdr:colOff>44450</xdr:colOff>
      <xdr:row>82</xdr:row>
      <xdr:rowOff>166914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950043"/>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10886</xdr:rowOff>
    </xdr:from>
    <xdr:to>
      <xdr:col>72</xdr:col>
      <xdr:colOff>203200</xdr:colOff>
      <xdr:row>81</xdr:row>
      <xdr:rowOff>62593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8983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10886</xdr:rowOff>
    </xdr:from>
    <xdr:to>
      <xdr:col>68</xdr:col>
      <xdr:colOff>152400</xdr:colOff>
      <xdr:row>81</xdr:row>
      <xdr:rowOff>45357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38983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116114</xdr:rowOff>
    </xdr:from>
    <xdr:to>
      <xdr:col>77</xdr:col>
      <xdr:colOff>95250</xdr:colOff>
      <xdr:row>83</xdr:row>
      <xdr:rowOff>46264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56441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94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11793</xdr:rowOff>
    </xdr:from>
    <xdr:to>
      <xdr:col>73</xdr:col>
      <xdr:colOff>44450</xdr:colOff>
      <xdr:row>81</xdr:row>
      <xdr:rowOff>113393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123570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131536</xdr:rowOff>
    </xdr:from>
    <xdr:to>
      <xdr:col>68</xdr:col>
      <xdr:colOff>203200</xdr:colOff>
      <xdr:row>81</xdr:row>
      <xdr:rowOff>61686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84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71863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61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166007</xdr:rowOff>
    </xdr:from>
    <xdr:to>
      <xdr:col>64</xdr:col>
      <xdr:colOff>152400</xdr:colOff>
      <xdr:row>81</xdr:row>
      <xdr:rowOff>96157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8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106334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6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定員管理の状況について、前年度と比較し</a:t>
          </a:r>
          <a:r>
            <a:rPr kumimoji="1" lang="en-US" altLang="ja-JP" sz="1300">
              <a:latin typeface="ＭＳ Ｐゴシック" panose="020B0600070205080204" pitchFamily="50" charset="-128"/>
              <a:ea typeface="ＭＳ Ｐゴシック" panose="020B0600070205080204" pitchFamily="50" charset="-128"/>
            </a:rPr>
            <a:t>0.31</a:t>
          </a:r>
          <a:r>
            <a:rPr kumimoji="1" lang="ja-JP" altLang="en-US" sz="1300">
              <a:latin typeface="ＭＳ Ｐゴシック" panose="020B0600070205080204" pitchFamily="50" charset="-128"/>
              <a:ea typeface="ＭＳ Ｐゴシック" panose="020B0600070205080204" pitchFamily="50" charset="-128"/>
            </a:rPr>
            <a:t>ポイント増加した。類似団体平均と比較しても</a:t>
          </a:r>
          <a:r>
            <a:rPr kumimoji="1" lang="en-US" altLang="ja-JP" sz="1300">
              <a:latin typeface="ＭＳ Ｐゴシック" panose="020B0600070205080204" pitchFamily="50" charset="-128"/>
              <a:ea typeface="ＭＳ Ｐゴシック" panose="020B0600070205080204" pitchFamily="50" charset="-128"/>
            </a:rPr>
            <a:t>0.36</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これは市立こども園の施設数が多いことが大きな要因の一つであり、民営化による適正な配置を検討することも視野に入れる必要がある。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今後も、定年延長を見据え、役職定年制度による後任となった職員を適正に配置するとともに、年齢構成においてもバランスがとれた簡素で効率的な行政体制の整備に取り組む。</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18022</xdr:rowOff>
    </xdr:from>
    <xdr:to>
      <xdr:col>81</xdr:col>
      <xdr:colOff>44450</xdr:colOff>
      <xdr:row>62</xdr:row>
      <xdr:rowOff>53642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47922"/>
          <a:ext cx="8382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16873</xdr:rowOff>
    </xdr:from>
    <xdr:to>
      <xdr:col>77</xdr:col>
      <xdr:colOff>44450</xdr:colOff>
      <xdr:row>62</xdr:row>
      <xdr:rowOff>18022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46773"/>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16873</xdr:rowOff>
    </xdr:from>
    <xdr:to>
      <xdr:col>72</xdr:col>
      <xdr:colOff>203200</xdr:colOff>
      <xdr:row>62</xdr:row>
      <xdr:rowOff>31810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646773"/>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31810</xdr:rowOff>
    </xdr:from>
    <xdr:to>
      <xdr:col>68</xdr:col>
      <xdr:colOff>152400</xdr:colOff>
      <xdr:row>62</xdr:row>
      <xdr:rowOff>37556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661710"/>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2842</xdr:rowOff>
    </xdr:from>
    <xdr:to>
      <xdr:col>81</xdr:col>
      <xdr:colOff>95250</xdr:colOff>
      <xdr:row>62</xdr:row>
      <xdr:rowOff>104442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146369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0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138672</xdr:rowOff>
    </xdr:from>
    <xdr:to>
      <xdr:col>77</xdr:col>
      <xdr:colOff>95250</xdr:colOff>
      <xdr:row>62</xdr:row>
      <xdr:rowOff>68822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53599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83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137523</xdr:rowOff>
    </xdr:from>
    <xdr:to>
      <xdr:col>73</xdr:col>
      <xdr:colOff>44450</xdr:colOff>
      <xdr:row>62</xdr:row>
      <xdr:rowOff>67673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9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52450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8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152460</xdr:rowOff>
    </xdr:from>
    <xdr:to>
      <xdr:col>68</xdr:col>
      <xdr:colOff>203200</xdr:colOff>
      <xdr:row>62</xdr:row>
      <xdr:rowOff>82610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67387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9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158206</xdr:rowOff>
    </xdr:from>
    <xdr:to>
      <xdr:col>64</xdr:col>
      <xdr:colOff>152400</xdr:colOff>
      <xdr:row>62</xdr:row>
      <xdr:rowOff>88356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73133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実質公債費比率については、前年度と比較して</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要因としては、令和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年度において総合体育館の割賦払いの開始によるものである。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今後は災害関連の地方債もあるが、令和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年度をピークに減少する見込みである。繰上償還の実施や地方債発行の抑制により指標の改善に努める。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170039</xdr:rowOff>
    </xdr:from>
    <xdr:to>
      <xdr:col>81</xdr:col>
      <xdr:colOff>44450</xdr:colOff>
      <xdr:row>43</xdr:row>
      <xdr:rowOff>108655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99489"/>
          <a:ext cx="8382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170039</xdr:rowOff>
    </xdr:from>
    <xdr:to>
      <xdr:col>77</xdr:col>
      <xdr:colOff>44450</xdr:colOff>
      <xdr:row>42</xdr:row>
      <xdr:rowOff>11995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1994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11995</xdr:rowOff>
    </xdr:from>
    <xdr:to>
      <xdr:col>72</xdr:col>
      <xdr:colOff>203200</xdr:colOff>
      <xdr:row>42</xdr:row>
      <xdr:rowOff>25400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105833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2263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57855</xdr:rowOff>
    </xdr:from>
    <xdr:to>
      <xdr:col>81</xdr:col>
      <xdr:colOff>95250</xdr:colOff>
      <xdr:row>43</xdr:row>
      <xdr:rowOff>159455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29932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402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119239</xdr:rowOff>
    </xdr:from>
    <xdr:to>
      <xdr:col>77</xdr:col>
      <xdr:colOff>95250</xdr:colOff>
      <xdr:row>42</xdr:row>
      <xdr:rowOff>49389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34166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3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132645</xdr:rowOff>
    </xdr:from>
    <xdr:to>
      <xdr:col>73</xdr:col>
      <xdr:colOff>44450</xdr:colOff>
      <xdr:row>42</xdr:row>
      <xdr:rowOff>62795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47572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55033</xdr:rowOff>
    </xdr:from>
    <xdr:to>
      <xdr:col>64</xdr:col>
      <xdr:colOff>152400</xdr:colOff>
      <xdr:row>42</xdr:row>
      <xdr:rowOff>156633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141410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将来負担額の減少とともに、総合体育館の供用開始に伴う交付税の算入により、前年度と比較して</a:t>
          </a:r>
          <a:r>
            <a:rPr kumimoji="1" lang="en-US" altLang="ja-JP" sz="1300">
              <a:latin typeface="ＭＳ Ｐゴシック" panose="020B0600070205080204" pitchFamily="50" charset="-128"/>
              <a:ea typeface="ＭＳ Ｐゴシック" panose="020B0600070205080204" pitchFamily="50" charset="-128"/>
            </a:rPr>
            <a:t>36.3</a:t>
          </a:r>
          <a:r>
            <a:rPr kumimoji="1" lang="ja-JP" altLang="en-US" sz="1300">
              <a:latin typeface="ＭＳ Ｐゴシック" panose="020B0600070205080204" pitchFamily="50" charset="-128"/>
              <a:ea typeface="ＭＳ Ｐゴシック" panose="020B0600070205080204" pitchFamily="50" charset="-128"/>
            </a:rPr>
            <a:t>ポイント下回ることとなった。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今後も事業の「選択と集中」により優先順位を明確にし、公債費等義務的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127406</xdr:rowOff>
    </xdr:from>
    <xdr:to>
      <xdr:col>81</xdr:col>
      <xdr:colOff>44450</xdr:colOff>
      <xdr:row>16</xdr:row>
      <xdr:rowOff>131140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699156"/>
          <a:ext cx="838200" cy="17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81077</xdr:rowOff>
    </xdr:from>
    <xdr:to>
      <xdr:col>77</xdr:col>
      <xdr:colOff>44450</xdr:colOff>
      <xdr:row>16</xdr:row>
      <xdr:rowOff>131140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652827"/>
          <a:ext cx="889000" cy="22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80112</xdr:rowOff>
    </xdr:from>
    <xdr:to>
      <xdr:col>72</xdr:col>
      <xdr:colOff>203200</xdr:colOff>
      <xdr:row>15</xdr:row>
      <xdr:rowOff>81077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651862"/>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80112</xdr:rowOff>
    </xdr:from>
    <xdr:to>
      <xdr:col>68</xdr:col>
      <xdr:colOff>152400</xdr:colOff>
      <xdr:row>15</xdr:row>
      <xdr:rowOff>130302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651862"/>
          <a:ext cx="889000" cy="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76606</xdr:rowOff>
    </xdr:from>
    <xdr:to>
      <xdr:col>81</xdr:col>
      <xdr:colOff>95250</xdr:colOff>
      <xdr:row>16</xdr:row>
      <xdr:rowOff>6756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4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48683</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2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80340</xdr:rowOff>
    </xdr:from>
    <xdr:to>
      <xdr:col>77</xdr:col>
      <xdr:colOff>95250</xdr:colOff>
      <xdr:row>17</xdr:row>
      <xdr:rowOff>10490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82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166717</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909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30277</xdr:rowOff>
    </xdr:from>
    <xdr:to>
      <xdr:col>73</xdr:col>
      <xdr:colOff>44450</xdr:colOff>
      <xdr:row>15</xdr:row>
      <xdr:rowOff>131877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116654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8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29312</xdr:rowOff>
    </xdr:from>
    <xdr:to>
      <xdr:col>68</xdr:col>
      <xdr:colOff>203200</xdr:colOff>
      <xdr:row>15</xdr:row>
      <xdr:rowOff>130912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0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115689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8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79502</xdr:rowOff>
    </xdr:from>
    <xdr:to>
      <xdr:col>64</xdr:col>
      <xdr:colOff>152400</xdr:colOff>
      <xdr:row>16</xdr:row>
      <xdr:rowOff>9652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65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165879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73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正職員の給料・会計年度任用職員の報酬の増額に伴い、前年度と比較して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今後は、民間でも実施可能な部分は、民営化や指定管理者制度を導入するなど効率的な運営を図り、定員適正化計画を着実に実施し、人件費関係経費を抑制していく。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130810</xdr:rowOff>
    </xdr:from>
    <xdr:to>
      <xdr:col>24</xdr:col>
      <xdr:colOff>25400</xdr:colOff>
      <xdr:row>38</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744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85090</xdr:rowOff>
    </xdr:from>
    <xdr:to>
      <xdr:col>19</xdr:col>
      <xdr:colOff>187325</xdr:colOff>
      <xdr:row>37</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28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83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525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45720</xdr:rowOff>
    </xdr:from>
    <xdr:to>
      <xdr:col>24</xdr:col>
      <xdr:colOff>76200</xdr:colOff>
      <xdr:row>38</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17797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80010</xdr:rowOff>
    </xdr:from>
    <xdr:to>
      <xdr:col>20</xdr:col>
      <xdr:colOff>38100</xdr:colOff>
      <xdr:row>38</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166387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34290</xdr:rowOff>
    </xdr:from>
    <xdr:to>
      <xdr:col>15</xdr:col>
      <xdr:colOff>149225</xdr:colOff>
      <xdr:row>37</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120667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69867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ポイント上回ったのは、委託費や物価高騰に伴う電気料・ガス代等増額が主な要因である。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今後も事務事業の見直しにより、歳出の削減に努める。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16</xdr:row>
      <xdr:rowOff>111760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940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50800</xdr:rowOff>
    </xdr:from>
    <xdr:to>
      <xdr:col>78</xdr:col>
      <xdr:colOff>69850</xdr:colOff>
      <xdr:row>16</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94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94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16</xdr:row>
      <xdr:rowOff>104140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940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60960</xdr:rowOff>
    </xdr:from>
    <xdr:to>
      <xdr:col>82</xdr:col>
      <xdr:colOff>158750</xdr:colOff>
      <xdr:row>16</xdr:row>
      <xdr:rowOff>162560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77487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53340</xdr:rowOff>
    </xdr:from>
    <xdr:to>
      <xdr:col>65</xdr:col>
      <xdr:colOff>53975</xdr:colOff>
      <xdr:row>16</xdr:row>
      <xdr:rowOff>154940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165117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今後も、社会保障関連経費の増大に備え、必要最低限の経費となるよう歳出削減の取り組みを進める。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57</xdr:row>
      <xdr:rowOff>20865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282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61685</xdr:rowOff>
    </xdr:from>
    <xdr:to>
      <xdr:col>19</xdr:col>
      <xdr:colOff>187325</xdr:colOff>
      <xdr:row>56</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628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61685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812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55</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81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141515</xdr:rowOff>
    </xdr:from>
    <xdr:to>
      <xdr:col>24</xdr:col>
      <xdr:colOff>76200</xdr:colOff>
      <xdr:row>57</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113592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xdr:rowOff>
    </xdr:from>
    <xdr:to>
      <xdr:col>15</xdr:col>
      <xdr:colOff>149225</xdr:colOff>
      <xdr:row>56</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年度に下水道事業会計への繰出金の一部を出資金化したことにより大きく上昇することとなった。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今後も行政改革の着実な実施により経費全体を抑制し、限られた財源の中で行政サービスの水準を維持・向上していくため、事業評価制度の有効活用等により、合理的で効果的な行政運営に取り組む。</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35560</xdr:rowOff>
    </xdr:from>
    <xdr:to>
      <xdr:col>82</xdr:col>
      <xdr:colOff>107950</xdr:colOff>
      <xdr:row>54</xdr:row>
      <xdr:rowOff>81280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2938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161290</xdr:rowOff>
    </xdr:from>
    <xdr:to>
      <xdr:col>78</xdr:col>
      <xdr:colOff>69850</xdr:colOff>
      <xdr:row>54</xdr:row>
      <xdr:rowOff>35560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69850</xdr:rowOff>
    </xdr:from>
    <xdr:to>
      <xdr:col>73</xdr:col>
      <xdr:colOff>180975</xdr:colOff>
      <xdr:row>53</xdr:row>
      <xdr:rowOff>161290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1567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69850</xdr:rowOff>
    </xdr:from>
    <xdr:to>
      <xdr:col>69</xdr:col>
      <xdr:colOff>92075</xdr:colOff>
      <xdr:row>55</xdr:row>
      <xdr:rowOff>77470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15670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30480</xdr:rowOff>
    </xdr:from>
    <xdr:to>
      <xdr:col>82</xdr:col>
      <xdr:colOff>158750</xdr:colOff>
      <xdr:row>54</xdr:row>
      <xdr:rowOff>132080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47007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156210</xdr:rowOff>
    </xdr:from>
    <xdr:to>
      <xdr:col>78</xdr:col>
      <xdr:colOff>120650</xdr:colOff>
      <xdr:row>54</xdr:row>
      <xdr:rowOff>86360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96537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01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110490</xdr:rowOff>
    </xdr:from>
    <xdr:to>
      <xdr:col>74</xdr:col>
      <xdr:colOff>31750</xdr:colOff>
      <xdr:row>54</xdr:row>
      <xdr:rowOff>40640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50817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19050</xdr:rowOff>
    </xdr:from>
    <xdr:to>
      <xdr:col>69</xdr:col>
      <xdr:colOff>142875</xdr:colOff>
      <xdr:row>53</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130827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26670</xdr:rowOff>
    </xdr:from>
    <xdr:to>
      <xdr:col>65</xdr:col>
      <xdr:colOff>53975</xdr:colOff>
      <xdr:row>55</xdr:row>
      <xdr:rowOff>128270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138447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ポイント増加となったのは、私立認定こども園等の運営費負担金が増額したことが主な要因である。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今後も補助金等の交付について必要性が低いものは見直しや廃止を行い、歳出の削減に努める。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67564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0776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077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108712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2717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67564</xdr:rowOff>
    </xdr:from>
    <xdr:to>
      <xdr:col>69</xdr:col>
      <xdr:colOff>92075</xdr:colOff>
      <xdr:row>36</xdr:row>
      <xdr:rowOff>108712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2397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33291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57912</xdr:rowOff>
    </xdr:from>
    <xdr:to>
      <xdr:col>69</xdr:col>
      <xdr:colOff>142875</xdr:colOff>
      <xdr:row>36</xdr:row>
      <xdr:rowOff>159512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新市基盤整備事業により、類似団体内でも高い水準にあった公債費は、今後は合併特例債の償還終了により減少していく見込みである。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これまでも交付税措置のある有利な起債の活用により、実質的な負担は抑制しており、今後とも「選択と集中」により優先順位を明確にして事業を実施する。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54611</xdr:rowOff>
    </xdr:from>
    <xdr:to>
      <xdr:col>24</xdr:col>
      <xdr:colOff>25400</xdr:colOff>
      <xdr:row>81</xdr:row>
      <xdr:rowOff>54611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942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54611</xdr:rowOff>
    </xdr:from>
    <xdr:to>
      <xdr:col>19</xdr:col>
      <xdr:colOff>187325</xdr:colOff>
      <xdr:row>81</xdr:row>
      <xdr:rowOff>92711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9420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24130</xdr:rowOff>
    </xdr:from>
    <xdr:to>
      <xdr:col>15</xdr:col>
      <xdr:colOff>98425</xdr:colOff>
      <xdr:row>81</xdr:row>
      <xdr:rowOff>92711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9115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24130</xdr:rowOff>
    </xdr:from>
    <xdr:to>
      <xdr:col>11</xdr:col>
      <xdr:colOff>9525</xdr:colOff>
      <xdr:row>81</xdr:row>
      <xdr:rowOff>153670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9115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3811</xdr:rowOff>
    </xdr:from>
    <xdr:to>
      <xdr:col>24</xdr:col>
      <xdr:colOff>76200</xdr:colOff>
      <xdr:row>81</xdr:row>
      <xdr:rowOff>105411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89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147338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86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3811</xdr:rowOff>
    </xdr:from>
    <xdr:to>
      <xdr:col>20</xdr:col>
      <xdr:colOff>38100</xdr:colOff>
      <xdr:row>81</xdr:row>
      <xdr:rowOff>105411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89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90188</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977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41911</xdr:rowOff>
    </xdr:from>
    <xdr:to>
      <xdr:col>15</xdr:col>
      <xdr:colOff>149225</xdr:colOff>
      <xdr:row>81</xdr:row>
      <xdr:rowOff>143511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92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128288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4015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144780</xdr:rowOff>
    </xdr:from>
    <xdr:to>
      <xdr:col>11</xdr:col>
      <xdr:colOff>60325</xdr:colOff>
      <xdr:row>81</xdr:row>
      <xdr:rowOff>74930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59707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94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102870</xdr:rowOff>
    </xdr:from>
    <xdr:to>
      <xdr:col>6</xdr:col>
      <xdr:colOff>171450</xdr:colOff>
      <xdr:row>82</xdr:row>
      <xdr:rowOff>33020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99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82</xdr:row>
      <xdr:rowOff>17797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407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ポイント増加となった。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類似団体と比較すると、他のコストも低い水準にあることから、今後も行政コストを抑制しながら住民サービスの充実に努める。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46990</xdr:rowOff>
    </xdr:from>
    <xdr:to>
      <xdr:col>82</xdr:col>
      <xdr:colOff>107950</xdr:colOff>
      <xdr:row>76</xdr:row>
      <xdr:rowOff>58420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0574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46990</xdr:rowOff>
    </xdr:from>
    <xdr:to>
      <xdr:col>78</xdr:col>
      <xdr:colOff>69850</xdr:colOff>
      <xdr:row>75</xdr:row>
      <xdr:rowOff>51562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29057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154432</xdr:rowOff>
    </xdr:from>
    <xdr:to>
      <xdr:col>73</xdr:col>
      <xdr:colOff>180975</xdr:colOff>
      <xdr:row>75</xdr:row>
      <xdr:rowOff>51562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4173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154432</xdr:rowOff>
    </xdr:from>
    <xdr:to>
      <xdr:col>69</xdr:col>
      <xdr:colOff>92075</xdr:colOff>
      <xdr:row>75</xdr:row>
      <xdr:rowOff>60706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4173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xdr:rowOff>
    </xdr:from>
    <xdr:to>
      <xdr:col>82</xdr:col>
      <xdr:colOff>158750</xdr:colOff>
      <xdr:row>76</xdr:row>
      <xdr:rowOff>109220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24147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167640</xdr:rowOff>
    </xdr:from>
    <xdr:to>
      <xdr:col>78</xdr:col>
      <xdr:colOff>120650</xdr:colOff>
      <xdr:row>75</xdr:row>
      <xdr:rowOff>97790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107967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2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762</xdr:rowOff>
    </xdr:from>
    <xdr:to>
      <xdr:col>74</xdr:col>
      <xdr:colOff>31750</xdr:colOff>
      <xdr:row>75</xdr:row>
      <xdr:rowOff>102362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112539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103632</xdr:rowOff>
    </xdr:from>
    <xdr:to>
      <xdr:col>69</xdr:col>
      <xdr:colOff>142875</xdr:colOff>
      <xdr:row>75</xdr:row>
      <xdr:rowOff>33782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43959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9906</xdr:rowOff>
    </xdr:from>
    <xdr:to>
      <xdr:col>65</xdr:col>
      <xdr:colOff>53975</xdr:colOff>
      <xdr:row>75</xdr:row>
      <xdr:rowOff>111506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121683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153975</xdr:rowOff>
    </xdr:from>
    <xdr:to>
      <xdr:col>29</xdr:col>
      <xdr:colOff>127000</xdr:colOff>
      <xdr:row>17</xdr:row>
      <xdr:rowOff>117920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44800"/>
          <a:ext cx="647700" cy="135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138752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117920</xdr:rowOff>
    </xdr:from>
    <xdr:to>
      <xdr:col>26</xdr:col>
      <xdr:colOff>50800</xdr:colOff>
      <xdr:row>17</xdr:row>
      <xdr:rowOff>165811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80195"/>
          <a:ext cx="698500" cy="47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165811</xdr:rowOff>
    </xdr:from>
    <xdr:to>
      <xdr:col>22</xdr:col>
      <xdr:colOff>114300</xdr:colOff>
      <xdr:row>18</xdr:row>
      <xdr:rowOff>11367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28086"/>
          <a:ext cx="698500" cy="170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11367</xdr:rowOff>
    </xdr:from>
    <xdr:to>
      <xdr:col>18</xdr:col>
      <xdr:colOff>177800</xdr:colOff>
      <xdr:row>18</xdr:row>
      <xdr:rowOff>72606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45092"/>
          <a:ext cx="698500" cy="61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103175</xdr:rowOff>
    </xdr:from>
    <xdr:to>
      <xdr:col>29</xdr:col>
      <xdr:colOff>177800</xdr:colOff>
      <xdr:row>17</xdr:row>
      <xdr:rowOff>33325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94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119702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3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67120</xdr:rowOff>
    </xdr:from>
    <xdr:to>
      <xdr:col>26</xdr:col>
      <xdr:colOff>101600</xdr:colOff>
      <xdr:row>17</xdr:row>
      <xdr:rowOff>168720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29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153497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1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115011</xdr:rowOff>
    </xdr:from>
    <xdr:to>
      <xdr:col>22</xdr:col>
      <xdr:colOff>165100</xdr:colOff>
      <xdr:row>18</xdr:row>
      <xdr:rowOff>45161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7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29938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6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132017</xdr:rowOff>
    </xdr:from>
    <xdr:to>
      <xdr:col>19</xdr:col>
      <xdr:colOff>38100</xdr:colOff>
      <xdr:row>18</xdr:row>
      <xdr:rowOff>62167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942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46944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80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21806</xdr:rowOff>
    </xdr:from>
    <xdr:to>
      <xdr:col>15</xdr:col>
      <xdr:colOff>101600</xdr:colOff>
      <xdr:row>18</xdr:row>
      <xdr:rowOff>123406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5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108183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24359</xdr:rowOff>
    </xdr:from>
    <xdr:to>
      <xdr:col>29</xdr:col>
      <xdr:colOff>127000</xdr:colOff>
      <xdr:row>35</xdr:row>
      <xdr:rowOff>147606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291809"/>
          <a:ext cx="647700" cy="466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141304</xdr:rowOff>
    </xdr:from>
    <xdr:to>
      <xdr:col>26</xdr:col>
      <xdr:colOff>50800</xdr:colOff>
      <xdr:row>35</xdr:row>
      <xdr:rowOff>147606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751654"/>
          <a:ext cx="698500" cy="6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141304</xdr:rowOff>
    </xdr:from>
    <xdr:to>
      <xdr:col>22</xdr:col>
      <xdr:colOff>114300</xdr:colOff>
      <xdr:row>35</xdr:row>
      <xdr:rowOff>203679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751654"/>
          <a:ext cx="698500" cy="62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194339</xdr:rowOff>
    </xdr:from>
    <xdr:to>
      <xdr:col>18</xdr:col>
      <xdr:colOff>177800</xdr:colOff>
      <xdr:row>35</xdr:row>
      <xdr:rowOff>203679</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804689"/>
          <a:ext cx="698500" cy="9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316459</xdr:rowOff>
    </xdr:from>
    <xdr:to>
      <xdr:col>29</xdr:col>
      <xdr:colOff>177800</xdr:colOff>
      <xdr:row>34</xdr:row>
      <xdr:rowOff>75159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241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161536</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08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96806</xdr:rowOff>
    </xdr:from>
    <xdr:to>
      <xdr:col>26</xdr:col>
      <xdr:colOff>101600</xdr:colOff>
      <xdr:row>35</xdr:row>
      <xdr:rowOff>198406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07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208583</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76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90504</xdr:rowOff>
    </xdr:from>
    <xdr:to>
      <xdr:col>22</xdr:col>
      <xdr:colOff>165100</xdr:colOff>
      <xdr:row>35</xdr:row>
      <xdr:rowOff>192104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00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202281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69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152879</xdr:rowOff>
    </xdr:from>
    <xdr:to>
      <xdr:col>19</xdr:col>
      <xdr:colOff>38100</xdr:colOff>
      <xdr:row>35</xdr:row>
      <xdr:rowOff>254479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63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264656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3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143539</xdr:rowOff>
    </xdr:from>
    <xdr:to>
      <xdr:col>15</xdr:col>
      <xdr:colOff>101600</xdr:colOff>
      <xdr:row>35</xdr:row>
      <xdr:rowOff>245139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53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255316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52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80518</xdr:rowOff>
    </xdr:from>
    <xdr:to>
      <xdr:col>24</xdr:col>
      <xdr:colOff>63500</xdr:colOff>
      <xdr:row>34</xdr:row>
      <xdr:rowOff>49390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38368"/>
          <a:ext cx="838200" cy="14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49390</xdr:rowOff>
    </xdr:from>
    <xdr:to>
      <xdr:col>19</xdr:col>
      <xdr:colOff>177800</xdr:colOff>
      <xdr:row>34</xdr:row>
      <xdr:rowOff>75082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78690"/>
          <a:ext cx="889000" cy="2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75082</xdr:rowOff>
    </xdr:from>
    <xdr:to>
      <xdr:col>15</xdr:col>
      <xdr:colOff>50800</xdr:colOff>
      <xdr:row>34</xdr:row>
      <xdr:rowOff>89484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04382"/>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89484</xdr:rowOff>
    </xdr:from>
    <xdr:to>
      <xdr:col>10</xdr:col>
      <xdr:colOff>114300</xdr:colOff>
      <xdr:row>34</xdr:row>
      <xdr:rowOff>155816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18784"/>
          <a:ext cx="889000" cy="6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29718</xdr:rowOff>
    </xdr:from>
    <xdr:to>
      <xdr:col>24</xdr:col>
      <xdr:colOff>114300</xdr:colOff>
      <xdr:row>33</xdr:row>
      <xdr:rowOff>131318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8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52595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38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170040</xdr:rowOff>
    </xdr:from>
    <xdr:to>
      <xdr:col>20</xdr:col>
      <xdr:colOff>38100</xdr:colOff>
      <xdr:row>34</xdr:row>
      <xdr:rowOff>100190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2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116717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60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24282</xdr:rowOff>
    </xdr:from>
    <xdr:to>
      <xdr:col>15</xdr:col>
      <xdr:colOff>101600</xdr:colOff>
      <xdr:row>34</xdr:row>
      <xdr:rowOff>125882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5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142409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62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38684</xdr:rowOff>
    </xdr:from>
    <xdr:to>
      <xdr:col>10</xdr:col>
      <xdr:colOff>165100</xdr:colOff>
      <xdr:row>34</xdr:row>
      <xdr:rowOff>140284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6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156811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4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105016</xdr:rowOff>
    </xdr:from>
    <xdr:to>
      <xdr:col>6</xdr:col>
      <xdr:colOff>38100</xdr:colOff>
      <xdr:row>35</xdr:row>
      <xdr:rowOff>35166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3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51693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70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110637</xdr:rowOff>
    </xdr:from>
    <xdr:to>
      <xdr:col>24</xdr:col>
      <xdr:colOff>63500</xdr:colOff>
      <xdr:row>58</xdr:row>
      <xdr:rowOff>18580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11837"/>
          <a:ext cx="838200" cy="25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18580</xdr:rowOff>
    </xdr:from>
    <xdr:to>
      <xdr:col>19</xdr:col>
      <xdr:colOff>177800</xdr:colOff>
      <xdr:row>58</xdr:row>
      <xdr:rowOff>31755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62680"/>
          <a:ext cx="889000" cy="1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31755</xdr:rowOff>
    </xdr:from>
    <xdr:to>
      <xdr:col>15</xdr:col>
      <xdr:colOff>50800</xdr:colOff>
      <xdr:row>58</xdr:row>
      <xdr:rowOff>40724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75855"/>
          <a:ext cx="889000" cy="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31656</xdr:rowOff>
    </xdr:from>
    <xdr:to>
      <xdr:col>10</xdr:col>
      <xdr:colOff>114300</xdr:colOff>
      <xdr:row>58</xdr:row>
      <xdr:rowOff>40724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75756"/>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59837</xdr:rowOff>
    </xdr:from>
    <xdr:to>
      <xdr:col>24</xdr:col>
      <xdr:colOff>114300</xdr:colOff>
      <xdr:row>56</xdr:row>
      <xdr:rowOff>161437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6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82714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12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139230</xdr:rowOff>
    </xdr:from>
    <xdr:to>
      <xdr:col>20</xdr:col>
      <xdr:colOff>38100</xdr:colOff>
      <xdr:row>58</xdr:row>
      <xdr:rowOff>69380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60507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0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152405</xdr:rowOff>
    </xdr:from>
    <xdr:to>
      <xdr:col>15</xdr:col>
      <xdr:colOff>101600</xdr:colOff>
      <xdr:row>58</xdr:row>
      <xdr:rowOff>82555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2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73682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1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161374</xdr:rowOff>
    </xdr:from>
    <xdr:to>
      <xdr:col>10</xdr:col>
      <xdr:colOff>165100</xdr:colOff>
      <xdr:row>58</xdr:row>
      <xdr:rowOff>91524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3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82651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2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152306</xdr:rowOff>
    </xdr:from>
    <xdr:to>
      <xdr:col>6</xdr:col>
      <xdr:colOff>38100</xdr:colOff>
      <xdr:row>58</xdr:row>
      <xdr:rowOff>82456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98983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0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140367</xdr:rowOff>
    </xdr:from>
    <xdr:to>
      <xdr:col>24</xdr:col>
      <xdr:colOff>63500</xdr:colOff>
      <xdr:row>78</xdr:row>
      <xdr:rowOff>163798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13467"/>
          <a:ext cx="8382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139452</xdr:rowOff>
    </xdr:from>
    <xdr:to>
      <xdr:col>19</xdr:col>
      <xdr:colOff>177800</xdr:colOff>
      <xdr:row>78</xdr:row>
      <xdr:rowOff>163798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12552"/>
          <a:ext cx="8890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139452</xdr:rowOff>
    </xdr:from>
    <xdr:to>
      <xdr:col>15</xdr:col>
      <xdr:colOff>50800</xdr:colOff>
      <xdr:row>78</xdr:row>
      <xdr:rowOff>163170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12552"/>
          <a:ext cx="889000" cy="2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124498</xdr:rowOff>
    </xdr:from>
    <xdr:to>
      <xdr:col>10</xdr:col>
      <xdr:colOff>114300</xdr:colOff>
      <xdr:row>78</xdr:row>
      <xdr:rowOff>163170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97598"/>
          <a:ext cx="889000" cy="3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89567</xdr:rowOff>
    </xdr:from>
    <xdr:to>
      <xdr:col>24</xdr:col>
      <xdr:colOff>114300</xdr:colOff>
      <xdr:row>79</xdr:row>
      <xdr:rowOff>19717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6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4494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7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112998</xdr:rowOff>
    </xdr:from>
    <xdr:to>
      <xdr:col>20</xdr:col>
      <xdr:colOff>38100</xdr:colOff>
      <xdr:row>79</xdr:row>
      <xdr:rowOff>43148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8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34275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7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88652</xdr:rowOff>
    </xdr:from>
    <xdr:to>
      <xdr:col>15</xdr:col>
      <xdr:colOff>101600</xdr:colOff>
      <xdr:row>79</xdr:row>
      <xdr:rowOff>18802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9929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5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112370</xdr:rowOff>
    </xdr:from>
    <xdr:to>
      <xdr:col>10</xdr:col>
      <xdr:colOff>165100</xdr:colOff>
      <xdr:row>79</xdr:row>
      <xdr:rowOff>42520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33647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73698</xdr:rowOff>
    </xdr:from>
    <xdr:to>
      <xdr:col>6</xdr:col>
      <xdr:colOff>38100</xdr:colOff>
      <xdr:row>79</xdr:row>
      <xdr:rowOff>3848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4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166425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39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82179</xdr:rowOff>
    </xdr:from>
    <xdr:to>
      <xdr:col>24</xdr:col>
      <xdr:colOff>63500</xdr:colOff>
      <xdr:row>97</xdr:row>
      <xdr:rowOff>144838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12829"/>
          <a:ext cx="838200" cy="6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144838</xdr:rowOff>
    </xdr:from>
    <xdr:to>
      <xdr:col>19</xdr:col>
      <xdr:colOff>177800</xdr:colOff>
      <xdr:row>98</xdr:row>
      <xdr:rowOff>113967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75488"/>
          <a:ext cx="889000" cy="14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100609</xdr:rowOff>
    </xdr:from>
    <xdr:to>
      <xdr:col>15</xdr:col>
      <xdr:colOff>50800</xdr:colOff>
      <xdr:row>98</xdr:row>
      <xdr:rowOff>113967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31259"/>
          <a:ext cx="889000" cy="18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100609</xdr:rowOff>
    </xdr:from>
    <xdr:to>
      <xdr:col>10</xdr:col>
      <xdr:colOff>114300</xdr:colOff>
      <xdr:row>99</xdr:row>
      <xdr:rowOff>11357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31259"/>
          <a:ext cx="889000" cy="253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31379</xdr:rowOff>
    </xdr:from>
    <xdr:to>
      <xdr:col>24</xdr:col>
      <xdr:colOff>114300</xdr:colOff>
      <xdr:row>97</xdr:row>
      <xdr:rowOff>132979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6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9806</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4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94038</xdr:rowOff>
    </xdr:from>
    <xdr:to>
      <xdr:col>20</xdr:col>
      <xdr:colOff>38100</xdr:colOff>
      <xdr:row>98</xdr:row>
      <xdr:rowOff>24188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2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15315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1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63167</xdr:rowOff>
    </xdr:from>
    <xdr:to>
      <xdr:col>15</xdr:col>
      <xdr:colOff>101600</xdr:colOff>
      <xdr:row>98</xdr:row>
      <xdr:rowOff>164767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6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155894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5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49809</xdr:rowOff>
    </xdr:from>
    <xdr:to>
      <xdr:col>10</xdr:col>
      <xdr:colOff>165100</xdr:colOff>
      <xdr:row>97</xdr:row>
      <xdr:rowOff>151409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8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142536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7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132007</xdr:rowOff>
    </xdr:from>
    <xdr:to>
      <xdr:col>6</xdr:col>
      <xdr:colOff>38100</xdr:colOff>
      <xdr:row>99</xdr:row>
      <xdr:rowOff>62157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3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53284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2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10114</xdr:rowOff>
    </xdr:from>
    <xdr:to>
      <xdr:col>55</xdr:col>
      <xdr:colOff>0</xdr:colOff>
      <xdr:row>35</xdr:row>
      <xdr:rowOff>51506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010864"/>
          <a:ext cx="838200" cy="4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10046</xdr:rowOff>
    </xdr:from>
    <xdr:to>
      <xdr:col>50</xdr:col>
      <xdr:colOff>114300</xdr:colOff>
      <xdr:row>35</xdr:row>
      <xdr:rowOff>51506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010796"/>
          <a:ext cx="889000" cy="4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10046</xdr:rowOff>
    </xdr:from>
    <xdr:to>
      <xdr:col>45</xdr:col>
      <xdr:colOff>177800</xdr:colOff>
      <xdr:row>35</xdr:row>
      <xdr:rowOff>137285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010796"/>
          <a:ext cx="889000" cy="12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109494</xdr:rowOff>
    </xdr:from>
    <xdr:to>
      <xdr:col>41</xdr:col>
      <xdr:colOff>50800</xdr:colOff>
      <xdr:row>35</xdr:row>
      <xdr:rowOff>137285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52994"/>
          <a:ext cx="889000" cy="88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130764</xdr:rowOff>
    </xdr:from>
    <xdr:to>
      <xdr:col>55</xdr:col>
      <xdr:colOff>50800</xdr:colOff>
      <xdr:row>35</xdr:row>
      <xdr:rowOff>60914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6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153641</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81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706</xdr:rowOff>
    </xdr:from>
    <xdr:to>
      <xdr:col>50</xdr:col>
      <xdr:colOff>165100</xdr:colOff>
      <xdr:row>35</xdr:row>
      <xdr:rowOff>102306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0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118833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77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130696</xdr:rowOff>
    </xdr:from>
    <xdr:to>
      <xdr:col>46</xdr:col>
      <xdr:colOff>38100</xdr:colOff>
      <xdr:row>35</xdr:row>
      <xdr:rowOff>60846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5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77373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73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86485</xdr:rowOff>
    </xdr:from>
    <xdr:to>
      <xdr:col>41</xdr:col>
      <xdr:colOff>101600</xdr:colOff>
      <xdr:row>36</xdr:row>
      <xdr:rowOff>16635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0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7762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17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58694</xdr:rowOff>
    </xdr:from>
    <xdr:to>
      <xdr:col>36</xdr:col>
      <xdr:colOff>165100</xdr:colOff>
      <xdr:row>30</xdr:row>
      <xdr:rowOff>160294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0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5371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7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1572</xdr:rowOff>
    </xdr:from>
    <xdr:to>
      <xdr:col>55</xdr:col>
      <xdr:colOff>0</xdr:colOff>
      <xdr:row>56</xdr:row>
      <xdr:rowOff>20759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602772"/>
          <a:ext cx="838200" cy="1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1572</xdr:rowOff>
    </xdr:from>
    <xdr:to>
      <xdr:col>50</xdr:col>
      <xdr:colOff>114300</xdr:colOff>
      <xdr:row>57</xdr:row>
      <xdr:rowOff>46225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602772"/>
          <a:ext cx="889000" cy="21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147914</xdr:rowOff>
    </xdr:from>
    <xdr:to>
      <xdr:col>45</xdr:col>
      <xdr:colOff>177800</xdr:colOff>
      <xdr:row>57</xdr:row>
      <xdr:rowOff>46225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749114"/>
          <a:ext cx="889000" cy="6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133048</xdr:rowOff>
    </xdr:from>
    <xdr:to>
      <xdr:col>41</xdr:col>
      <xdr:colOff>50800</xdr:colOff>
      <xdr:row>56</xdr:row>
      <xdr:rowOff>147914</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391348"/>
          <a:ext cx="889000" cy="35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141409</xdr:rowOff>
    </xdr:from>
    <xdr:to>
      <xdr:col>55</xdr:col>
      <xdr:colOff>50800</xdr:colOff>
      <xdr:row>56</xdr:row>
      <xdr:rowOff>71559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7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119836</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4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122222</xdr:rowOff>
    </xdr:from>
    <xdr:to>
      <xdr:col>50</xdr:col>
      <xdr:colOff>165100</xdr:colOff>
      <xdr:row>56</xdr:row>
      <xdr:rowOff>52372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5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68899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32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166875</xdr:rowOff>
    </xdr:from>
    <xdr:to>
      <xdr:col>46</xdr:col>
      <xdr:colOff>38100</xdr:colOff>
      <xdr:row>57</xdr:row>
      <xdr:rowOff>97025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6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88152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6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97114</xdr:rowOff>
    </xdr:from>
    <xdr:to>
      <xdr:col>41</xdr:col>
      <xdr:colOff>101600</xdr:colOff>
      <xdr:row>57</xdr:row>
      <xdr:rowOff>27264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9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18391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9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82248</xdr:rowOff>
    </xdr:from>
    <xdr:to>
      <xdr:col>36</xdr:col>
      <xdr:colOff>165100</xdr:colOff>
      <xdr:row>55</xdr:row>
      <xdr:rowOff>12398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34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28925</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115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1691</xdr:rowOff>
    </xdr:from>
    <xdr:to>
      <xdr:col>55</xdr:col>
      <xdr:colOff>0</xdr:colOff>
      <xdr:row>78</xdr:row>
      <xdr:rowOff>124862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374791"/>
          <a:ext cx="838200" cy="12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1691</xdr:rowOff>
    </xdr:from>
    <xdr:to>
      <xdr:col>50</xdr:col>
      <xdr:colOff>114300</xdr:colOff>
      <xdr:row>79</xdr:row>
      <xdr:rowOff>91901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374791"/>
          <a:ext cx="889000" cy="26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91901</xdr:rowOff>
    </xdr:from>
    <xdr:to>
      <xdr:col>45</xdr:col>
      <xdr:colOff>177800</xdr:colOff>
      <xdr:row>79</xdr:row>
      <xdr:rowOff>94752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636451"/>
          <a:ext cx="889000" cy="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85075</xdr:rowOff>
    </xdr:from>
    <xdr:to>
      <xdr:col>41</xdr:col>
      <xdr:colOff>50800</xdr:colOff>
      <xdr:row>79</xdr:row>
      <xdr:rowOff>94752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629625"/>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74062</xdr:rowOff>
    </xdr:from>
    <xdr:to>
      <xdr:col>55</xdr:col>
      <xdr:colOff>50800</xdr:colOff>
      <xdr:row>79</xdr:row>
      <xdr:rowOff>4212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4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52489</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2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122341</xdr:rowOff>
    </xdr:from>
    <xdr:to>
      <xdr:col>50</xdr:col>
      <xdr:colOff>165100</xdr:colOff>
      <xdr:row>78</xdr:row>
      <xdr:rowOff>52491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32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69018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099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41101</xdr:rowOff>
    </xdr:from>
    <xdr:to>
      <xdr:col>46</xdr:col>
      <xdr:colOff>38100</xdr:colOff>
      <xdr:row>79</xdr:row>
      <xdr:rowOff>142701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8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133828</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61017" y="13678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43952</xdr:rowOff>
    </xdr:from>
    <xdr:to>
      <xdr:col>41</xdr:col>
      <xdr:colOff>101600</xdr:colOff>
      <xdr:row>79</xdr:row>
      <xdr:rowOff>145552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8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136679</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72017" y="13681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34275</xdr:rowOff>
    </xdr:from>
    <xdr:to>
      <xdr:col>36</xdr:col>
      <xdr:colOff>165100</xdr:colOff>
      <xdr:row>79</xdr:row>
      <xdr:rowOff>135875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7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127002</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7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116917</xdr:rowOff>
    </xdr:from>
    <xdr:to>
      <xdr:col>55</xdr:col>
      <xdr:colOff>0</xdr:colOff>
      <xdr:row>95</xdr:row>
      <xdr:rowOff>155511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04667"/>
          <a:ext cx="838200" cy="3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155511</xdr:rowOff>
    </xdr:from>
    <xdr:to>
      <xdr:col>50</xdr:col>
      <xdr:colOff>114300</xdr:colOff>
      <xdr:row>96</xdr:row>
      <xdr:rowOff>52857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443261"/>
          <a:ext cx="889000" cy="6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48921</xdr:rowOff>
    </xdr:from>
    <xdr:to>
      <xdr:col>45</xdr:col>
      <xdr:colOff>177800</xdr:colOff>
      <xdr:row>96</xdr:row>
      <xdr:rowOff>52857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508121"/>
          <a:ext cx="889000" cy="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27203</xdr:rowOff>
    </xdr:from>
    <xdr:to>
      <xdr:col>41</xdr:col>
      <xdr:colOff>50800</xdr:colOff>
      <xdr:row>96</xdr:row>
      <xdr:rowOff>48921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5800603"/>
          <a:ext cx="889000" cy="7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66117</xdr:rowOff>
    </xdr:from>
    <xdr:to>
      <xdr:col>55</xdr:col>
      <xdr:colOff>50800</xdr:colOff>
      <xdr:row>95</xdr:row>
      <xdr:rowOff>167717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5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88994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20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104711</xdr:rowOff>
    </xdr:from>
    <xdr:to>
      <xdr:col>50</xdr:col>
      <xdr:colOff>165100</xdr:colOff>
      <xdr:row>96</xdr:row>
      <xdr:rowOff>34861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9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51388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16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2057</xdr:rowOff>
    </xdr:from>
    <xdr:to>
      <xdr:col>46</xdr:col>
      <xdr:colOff>38100</xdr:colOff>
      <xdr:row>96</xdr:row>
      <xdr:rowOff>103657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6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94784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169571</xdr:rowOff>
    </xdr:from>
    <xdr:to>
      <xdr:col>41</xdr:col>
      <xdr:colOff>101600</xdr:colOff>
      <xdr:row>96</xdr:row>
      <xdr:rowOff>99721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5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116248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23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147853</xdr:rowOff>
    </xdr:from>
    <xdr:to>
      <xdr:col>36</xdr:col>
      <xdr:colOff>165100</xdr:colOff>
      <xdr:row>92</xdr:row>
      <xdr:rowOff>78003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574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94530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52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41631</xdr:rowOff>
    </xdr:from>
    <xdr:to>
      <xdr:col>85</xdr:col>
      <xdr:colOff>127000</xdr:colOff>
      <xdr:row>35</xdr:row>
      <xdr:rowOff>121488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699481"/>
          <a:ext cx="838200" cy="42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121488</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122238"/>
          <a:ext cx="889000" cy="60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43688</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3023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41516</xdr:rowOff>
    </xdr:from>
    <xdr:to>
      <xdr:col>71</xdr:col>
      <xdr:colOff>177800</xdr:colOff>
      <xdr:row>39</xdr:row>
      <xdr:rowOff>43688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28066"/>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162281</xdr:rowOff>
    </xdr:from>
    <xdr:to>
      <xdr:col>85</xdr:col>
      <xdr:colOff>177800</xdr:colOff>
      <xdr:row>33</xdr:row>
      <xdr:rowOff>92431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64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13708</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50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70688</xdr:rowOff>
    </xdr:from>
    <xdr:to>
      <xdr:col>81</xdr:col>
      <xdr:colOff>101600</xdr:colOff>
      <xdr:row>36</xdr:row>
      <xdr:rowOff>838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07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17365</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14111" y="584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164338</xdr:rowOff>
    </xdr:from>
    <xdr:to>
      <xdr:col>72</xdr:col>
      <xdr:colOff>38100</xdr:colOff>
      <xdr:row>39</xdr:row>
      <xdr:rowOff>94488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85615</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46333" y="67721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162166</xdr:rowOff>
    </xdr:from>
    <xdr:to>
      <xdr:col>67</xdr:col>
      <xdr:colOff>101600</xdr:colOff>
      <xdr:row>39</xdr:row>
      <xdr:rowOff>92316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83443</xdr:rowOff>
    </xdr:from>
    <xdr:ext cx="313932"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57333" y="67699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72867</xdr:rowOff>
    </xdr:from>
    <xdr:to>
      <xdr:col>85</xdr:col>
      <xdr:colOff>127000</xdr:colOff>
      <xdr:row>74</xdr:row>
      <xdr:rowOff>78157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760167"/>
          <a:ext cx="838200" cy="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47885</xdr:rowOff>
    </xdr:from>
    <xdr:to>
      <xdr:col>81</xdr:col>
      <xdr:colOff>50800</xdr:colOff>
      <xdr:row>74</xdr:row>
      <xdr:rowOff>72867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735185"/>
          <a:ext cx="889000" cy="2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6557</xdr:rowOff>
    </xdr:from>
    <xdr:to>
      <xdr:col>76</xdr:col>
      <xdr:colOff>114300</xdr:colOff>
      <xdr:row>74</xdr:row>
      <xdr:rowOff>47885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693857"/>
          <a:ext cx="889000" cy="4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6557</xdr:rowOff>
    </xdr:from>
    <xdr:to>
      <xdr:col>71</xdr:col>
      <xdr:colOff>177800</xdr:colOff>
      <xdr:row>74</xdr:row>
      <xdr:rowOff>37973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693857"/>
          <a:ext cx="889000" cy="3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27357</xdr:rowOff>
    </xdr:from>
    <xdr:to>
      <xdr:col>85</xdr:col>
      <xdr:colOff>177800</xdr:colOff>
      <xdr:row>74</xdr:row>
      <xdr:rowOff>128957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71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50234</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56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22067</xdr:rowOff>
    </xdr:from>
    <xdr:to>
      <xdr:col>81</xdr:col>
      <xdr:colOff>101600</xdr:colOff>
      <xdr:row>74</xdr:row>
      <xdr:rowOff>123667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70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140194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48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168535</xdr:rowOff>
    </xdr:from>
    <xdr:to>
      <xdr:col>76</xdr:col>
      <xdr:colOff>165100</xdr:colOff>
      <xdr:row>74</xdr:row>
      <xdr:rowOff>98685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6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115212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45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127207</xdr:rowOff>
    </xdr:from>
    <xdr:to>
      <xdr:col>72</xdr:col>
      <xdr:colOff>38100</xdr:colOff>
      <xdr:row>74</xdr:row>
      <xdr:rowOff>57357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64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73884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41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158623</xdr:rowOff>
    </xdr:from>
    <xdr:to>
      <xdr:col>67</xdr:col>
      <xdr:colOff>101600</xdr:colOff>
      <xdr:row>74</xdr:row>
      <xdr:rowOff>88773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67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105300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44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37771</xdr:rowOff>
    </xdr:from>
    <xdr:to>
      <xdr:col>85</xdr:col>
      <xdr:colOff>127000</xdr:colOff>
      <xdr:row>98</xdr:row>
      <xdr:rowOff>58720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39871"/>
          <a:ext cx="838200" cy="2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58685</xdr:rowOff>
    </xdr:from>
    <xdr:to>
      <xdr:col>81</xdr:col>
      <xdr:colOff>50800</xdr:colOff>
      <xdr:row>98</xdr:row>
      <xdr:rowOff>58720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60785"/>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166063</xdr:rowOff>
    </xdr:from>
    <xdr:to>
      <xdr:col>76</xdr:col>
      <xdr:colOff>114300</xdr:colOff>
      <xdr:row>98</xdr:row>
      <xdr:rowOff>58685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96713"/>
          <a:ext cx="889000" cy="6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166063</xdr:rowOff>
    </xdr:from>
    <xdr:to>
      <xdr:col>71</xdr:col>
      <xdr:colOff>177800</xdr:colOff>
      <xdr:row>98</xdr:row>
      <xdr:rowOff>70993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96713"/>
          <a:ext cx="889000" cy="7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158421</xdr:rowOff>
    </xdr:from>
    <xdr:to>
      <xdr:col>85</xdr:col>
      <xdr:colOff>177800</xdr:colOff>
      <xdr:row>98</xdr:row>
      <xdr:rowOff>88571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8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73348</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7920</xdr:rowOff>
    </xdr:from>
    <xdr:to>
      <xdr:col>81</xdr:col>
      <xdr:colOff>101600</xdr:colOff>
      <xdr:row>98</xdr:row>
      <xdr:rowOff>109520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100647</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90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7885</xdr:rowOff>
    </xdr:from>
    <xdr:to>
      <xdr:col>76</xdr:col>
      <xdr:colOff>165100</xdr:colOff>
      <xdr:row>98</xdr:row>
      <xdr:rowOff>109485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0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100612</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90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115263</xdr:rowOff>
    </xdr:from>
    <xdr:to>
      <xdr:col>72</xdr:col>
      <xdr:colOff>38100</xdr:colOff>
      <xdr:row>98</xdr:row>
      <xdr:rowOff>45413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4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36540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3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20193</xdr:rowOff>
    </xdr:from>
    <xdr:to>
      <xdr:col>67</xdr:col>
      <xdr:colOff>101600</xdr:colOff>
      <xdr:row>98</xdr:row>
      <xdr:rowOff>121793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2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112920</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1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148935</xdr:rowOff>
    </xdr:from>
    <xdr:to>
      <xdr:col>116</xdr:col>
      <xdr:colOff>63500</xdr:colOff>
      <xdr:row>38</xdr:row>
      <xdr:rowOff>132111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492585"/>
          <a:ext cx="838200" cy="15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144455</xdr:rowOff>
    </xdr:from>
    <xdr:to>
      <xdr:col>111</xdr:col>
      <xdr:colOff>177800</xdr:colOff>
      <xdr:row>37</xdr:row>
      <xdr:rowOff>148935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488105"/>
          <a:ext cx="889000" cy="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63531</xdr:rowOff>
    </xdr:from>
    <xdr:to>
      <xdr:col>107</xdr:col>
      <xdr:colOff>50800</xdr:colOff>
      <xdr:row>37</xdr:row>
      <xdr:rowOff>144455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407181"/>
          <a:ext cx="889000" cy="8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81773</xdr:rowOff>
    </xdr:from>
    <xdr:to>
      <xdr:col>102</xdr:col>
      <xdr:colOff>114300</xdr:colOff>
      <xdr:row>37</xdr:row>
      <xdr:rowOff>63531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253973"/>
          <a:ext cx="889000" cy="15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81311</xdr:rowOff>
    </xdr:from>
    <xdr:to>
      <xdr:col>116</xdr:col>
      <xdr:colOff>114300</xdr:colOff>
      <xdr:row>39</xdr:row>
      <xdr:rowOff>11461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9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167688</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1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98135</xdr:rowOff>
    </xdr:from>
    <xdr:to>
      <xdr:col>112</xdr:col>
      <xdr:colOff>38100</xdr:colOff>
      <xdr:row>38</xdr:row>
      <xdr:rowOff>28285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44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19412</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53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93655</xdr:rowOff>
    </xdr:from>
    <xdr:to>
      <xdr:col>107</xdr:col>
      <xdr:colOff>101600</xdr:colOff>
      <xdr:row>38</xdr:row>
      <xdr:rowOff>23805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43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14932</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53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12731</xdr:rowOff>
    </xdr:from>
    <xdr:to>
      <xdr:col>102</xdr:col>
      <xdr:colOff>165100</xdr:colOff>
      <xdr:row>37</xdr:row>
      <xdr:rowOff>114331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35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130858</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13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30973</xdr:rowOff>
    </xdr:from>
    <xdr:to>
      <xdr:col>98</xdr:col>
      <xdr:colOff>38100</xdr:colOff>
      <xdr:row>36</xdr:row>
      <xdr:rowOff>132573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0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149100</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597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29019</xdr:rowOff>
    </xdr:from>
    <xdr:to>
      <xdr:col>116</xdr:col>
      <xdr:colOff>63500</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144569"/>
          <a:ext cx="8382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104305</xdr:rowOff>
    </xdr:from>
    <xdr:to>
      <xdr:col>107</xdr:col>
      <xdr:colOff>50800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48405"/>
          <a:ext cx="889000" cy="11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104305</xdr:rowOff>
    </xdr:from>
    <xdr:to>
      <xdr:col>102</xdr:col>
      <xdr:colOff>114300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48405"/>
          <a:ext cx="889000" cy="11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149669</xdr:rowOff>
    </xdr:from>
    <xdr:to>
      <xdr:col>116</xdr:col>
      <xdr:colOff>114300</xdr:colOff>
      <xdr:row>59</xdr:row>
      <xdr:rowOff>79819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9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64596</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08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53505</xdr:rowOff>
    </xdr:from>
    <xdr:to>
      <xdr:col>102</xdr:col>
      <xdr:colOff>165100</xdr:colOff>
      <xdr:row>58</xdr:row>
      <xdr:rowOff>155105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146232</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9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110257</xdr:rowOff>
    </xdr:from>
    <xdr:to>
      <xdr:col>116</xdr:col>
      <xdr:colOff>63500</xdr:colOff>
      <xdr:row>76</xdr:row>
      <xdr:rowOff>137368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40457"/>
          <a:ext cx="838200" cy="2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137368</xdr:rowOff>
    </xdr:from>
    <xdr:to>
      <xdr:col>111</xdr:col>
      <xdr:colOff>177800</xdr:colOff>
      <xdr:row>76</xdr:row>
      <xdr:rowOff>138306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167568"/>
          <a:ext cx="889000" cy="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129939</xdr:rowOff>
    </xdr:from>
    <xdr:to>
      <xdr:col>107</xdr:col>
      <xdr:colOff>50800</xdr:colOff>
      <xdr:row>76</xdr:row>
      <xdr:rowOff>138306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160139"/>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129939</xdr:rowOff>
    </xdr:from>
    <xdr:to>
      <xdr:col>102</xdr:col>
      <xdr:colOff>114300</xdr:colOff>
      <xdr:row>76</xdr:row>
      <xdr:rowOff>149186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60139"/>
          <a:ext cx="889000" cy="1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59457</xdr:rowOff>
    </xdr:from>
    <xdr:to>
      <xdr:col>116</xdr:col>
      <xdr:colOff>114300</xdr:colOff>
      <xdr:row>76</xdr:row>
      <xdr:rowOff>161057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8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37884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6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86568</xdr:rowOff>
    </xdr:from>
    <xdr:to>
      <xdr:col>112</xdr:col>
      <xdr:colOff>38100</xdr:colOff>
      <xdr:row>77</xdr:row>
      <xdr:rowOff>16718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1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7845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09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87506</xdr:rowOff>
    </xdr:from>
    <xdr:to>
      <xdr:col>107</xdr:col>
      <xdr:colOff>101600</xdr:colOff>
      <xdr:row>77</xdr:row>
      <xdr:rowOff>17656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11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8783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21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79139</xdr:rowOff>
    </xdr:from>
    <xdr:to>
      <xdr:col>102</xdr:col>
      <xdr:colOff>165100</xdr:colOff>
      <xdr:row>77</xdr:row>
      <xdr:rowOff>9289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416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0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98386</xdr:rowOff>
    </xdr:from>
    <xdr:to>
      <xdr:col>98</xdr:col>
      <xdr:colOff>38100</xdr:colOff>
      <xdr:row>77</xdr:row>
      <xdr:rowOff>28536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2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19663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2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性質別歳出決算のうち公債費については、類似団体平均、石川県平均と比較しても高水準となっている。これは平成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年度以降、合併に伴う建設事業によるものだが、平成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年度をピークに公債費は減少する見込みであり、今後は市債の新規発行を抑制していく方針である。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人件費については、正規職員給料・会計年度任用職員報酬の増により、住民一人当たり</a:t>
          </a:r>
          <a:r>
            <a:rPr kumimoji="1" lang="en-US" altLang="ja-JP" sz="1300">
              <a:latin typeface="ＭＳ Ｐゴシック" panose="020B0600070205080204" pitchFamily="50" charset="-128"/>
              <a:ea typeface="ＭＳ Ｐゴシック" panose="020B0600070205080204" pitchFamily="50" charset="-128"/>
            </a:rPr>
            <a:t>108,160</a:t>
          </a:r>
          <a:r>
            <a:rPr kumimoji="1" lang="ja-JP" altLang="en-US" sz="1300">
              <a:latin typeface="ＭＳ Ｐゴシック" panose="020B0600070205080204" pitchFamily="50" charset="-128"/>
              <a:ea typeface="ＭＳ Ｐゴシック" panose="020B0600070205080204" pitchFamily="50" charset="-128"/>
            </a:rPr>
            <a:t>円と前年度と比較して</a:t>
          </a:r>
          <a:r>
            <a:rPr kumimoji="1" lang="en-US" altLang="ja-JP" sz="1300">
              <a:latin typeface="ＭＳ Ｐゴシック" panose="020B0600070205080204" pitchFamily="50" charset="-128"/>
              <a:ea typeface="ＭＳ Ｐゴシック" panose="020B0600070205080204" pitchFamily="50" charset="-128"/>
            </a:rPr>
            <a:t>11,049</a:t>
          </a:r>
          <a:r>
            <a:rPr kumimoji="1" lang="ja-JP" altLang="en-US" sz="1300">
              <a:latin typeface="ＭＳ Ｐゴシック" panose="020B0600070205080204" pitchFamily="50" charset="-128"/>
              <a:ea typeface="ＭＳ Ｐゴシック" panose="020B0600070205080204" pitchFamily="50" charset="-128"/>
            </a:rPr>
            <a:t>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物件費については、住民一人当たり</a:t>
          </a:r>
          <a:r>
            <a:rPr kumimoji="1" lang="en-US" altLang="ja-JP" sz="1300">
              <a:latin typeface="ＭＳ Ｐゴシック" panose="020B0600070205080204" pitchFamily="50" charset="-128"/>
              <a:ea typeface="ＭＳ Ｐゴシック" panose="020B0600070205080204" pitchFamily="50" charset="-128"/>
            </a:rPr>
            <a:t>108,814</a:t>
          </a:r>
          <a:r>
            <a:rPr kumimoji="1" lang="ja-JP" altLang="en-US" sz="1300">
              <a:latin typeface="ＭＳ Ｐゴシック" panose="020B0600070205080204" pitchFamily="50" charset="-128"/>
              <a:ea typeface="ＭＳ Ｐゴシック" panose="020B0600070205080204" pitchFamily="50" charset="-128"/>
            </a:rPr>
            <a:t>円と、前年度と比較して</a:t>
          </a:r>
          <a:r>
            <a:rPr kumimoji="1" lang="en-US" altLang="ja-JP" sz="1300">
              <a:latin typeface="ＭＳ Ｐゴシック" panose="020B0600070205080204" pitchFamily="50" charset="-128"/>
              <a:ea typeface="ＭＳ Ｐゴシック" panose="020B0600070205080204" pitchFamily="50" charset="-128"/>
            </a:rPr>
            <a:t>32,919</a:t>
          </a:r>
          <a:r>
            <a:rPr kumimoji="1" lang="ja-JP" altLang="en-US" sz="1300">
              <a:latin typeface="ＭＳ Ｐゴシック" panose="020B0600070205080204" pitchFamily="50" charset="-128"/>
              <a:ea typeface="ＭＳ Ｐゴシック" panose="020B0600070205080204" pitchFamily="50" charset="-128"/>
            </a:rPr>
            <a:t>円の増加となったが、これは労務単価等の上昇に伴う各事業の委託費の増と物価高騰に伴う電気料・ガス代等の増が主な要因である。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扶助費については、住民一人当たり</a:t>
          </a:r>
          <a:r>
            <a:rPr kumimoji="1" lang="en-US" altLang="ja-JP" sz="1300">
              <a:latin typeface="ＭＳ Ｐゴシック" panose="020B0600070205080204" pitchFamily="50" charset="-128"/>
              <a:ea typeface="ＭＳ Ｐゴシック" panose="020B0600070205080204" pitchFamily="50" charset="-128"/>
            </a:rPr>
            <a:t>93,034</a:t>
          </a:r>
          <a:r>
            <a:rPr kumimoji="1" lang="ja-JP" altLang="en-US" sz="1300">
              <a:latin typeface="ＭＳ Ｐゴシック" panose="020B0600070205080204" pitchFamily="50" charset="-128"/>
              <a:ea typeface="ＭＳ Ｐゴシック" panose="020B0600070205080204" pitchFamily="50" charset="-128"/>
            </a:rPr>
            <a:t>円と、前年度と比較して</a:t>
          </a:r>
          <a:r>
            <a:rPr kumimoji="1" lang="en-US" altLang="ja-JP" sz="1300">
              <a:latin typeface="ＭＳ Ｐゴシック" panose="020B0600070205080204" pitchFamily="50" charset="-128"/>
              <a:ea typeface="ＭＳ Ｐゴシック" panose="020B0600070205080204" pitchFamily="50" charset="-128"/>
            </a:rPr>
            <a:t>5,756</a:t>
          </a:r>
          <a:r>
            <a:rPr kumimoji="1" lang="ja-JP" altLang="en-US" sz="1300">
              <a:latin typeface="ＭＳ Ｐゴシック" panose="020B0600070205080204" pitchFamily="50" charset="-128"/>
              <a:ea typeface="ＭＳ Ｐゴシック" panose="020B0600070205080204" pitchFamily="50" charset="-128"/>
            </a:rPr>
            <a:t>円の増加となったが、これは障害者自立支援給付費の増が主な要因である。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27,074</a:t>
          </a:r>
          <a:r>
            <a:rPr kumimoji="1" lang="ja-JP" altLang="en-US" sz="1300">
              <a:latin typeface="ＭＳ Ｐゴシック" panose="020B0600070205080204" pitchFamily="50" charset="-128"/>
              <a:ea typeface="ＭＳ Ｐゴシック" panose="020B0600070205080204" pitchFamily="50" charset="-128"/>
            </a:rPr>
            <a:t>円と、前年度と比較して</a:t>
          </a:r>
          <a:r>
            <a:rPr kumimoji="1" lang="en-US" altLang="ja-JP" sz="1300">
              <a:latin typeface="ＭＳ Ｐゴシック" panose="020B0600070205080204" pitchFamily="50" charset="-128"/>
              <a:ea typeface="ＭＳ Ｐゴシック" panose="020B0600070205080204" pitchFamily="50" charset="-128"/>
            </a:rPr>
            <a:t>11,096</a:t>
          </a:r>
          <a:r>
            <a:rPr kumimoji="1" lang="ja-JP" altLang="en-US" sz="1300">
              <a:latin typeface="ＭＳ Ｐゴシック" panose="020B0600070205080204" pitchFamily="50" charset="-128"/>
              <a:ea typeface="ＭＳ Ｐゴシック" panose="020B0600070205080204" pitchFamily="50" charset="-128"/>
            </a:rPr>
            <a:t>円の増加となったが、これは令和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年及び令和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年の大雨災害によるものである。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107696</xdr:rowOff>
    </xdr:from>
    <xdr:to>
      <xdr:col>24</xdr:col>
      <xdr:colOff>63500</xdr:colOff>
      <xdr:row>36</xdr:row>
      <xdr:rowOff>169228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79896"/>
          <a:ext cx="838200" cy="6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107696</xdr:rowOff>
    </xdr:from>
    <xdr:to>
      <xdr:col>19</xdr:col>
      <xdr:colOff>177800</xdr:colOff>
      <xdr:row>36</xdr:row>
      <xdr:rowOff>113792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7989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113792</xdr:rowOff>
    </xdr:from>
    <xdr:to>
      <xdr:col>15</xdr:col>
      <xdr:colOff>50800</xdr:colOff>
      <xdr:row>36</xdr:row>
      <xdr:rowOff>154749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85992"/>
          <a:ext cx="889000" cy="4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154749</xdr:rowOff>
    </xdr:from>
    <xdr:to>
      <xdr:col>10</xdr:col>
      <xdr:colOff>114300</xdr:colOff>
      <xdr:row>36</xdr:row>
      <xdr:rowOff>158559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6949"/>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118428</xdr:rowOff>
    </xdr:from>
    <xdr:to>
      <xdr:col>24</xdr:col>
      <xdr:colOff>114300</xdr:colOff>
      <xdr:row>37</xdr:row>
      <xdr:rowOff>48578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9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96855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6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56896</xdr:rowOff>
    </xdr:from>
    <xdr:to>
      <xdr:col>20</xdr:col>
      <xdr:colOff>38100</xdr:colOff>
      <xdr:row>36</xdr:row>
      <xdr:rowOff>158496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149623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2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62992</xdr:rowOff>
    </xdr:from>
    <xdr:to>
      <xdr:col>15</xdr:col>
      <xdr:colOff>101600</xdr:colOff>
      <xdr:row>36</xdr:row>
      <xdr:rowOff>164592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3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155719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2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103949</xdr:rowOff>
    </xdr:from>
    <xdr:to>
      <xdr:col>10</xdr:col>
      <xdr:colOff>165100</xdr:colOff>
      <xdr:row>37</xdr:row>
      <xdr:rowOff>34099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25226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6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107759</xdr:rowOff>
    </xdr:from>
    <xdr:to>
      <xdr:col>6</xdr:col>
      <xdr:colOff>38100</xdr:colOff>
      <xdr:row>37</xdr:row>
      <xdr:rowOff>37909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7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29036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75201</xdr:rowOff>
    </xdr:from>
    <xdr:to>
      <xdr:col>24</xdr:col>
      <xdr:colOff>63500</xdr:colOff>
      <xdr:row>57</xdr:row>
      <xdr:rowOff>140485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7851"/>
          <a:ext cx="838200" cy="6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140485</xdr:rowOff>
    </xdr:from>
    <xdr:to>
      <xdr:col>19</xdr:col>
      <xdr:colOff>177800</xdr:colOff>
      <xdr:row>57</xdr:row>
      <xdr:rowOff>143987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3135"/>
          <a:ext cx="889000" cy="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127378</xdr:rowOff>
    </xdr:from>
    <xdr:to>
      <xdr:col>15</xdr:col>
      <xdr:colOff>50800</xdr:colOff>
      <xdr:row>57</xdr:row>
      <xdr:rowOff>143987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00028"/>
          <a:ext cx="889000" cy="1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122292</xdr:rowOff>
    </xdr:from>
    <xdr:to>
      <xdr:col>10</xdr:col>
      <xdr:colOff>114300</xdr:colOff>
      <xdr:row>57</xdr:row>
      <xdr:rowOff>127378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52042"/>
          <a:ext cx="889000" cy="34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24401</xdr:rowOff>
    </xdr:from>
    <xdr:to>
      <xdr:col>24</xdr:col>
      <xdr:colOff>114300</xdr:colOff>
      <xdr:row>57</xdr:row>
      <xdr:rowOff>126001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89685</xdr:rowOff>
    </xdr:from>
    <xdr:to>
      <xdr:col>20</xdr:col>
      <xdr:colOff>38100</xdr:colOff>
      <xdr:row>58</xdr:row>
      <xdr:rowOff>19835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10962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5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93187</xdr:rowOff>
    </xdr:from>
    <xdr:to>
      <xdr:col>15</xdr:col>
      <xdr:colOff>101600</xdr:colOff>
      <xdr:row>58</xdr:row>
      <xdr:rowOff>23337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14464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76578</xdr:rowOff>
    </xdr:from>
    <xdr:to>
      <xdr:col>10</xdr:col>
      <xdr:colOff>165100</xdr:colOff>
      <xdr:row>58</xdr:row>
      <xdr:rowOff>6728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169305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71492</xdr:rowOff>
    </xdr:from>
    <xdr:to>
      <xdr:col>6</xdr:col>
      <xdr:colOff>38100</xdr:colOff>
      <xdr:row>56</xdr:row>
      <xdr:rowOff>1642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0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164219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21275</xdr:rowOff>
    </xdr:from>
    <xdr:to>
      <xdr:col>24</xdr:col>
      <xdr:colOff>63500</xdr:colOff>
      <xdr:row>76</xdr:row>
      <xdr:rowOff>101741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51475"/>
          <a:ext cx="838200" cy="8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101741</xdr:rowOff>
    </xdr:from>
    <xdr:to>
      <xdr:col>19</xdr:col>
      <xdr:colOff>177800</xdr:colOff>
      <xdr:row>77</xdr:row>
      <xdr:rowOff>153493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31941"/>
          <a:ext cx="889000" cy="22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104245</xdr:rowOff>
    </xdr:from>
    <xdr:to>
      <xdr:col>15</xdr:col>
      <xdr:colOff>50800</xdr:colOff>
      <xdr:row>77</xdr:row>
      <xdr:rowOff>153493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34445"/>
          <a:ext cx="889000" cy="22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104245</xdr:rowOff>
    </xdr:from>
    <xdr:to>
      <xdr:col>10</xdr:col>
      <xdr:colOff>114300</xdr:colOff>
      <xdr:row>79</xdr:row>
      <xdr:rowOff>27806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34445"/>
          <a:ext cx="889000" cy="43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141925</xdr:rowOff>
    </xdr:from>
    <xdr:to>
      <xdr:col>24</xdr:col>
      <xdr:colOff>114300</xdr:colOff>
      <xdr:row>76</xdr:row>
      <xdr:rowOff>72075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0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164802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52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50941</xdr:rowOff>
    </xdr:from>
    <xdr:to>
      <xdr:col>20</xdr:col>
      <xdr:colOff>38100</xdr:colOff>
      <xdr:row>76</xdr:row>
      <xdr:rowOff>152541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8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169069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5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102693</xdr:rowOff>
    </xdr:from>
    <xdr:to>
      <xdr:col>15</xdr:col>
      <xdr:colOff>101600</xdr:colOff>
      <xdr:row>78</xdr:row>
      <xdr:rowOff>32843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0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49370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79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53445</xdr:rowOff>
    </xdr:from>
    <xdr:to>
      <xdr:col>10</xdr:col>
      <xdr:colOff>165100</xdr:colOff>
      <xdr:row>76</xdr:row>
      <xdr:rowOff>155045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5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148456</xdr:rowOff>
    </xdr:from>
    <xdr:to>
      <xdr:col>6</xdr:col>
      <xdr:colOff>38100</xdr:colOff>
      <xdr:row>79</xdr:row>
      <xdr:rowOff>78606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2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69733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14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73216</xdr:rowOff>
    </xdr:from>
    <xdr:to>
      <xdr:col>24</xdr:col>
      <xdr:colOff>63500</xdr:colOff>
      <xdr:row>99</xdr:row>
      <xdr:rowOff>47282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03866"/>
          <a:ext cx="838200" cy="31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5245</xdr:rowOff>
    </xdr:from>
    <xdr:to>
      <xdr:col>19</xdr:col>
      <xdr:colOff>177800</xdr:colOff>
      <xdr:row>99</xdr:row>
      <xdr:rowOff>47282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78795"/>
          <a:ext cx="889000" cy="4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169214</xdr:rowOff>
    </xdr:from>
    <xdr:to>
      <xdr:col>15</xdr:col>
      <xdr:colOff>50800</xdr:colOff>
      <xdr:row>99</xdr:row>
      <xdr:rowOff>5245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971314"/>
          <a:ext cx="889000" cy="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143015</xdr:rowOff>
    </xdr:from>
    <xdr:to>
      <xdr:col>10</xdr:col>
      <xdr:colOff>114300</xdr:colOff>
      <xdr:row>98</xdr:row>
      <xdr:rowOff>169214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945115"/>
          <a:ext cx="889000" cy="2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22416</xdr:rowOff>
    </xdr:from>
    <xdr:to>
      <xdr:col>24</xdr:col>
      <xdr:colOff>114300</xdr:colOff>
      <xdr:row>97</xdr:row>
      <xdr:rowOff>124016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65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843</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3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167932</xdr:rowOff>
    </xdr:from>
    <xdr:to>
      <xdr:col>20</xdr:col>
      <xdr:colOff>38100</xdr:colOff>
      <xdr:row>99</xdr:row>
      <xdr:rowOff>98082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97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89209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706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125895</xdr:rowOff>
    </xdr:from>
    <xdr:to>
      <xdr:col>15</xdr:col>
      <xdr:colOff>101600</xdr:colOff>
      <xdr:row>99</xdr:row>
      <xdr:rowOff>56045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9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47172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702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118414</xdr:rowOff>
    </xdr:from>
    <xdr:to>
      <xdr:col>10</xdr:col>
      <xdr:colOff>165100</xdr:colOff>
      <xdr:row>99</xdr:row>
      <xdr:rowOff>48564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92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39691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01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92215</xdr:rowOff>
    </xdr:from>
    <xdr:to>
      <xdr:col>6</xdr:col>
      <xdr:colOff>38100</xdr:colOff>
      <xdr:row>99</xdr:row>
      <xdr:rowOff>22365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13492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8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118146</xdr:rowOff>
    </xdr:from>
    <xdr:to>
      <xdr:col>55</xdr:col>
      <xdr:colOff>0</xdr:colOff>
      <xdr:row>38</xdr:row>
      <xdr:rowOff>4173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461796"/>
          <a:ext cx="838200" cy="5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110308</xdr:rowOff>
    </xdr:from>
    <xdr:to>
      <xdr:col>50</xdr:col>
      <xdr:colOff>114300</xdr:colOff>
      <xdr:row>37</xdr:row>
      <xdr:rowOff>118146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453958"/>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57731</xdr:rowOff>
    </xdr:from>
    <xdr:to>
      <xdr:col>45</xdr:col>
      <xdr:colOff>177800</xdr:colOff>
      <xdr:row>37</xdr:row>
      <xdr:rowOff>110308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401381"/>
          <a:ext cx="889000" cy="5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55118</xdr:rowOff>
    </xdr:from>
    <xdr:to>
      <xdr:col>41</xdr:col>
      <xdr:colOff>50800</xdr:colOff>
      <xdr:row>37</xdr:row>
      <xdr:rowOff>57731</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5712968"/>
          <a:ext cx="889000" cy="68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124823</xdr:rowOff>
    </xdr:from>
    <xdr:to>
      <xdr:col>55</xdr:col>
      <xdr:colOff>50800</xdr:colOff>
      <xdr:row>38</xdr:row>
      <xdr:rowOff>54973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6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103250</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46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67346</xdr:rowOff>
    </xdr:from>
    <xdr:to>
      <xdr:col>50</xdr:col>
      <xdr:colOff>165100</xdr:colOff>
      <xdr:row>37</xdr:row>
      <xdr:rowOff>168946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1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14023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186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59508</xdr:rowOff>
    </xdr:from>
    <xdr:to>
      <xdr:col>46</xdr:col>
      <xdr:colOff>38100</xdr:colOff>
      <xdr:row>37</xdr:row>
      <xdr:rowOff>161108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0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6185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78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6931</xdr:rowOff>
    </xdr:from>
    <xdr:to>
      <xdr:col>41</xdr:col>
      <xdr:colOff>101600</xdr:colOff>
      <xdr:row>37</xdr:row>
      <xdr:rowOff>108531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5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125058</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12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4318</xdr:rowOff>
    </xdr:from>
    <xdr:to>
      <xdr:col>36</xdr:col>
      <xdr:colOff>165100</xdr:colOff>
      <xdr:row>33</xdr:row>
      <xdr:rowOff>105918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66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122445</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43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150540</xdr:rowOff>
    </xdr:from>
    <xdr:to>
      <xdr:col>55</xdr:col>
      <xdr:colOff>0</xdr:colOff>
      <xdr:row>57</xdr:row>
      <xdr:rowOff>167342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923190"/>
          <a:ext cx="8382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150368</xdr:rowOff>
    </xdr:from>
    <xdr:to>
      <xdr:col>50</xdr:col>
      <xdr:colOff>114300</xdr:colOff>
      <xdr:row>57</xdr:row>
      <xdr:rowOff>167342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23018"/>
          <a:ext cx="889000" cy="1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102076</xdr:rowOff>
    </xdr:from>
    <xdr:to>
      <xdr:col>45</xdr:col>
      <xdr:colOff>177800</xdr:colOff>
      <xdr:row>57</xdr:row>
      <xdr:rowOff>150368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874726"/>
          <a:ext cx="889000" cy="4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102076</xdr:rowOff>
    </xdr:from>
    <xdr:to>
      <xdr:col>41</xdr:col>
      <xdr:colOff>50800</xdr:colOff>
      <xdr:row>57</xdr:row>
      <xdr:rowOff>157740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874726"/>
          <a:ext cx="889000" cy="5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99740</xdr:rowOff>
    </xdr:from>
    <xdr:to>
      <xdr:col>55</xdr:col>
      <xdr:colOff>50800</xdr:colOff>
      <xdr:row>58</xdr:row>
      <xdr:rowOff>29890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78167</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50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116542</xdr:rowOff>
    </xdr:from>
    <xdr:to>
      <xdr:col>50</xdr:col>
      <xdr:colOff>165100</xdr:colOff>
      <xdr:row>58</xdr:row>
      <xdr:rowOff>46692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8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37819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8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99568</xdr:rowOff>
    </xdr:from>
    <xdr:to>
      <xdr:col>46</xdr:col>
      <xdr:colOff>38100</xdr:colOff>
      <xdr:row>58</xdr:row>
      <xdr:rowOff>29718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7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20845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6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51276</xdr:rowOff>
    </xdr:from>
    <xdr:to>
      <xdr:col>41</xdr:col>
      <xdr:colOff>101600</xdr:colOff>
      <xdr:row>57</xdr:row>
      <xdr:rowOff>152876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2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144003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1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106940</xdr:rowOff>
    </xdr:from>
    <xdr:to>
      <xdr:col>36</xdr:col>
      <xdr:colOff>165100</xdr:colOff>
      <xdr:row>58</xdr:row>
      <xdr:rowOff>37090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28217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7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97352</xdr:rowOff>
    </xdr:from>
    <xdr:to>
      <xdr:col>55</xdr:col>
      <xdr:colOff>0</xdr:colOff>
      <xdr:row>77</xdr:row>
      <xdr:rowOff>99637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99002"/>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135700</xdr:rowOff>
    </xdr:from>
    <xdr:to>
      <xdr:col>50</xdr:col>
      <xdr:colOff>114300</xdr:colOff>
      <xdr:row>77</xdr:row>
      <xdr:rowOff>99637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65900"/>
          <a:ext cx="889000" cy="13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135700</xdr:rowOff>
    </xdr:from>
    <xdr:to>
      <xdr:col>45</xdr:col>
      <xdr:colOff>177800</xdr:colOff>
      <xdr:row>78</xdr:row>
      <xdr:rowOff>47498</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65900"/>
          <a:ext cx="889000" cy="254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160674</xdr:rowOff>
    </xdr:from>
    <xdr:to>
      <xdr:col>41</xdr:col>
      <xdr:colOff>50800</xdr:colOff>
      <xdr:row>78</xdr:row>
      <xdr:rowOff>47498</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90874"/>
          <a:ext cx="889000" cy="22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46552</xdr:rowOff>
    </xdr:from>
    <xdr:to>
      <xdr:col>55</xdr:col>
      <xdr:colOff>50800</xdr:colOff>
      <xdr:row>77</xdr:row>
      <xdr:rowOff>148152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4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24979</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2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48837</xdr:rowOff>
    </xdr:from>
    <xdr:to>
      <xdr:col>50</xdr:col>
      <xdr:colOff>165100</xdr:colOff>
      <xdr:row>77</xdr:row>
      <xdr:rowOff>150437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5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141564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4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84900</xdr:rowOff>
    </xdr:from>
    <xdr:to>
      <xdr:col>46</xdr:col>
      <xdr:colOff>38100</xdr:colOff>
      <xdr:row>77</xdr:row>
      <xdr:rowOff>15050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6177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0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168148</xdr:rowOff>
    </xdr:from>
    <xdr:to>
      <xdr:col>41</xdr:col>
      <xdr:colOff>101600</xdr:colOff>
      <xdr:row>78</xdr:row>
      <xdr:rowOff>98298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6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89425</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46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109874</xdr:rowOff>
    </xdr:from>
    <xdr:to>
      <xdr:col>36</xdr:col>
      <xdr:colOff>165100</xdr:colOff>
      <xdr:row>77</xdr:row>
      <xdr:rowOff>40024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4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31151</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3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155308</xdr:rowOff>
    </xdr:from>
    <xdr:to>
      <xdr:col>55</xdr:col>
      <xdr:colOff>0</xdr:colOff>
      <xdr:row>98</xdr:row>
      <xdr:rowOff>112052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785958"/>
          <a:ext cx="838200" cy="1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80696</xdr:rowOff>
    </xdr:from>
    <xdr:to>
      <xdr:col>50</xdr:col>
      <xdr:colOff>114300</xdr:colOff>
      <xdr:row>97</xdr:row>
      <xdr:rowOff>155308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711346"/>
          <a:ext cx="889000" cy="7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62218</xdr:rowOff>
    </xdr:from>
    <xdr:to>
      <xdr:col>45</xdr:col>
      <xdr:colOff>177800</xdr:colOff>
      <xdr:row>97</xdr:row>
      <xdr:rowOff>80696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92868"/>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115660</xdr:rowOff>
    </xdr:from>
    <xdr:to>
      <xdr:col>41</xdr:col>
      <xdr:colOff>50800</xdr:colOff>
      <xdr:row>97</xdr:row>
      <xdr:rowOff>62218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403410"/>
          <a:ext cx="889000" cy="28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61252</xdr:rowOff>
    </xdr:from>
    <xdr:to>
      <xdr:col>55</xdr:col>
      <xdr:colOff>50800</xdr:colOff>
      <xdr:row>98</xdr:row>
      <xdr:rowOff>162852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86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39679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84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104508</xdr:rowOff>
    </xdr:from>
    <xdr:to>
      <xdr:col>50</xdr:col>
      <xdr:colOff>165100</xdr:colOff>
      <xdr:row>98</xdr:row>
      <xdr:rowOff>34658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3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25785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2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29896</xdr:rowOff>
    </xdr:from>
    <xdr:to>
      <xdr:col>46</xdr:col>
      <xdr:colOff>38100</xdr:colOff>
      <xdr:row>97</xdr:row>
      <xdr:rowOff>131496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6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122623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5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11418</xdr:rowOff>
    </xdr:from>
    <xdr:to>
      <xdr:col>41</xdr:col>
      <xdr:colOff>101600</xdr:colOff>
      <xdr:row>97</xdr:row>
      <xdr:rowOff>113018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4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104145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3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64860</xdr:rowOff>
    </xdr:from>
    <xdr:to>
      <xdr:col>36</xdr:col>
      <xdr:colOff>165100</xdr:colOff>
      <xdr:row>95</xdr:row>
      <xdr:rowOff>166460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35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11537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12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67310</xdr:rowOff>
    </xdr:from>
    <xdr:to>
      <xdr:col>85</xdr:col>
      <xdr:colOff>127000</xdr:colOff>
      <xdr:row>37</xdr:row>
      <xdr:rowOff>98590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896610"/>
          <a:ext cx="838200" cy="5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98590</xdr:rowOff>
    </xdr:from>
    <xdr:to>
      <xdr:col>81</xdr:col>
      <xdr:colOff>50800</xdr:colOff>
      <xdr:row>38</xdr:row>
      <xdr:rowOff>31534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42240"/>
          <a:ext cx="889000" cy="1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31534</xdr:rowOff>
    </xdr:from>
    <xdr:to>
      <xdr:col>76</xdr:col>
      <xdr:colOff>114300</xdr:colOff>
      <xdr:row>38</xdr:row>
      <xdr:rowOff>50317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546634"/>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158445</xdr:rowOff>
    </xdr:from>
    <xdr:to>
      <xdr:col>71</xdr:col>
      <xdr:colOff>177800</xdr:colOff>
      <xdr:row>38</xdr:row>
      <xdr:rowOff>50317</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502095"/>
          <a:ext cx="889000" cy="6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16510</xdr:rowOff>
    </xdr:from>
    <xdr:to>
      <xdr:col>85</xdr:col>
      <xdr:colOff>177800</xdr:colOff>
      <xdr:row>34</xdr:row>
      <xdr:rowOff>118110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8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39387</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69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47790</xdr:rowOff>
    </xdr:from>
    <xdr:to>
      <xdr:col>81</xdr:col>
      <xdr:colOff>101600</xdr:colOff>
      <xdr:row>37</xdr:row>
      <xdr:rowOff>149390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9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140517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8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152184</xdr:rowOff>
    </xdr:from>
    <xdr:to>
      <xdr:col>76</xdr:col>
      <xdr:colOff>165100</xdr:colOff>
      <xdr:row>38</xdr:row>
      <xdr:rowOff>82335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958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73461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8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170967</xdr:rowOff>
    </xdr:from>
    <xdr:to>
      <xdr:col>72</xdr:col>
      <xdr:colOff>38100</xdr:colOff>
      <xdr:row>38</xdr:row>
      <xdr:rowOff>101117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51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92244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60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107645</xdr:rowOff>
    </xdr:from>
    <xdr:to>
      <xdr:col>67</xdr:col>
      <xdr:colOff>101600</xdr:colOff>
      <xdr:row>38</xdr:row>
      <xdr:rowOff>37795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28922</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54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31278</xdr:rowOff>
    </xdr:from>
    <xdr:to>
      <xdr:col>85</xdr:col>
      <xdr:colOff>127000</xdr:colOff>
      <xdr:row>56</xdr:row>
      <xdr:rowOff>32944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632478"/>
          <a:ext cx="838200" cy="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32944</xdr:rowOff>
    </xdr:from>
    <xdr:to>
      <xdr:col>81</xdr:col>
      <xdr:colOff>50800</xdr:colOff>
      <xdr:row>58</xdr:row>
      <xdr:rowOff>30310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634144"/>
          <a:ext cx="889000" cy="34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1419</xdr:rowOff>
    </xdr:from>
    <xdr:to>
      <xdr:col>76</xdr:col>
      <xdr:colOff>114300</xdr:colOff>
      <xdr:row>58</xdr:row>
      <xdr:rowOff>30310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945519"/>
          <a:ext cx="889000" cy="2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78436</xdr:rowOff>
    </xdr:from>
    <xdr:to>
      <xdr:col>71</xdr:col>
      <xdr:colOff>177800</xdr:colOff>
      <xdr:row>58</xdr:row>
      <xdr:rowOff>1419</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508186"/>
          <a:ext cx="889000" cy="43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151928</xdr:rowOff>
    </xdr:from>
    <xdr:to>
      <xdr:col>85</xdr:col>
      <xdr:colOff>177800</xdr:colOff>
      <xdr:row>56</xdr:row>
      <xdr:rowOff>82078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58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3355</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43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153594</xdr:rowOff>
    </xdr:from>
    <xdr:to>
      <xdr:col>81</xdr:col>
      <xdr:colOff>101600</xdr:colOff>
      <xdr:row>56</xdr:row>
      <xdr:rowOff>83744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58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100271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35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150960</xdr:rowOff>
    </xdr:from>
    <xdr:to>
      <xdr:col>76</xdr:col>
      <xdr:colOff>165100</xdr:colOff>
      <xdr:row>58</xdr:row>
      <xdr:rowOff>81110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72237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0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122069</xdr:rowOff>
    </xdr:from>
    <xdr:to>
      <xdr:col>72</xdr:col>
      <xdr:colOff>38100</xdr:colOff>
      <xdr:row>58</xdr:row>
      <xdr:rowOff>52219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9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43346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8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27636</xdr:rowOff>
    </xdr:from>
    <xdr:to>
      <xdr:col>67</xdr:col>
      <xdr:colOff>101600</xdr:colOff>
      <xdr:row>55</xdr:row>
      <xdr:rowOff>129236</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45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145763</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23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41631</xdr:rowOff>
    </xdr:from>
    <xdr:to>
      <xdr:col>85</xdr:col>
      <xdr:colOff>127000</xdr:colOff>
      <xdr:row>75</xdr:row>
      <xdr:rowOff>121488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557481"/>
          <a:ext cx="838200" cy="42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121488</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2980238"/>
          <a:ext cx="889000" cy="60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43687</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88237"/>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41517</xdr:rowOff>
    </xdr:from>
    <xdr:to>
      <xdr:col>71</xdr:col>
      <xdr:colOff>177800</xdr:colOff>
      <xdr:row>79</xdr:row>
      <xdr:rowOff>43687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86067"/>
          <a:ext cx="889000" cy="2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162281</xdr:rowOff>
    </xdr:from>
    <xdr:to>
      <xdr:col>85</xdr:col>
      <xdr:colOff>177800</xdr:colOff>
      <xdr:row>73</xdr:row>
      <xdr:rowOff>92431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50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13708</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35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70688</xdr:rowOff>
    </xdr:from>
    <xdr:to>
      <xdr:col>81</xdr:col>
      <xdr:colOff>101600</xdr:colOff>
      <xdr:row>76</xdr:row>
      <xdr:rowOff>837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29294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17365</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270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164337</xdr:rowOff>
    </xdr:from>
    <xdr:to>
      <xdr:col>72</xdr:col>
      <xdr:colOff>38100</xdr:colOff>
      <xdr:row>79</xdr:row>
      <xdr:rowOff>94487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85614</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30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162167</xdr:rowOff>
    </xdr:from>
    <xdr:to>
      <xdr:col>67</xdr:col>
      <xdr:colOff>101600</xdr:colOff>
      <xdr:row>79</xdr:row>
      <xdr:rowOff>92317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83444</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57333" y="136279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72867</xdr:rowOff>
    </xdr:from>
    <xdr:to>
      <xdr:col>85</xdr:col>
      <xdr:colOff>127000</xdr:colOff>
      <xdr:row>94</xdr:row>
      <xdr:rowOff>78158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189167"/>
          <a:ext cx="838200" cy="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47884</xdr:rowOff>
    </xdr:from>
    <xdr:to>
      <xdr:col>81</xdr:col>
      <xdr:colOff>50800</xdr:colOff>
      <xdr:row>94</xdr:row>
      <xdr:rowOff>72867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164184"/>
          <a:ext cx="889000" cy="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6556</xdr:rowOff>
    </xdr:from>
    <xdr:to>
      <xdr:col>76</xdr:col>
      <xdr:colOff>114300</xdr:colOff>
      <xdr:row>94</xdr:row>
      <xdr:rowOff>47884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122856"/>
          <a:ext cx="889000" cy="4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6556</xdr:rowOff>
    </xdr:from>
    <xdr:to>
      <xdr:col>71</xdr:col>
      <xdr:colOff>177800</xdr:colOff>
      <xdr:row>94</xdr:row>
      <xdr:rowOff>37973</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122856"/>
          <a:ext cx="889000" cy="3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27358</xdr:rowOff>
    </xdr:from>
    <xdr:to>
      <xdr:col>85</xdr:col>
      <xdr:colOff>177800</xdr:colOff>
      <xdr:row>94</xdr:row>
      <xdr:rowOff>128958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1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50235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99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22067</xdr:rowOff>
    </xdr:from>
    <xdr:to>
      <xdr:col>81</xdr:col>
      <xdr:colOff>101600</xdr:colOff>
      <xdr:row>94</xdr:row>
      <xdr:rowOff>123667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13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140194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91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168534</xdr:rowOff>
    </xdr:from>
    <xdr:to>
      <xdr:col>76</xdr:col>
      <xdr:colOff>165100</xdr:colOff>
      <xdr:row>94</xdr:row>
      <xdr:rowOff>98684</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1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115211</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88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127206</xdr:rowOff>
    </xdr:from>
    <xdr:to>
      <xdr:col>72</xdr:col>
      <xdr:colOff>38100</xdr:colOff>
      <xdr:row>94</xdr:row>
      <xdr:rowOff>57356</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07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73883</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4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158623</xdr:rowOff>
    </xdr:from>
    <xdr:to>
      <xdr:col>67</xdr:col>
      <xdr:colOff>101600</xdr:colOff>
      <xdr:row>94</xdr:row>
      <xdr:rowOff>88773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10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105300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87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総務費は、分庁舎整備や人件費の増により、前年度と比較して増加している。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年能登半島地震の影響に伴う家屋の公費解体により、前年度と比較して増加している。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年能登半島地震の影響に伴い災害復旧を最優先としたため、地区要望等による道路橋りょう維持管理を縮小したため減少している。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年能登半島地震の影響に伴う中長期派遣に係る経費や被災宅地復旧補助金等により、前年度と比較して増加している。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年能登半島地震の影響に伴う公共土木施設や文教施設の災害復旧により、前年度と比較して増加している。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石川県かほく市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これまで、行財政改革の推進や歳出予算の執行抑制による余剰金については、合併特例期間終了後を見据えて積極的に財政調整基金に積み立てを行ってきた。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６年度については、人件費や物件費等の増加により実質単年度収支は赤字となっている。今後も社会保障関連経費、物価高騰や金利上昇などへの対応のため、多額な財源を必要とする傾向であり、一般財源の確保は重要課題となっているため、今後も長期的な観点から健全な財政運営を継続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石川県かほく市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年度以降、全会計で黒字となっており、連結実質赤字比率は算定されていない。平成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年度には、豪雪対応の特殊要因により黒字額は減少したが、令和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年度は標準財政規模比で</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以上で推移している。これは、歳出を抑制している一方で、市税収入が堅調に推移していることが要因である。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今後も扶助費等の義務的経費等が増加することに備えて、今後も歳出予算規模を抑制し健全な財政運営を継続していく。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石川県かほく市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合併特例債や臨時財政対策債等の償還額の増加に伴い、元利償還金は増加傾向であったが、合併後</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年が経過し、合併特例債の償還終了が多くなってきていることから平成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年度ピークに減少傾向に転じている。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a:t>
          </a:r>
          <a:r>
            <a:rPr kumimoji="1" lang="en-US" altLang="ja-JP" sz="1400">
              <a:latin typeface="ＭＳ ゴシック" pitchFamily="49" charset="-128"/>
              <a:ea typeface="ＭＳ ゴシック" pitchFamily="49" charset="-128"/>
            </a:rPr>
            <a:t>PFI</a:t>
          </a:r>
          <a:r>
            <a:rPr kumimoji="1" lang="ja-JP" altLang="en-US" sz="1400">
              <a:latin typeface="ＭＳ ゴシック" pitchFamily="49" charset="-128"/>
              <a:ea typeface="ＭＳ ゴシック" pitchFamily="49" charset="-128"/>
            </a:rPr>
            <a:t>事業として総合体育館の整備を行ったことから令和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年度より、債務負担行為に係る支出が発生している。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今後は地方債発行の抑制、交付税措置のある有利な起債の活用、また、繰上償還の実施により、実質公債費比率の抑制に努める。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石川県かほく市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合併建設計画に基づく事業が完了したことで、地方債残高は平成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年度をピークに減少している。充当可能財源等については、令和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能登半島地震の影響等に伴い、前年度と比較して充当可能基金を多額を取り崩したため、今後は将来負担比率の分子が増加しないよう事業の「選択と集中」で優先順位を明確にしたうえで地方債発行の抑制やより一層、国・県の動向に注視し新たな財源の確保に努める必要があ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石川県かほく市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財政改革による歳出抑制、市税の増加などによる財政調整基金への積立を行っているが、昨今の自然災害や物価高騰等の影響、また、市民サービスの向上や商工業振興のため各基金を取り崩したことから、全体として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今後も一時的な基金の取崩額が発生する見込みである。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まちづくり基金：かほく市総合計画に基づいた、地域住民の一体感の醸成及び地域振興。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子ども・子育て基金：市民が結婚し安心して子供を産み育て、子どもが健やかに育つ環境の充実。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年能登半島地震からの復旧及び復興。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公共施設管理基金：公共施設の適正な管理に資する。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福祉基金：社会福祉事業の振興に資する。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まちづくり基金：かほく市総合計画に基づいた事業へ充当（▲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666,421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千円）する一方、ふるさと納税寄附金等を積み立てた（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194,771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子ども・子育て基金：子ども・子育て支援事業やこども園等の食材高騰分、給食費無償化分として充当（▲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68,603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千円）する一方、民間こども園からの賃借料及びかほっくるの成果配分金等を積み立てた（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年能登半島地震復興基金（枠配分）を積み立てた（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101,247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後年度の事業に備え、計画的に積立を行う。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年度においては、大きな要因の一つとして自然災害にともなう復旧・復興のため取り崩した。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また、扶助費や人件費についても多額の取崩の要因として挙げられる。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今後も社会保障関係経費の増大や、公共施設の老朽化対策等に備えるために積立を行うこととしている。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臨時財政対策債の償還で積立を行ったため、増額となった。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突発的な繰上償還に備えた基金として運用しており、現在は基金運用利息の積立以外は予定していない。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2255F75-49EA-400D-9346-C20F546EB6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2293D0-A490-4BCA-892F-0AC03F16A1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4BCD0C8-395C-45E7-B291-552983596A4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EA4FB39-0B2B-41C8-BA6C-049E3189596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EFF7931-7DD6-4BAE-A60A-0D7A9D23BD6F}"/>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8AD91B2-F022-4A28-814C-A388E9FE8D7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C03675C-C949-4EC1-AF7E-FA71777D41DE}"/>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91C24C6-1824-44F6-AE9F-13E11B05AC0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E96CFBB-E277-4ECB-811E-91A6B1517EE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CDEF56B-7341-4A1E-A293-A8E2D1F32AE9}"/>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BE44A29-C996-4EAF-994E-EE6A8BE92BC9}"/>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35A8F81-9533-4575-95F9-02191367159D}"/>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5C8B5CF-F183-4BE3-AE75-23506FD94CF5}"/>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563BDE5-8038-4A1B-8494-958660CD948E}"/>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191CFEB-D01B-4A3F-909A-B49105BAB46A}"/>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216A577-EB25-4F3E-923F-B4429C505BBB}"/>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22FD383-DE75-4327-8D72-A034CF3E25E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343B482-6227-4F25-A5A0-7C9685841BFA}"/>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E58FB55-4547-4DE3-91C6-027C7265EB5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A429D3F-27AB-4E33-8ACA-28CD4C170A0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D2D0CE0-E6EB-439E-BF93-B19033067B8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0620548-961F-4DF0-89EF-46C600714F7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BEA95FA-F2F9-4FFD-98EB-4F62DBF944AC}"/>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637DE20-97A4-460D-BDC8-76EA16D8FDC5}"/>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3B13A00-C641-4E0A-9289-ADAD37F08BF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B86FDFD-DE55-4426-B8C9-6031481460C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800076C-86D2-4C70-B34A-667B4B56027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14FBD33-2C69-4A07-8C1A-28885CCE93A2}"/>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1F66AA9-BB44-4DF4-99D3-A2FA3807EFFA}"/>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D1A9ABB-73D5-4FD9-A51F-78A1A9608F5F}"/>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F2BFFA0-044D-4109-8B87-DB7E7624BD8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E4C610E-289C-4208-9AB1-DD60F0913C96}"/>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EDA0E77-BCCD-4549-9C80-6F87E1674E63}"/>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1364BF0-565E-4A1B-8F7C-FB9107D6433A}"/>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547B03B-4AF8-45FE-8B3E-1F2F13A473B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F729E83-38AD-4A8A-8B8A-EC7610D832B4}"/>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9F75FC3-D274-4E8D-9630-44339E30DA2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021E5A9-7E79-4C85-9749-9D0C8D999997}"/>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4B7C22C-1090-4583-97D8-189DBFC8389A}"/>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5296A53-672D-4B1D-A034-F4751621630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549A260-0462-43E5-8AA8-E8CA5581B168}"/>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F31E5E7-01E3-47C7-B474-C26106718D04}"/>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FA62A2F-18B4-4DAB-8E73-1025E4443E4A}"/>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5CBEE3C-280B-451F-B53E-AD40C75AFE6B}"/>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193016C-5E6D-4078-8ABF-9E7C447FE58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DE78FC6-B1C7-4D00-996E-FEE45C2C82D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454EA70-2827-4A22-952B-771A7F9B94C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平成１６年に市町村合併を行い、施設の統廃合を進めてきたことから、類似団体の中でも、比較的減価償却率が低くなっている。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今後も計画的に施設整備を実施していく。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4A396BD-520D-4824-A793-A90696FF456B}"/>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2B0C1D4-5B61-4FC4-81C0-2CD282338593}"/>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2E78FED-4F74-4A8B-8020-0C2F62BC641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BFCB7261-1D9C-45DA-A1EC-30B57015668A}"/>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DA554AF9-B0EB-4A7E-A3EF-1D1A988DFA49}"/>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EA3FE9E-A210-4861-9A3D-A9DD47F7B96C}"/>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6A4A3B73-F243-49F1-82D9-5D9AFC2229DA}"/>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55640281-F79C-4D6B-8BBD-8CDF3CBAFE1B}"/>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F203676-12DF-448F-9F50-3563AC66238A}"/>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E1737357-9D18-423D-BEE3-ACF488207BCC}"/>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30AD5686-9D42-46AF-8AD1-5155D83FCC31}"/>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2EEEF7FE-1C10-45C9-BE90-A176F0A8E799}"/>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D7F4C45B-32A5-43E4-B31E-4EB8862F144F}"/>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57145839-3786-4ADD-8E2D-A10CDE161EC6}"/>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E66503D2-98C8-4648-822C-4AEC4C91DD73}"/>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7FA348D-C44D-42B5-A0BF-80C18EF35877}"/>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8A6F624-E2B0-4253-8A04-EB5F7ED2FC6B}"/>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2CAE1571-1058-4706-8BE3-DB7DBE261CB2}"/>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E8641D8C-5494-4B62-AE9B-9F45EF804BE5}"/>
            </a:ext>
          </a:extLst>
        </xdr:cNvPr>
        <xdr:cNvCxnSpPr/>
      </xdr:nvCxnSpPr>
      <xdr:spPr>
        <a:xfrm flipV="1">
          <a:off x="4206240" y="5259161"/>
          <a:ext cx="1270" cy="136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4D4E06DA-FA68-4425-B1E4-9003752CD0CB}"/>
            </a:ext>
          </a:extLst>
        </xdr:cNvPr>
        <xdr:cNvSpPr txBox="1"/>
      </xdr:nvSpPr>
      <xdr:spPr>
        <a:xfrm>
          <a:off x="4258945" y="6626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1946E130-9608-4F19-8225-E9C235FEDFF1}"/>
            </a:ext>
          </a:extLst>
        </xdr:cNvPr>
        <xdr:cNvCxnSpPr/>
      </xdr:nvCxnSpPr>
      <xdr:spPr>
        <a:xfrm>
          <a:off x="4119245" y="66227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4C19DA2B-7151-4A7E-9517-17F11137F9BF}"/>
            </a:ext>
          </a:extLst>
        </xdr:cNvPr>
        <xdr:cNvSpPr txBox="1"/>
      </xdr:nvSpPr>
      <xdr:spPr>
        <a:xfrm>
          <a:off x="4258945" y="5038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20052F59-6316-4673-AD0B-3A3D7F812FEB}"/>
            </a:ext>
          </a:extLst>
        </xdr:cNvPr>
        <xdr:cNvCxnSpPr/>
      </xdr:nvCxnSpPr>
      <xdr:spPr>
        <a:xfrm>
          <a:off x="4119245" y="525916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2E03C6E3-55B3-44A6-BC37-2E00818CB882}"/>
            </a:ext>
          </a:extLst>
        </xdr:cNvPr>
        <xdr:cNvSpPr txBox="1"/>
      </xdr:nvSpPr>
      <xdr:spPr>
        <a:xfrm>
          <a:off x="4258945" y="593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C2F3CB02-C12A-472E-96E4-225EB0CA6B41}"/>
            </a:ext>
          </a:extLst>
        </xdr:cNvPr>
        <xdr:cNvSpPr/>
      </xdr:nvSpPr>
      <xdr:spPr>
        <a:xfrm>
          <a:off x="4157345" y="5961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76B0975E-7A24-49DF-BD44-3FDEE7C9BB28}"/>
            </a:ext>
          </a:extLst>
        </xdr:cNvPr>
        <xdr:cNvSpPr/>
      </xdr:nvSpPr>
      <xdr:spPr>
        <a:xfrm>
          <a:off x="3537585" y="59240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BD2F9E7F-5048-4AC0-A25F-1121F2D1A6E5}"/>
            </a:ext>
          </a:extLst>
        </xdr:cNvPr>
        <xdr:cNvSpPr/>
      </xdr:nvSpPr>
      <xdr:spPr>
        <a:xfrm>
          <a:off x="2867025" y="58747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BCF5D79F-F326-4200-A402-7ACE968EC92E}"/>
            </a:ext>
          </a:extLst>
        </xdr:cNvPr>
        <xdr:cNvSpPr/>
      </xdr:nvSpPr>
      <xdr:spPr>
        <a:xfrm>
          <a:off x="2196465" y="5809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E0CDFE90-10FF-440B-AFE5-81CC93D439F6}"/>
            </a:ext>
          </a:extLst>
        </xdr:cNvPr>
        <xdr:cNvSpPr/>
      </xdr:nvSpPr>
      <xdr:spPr>
        <a:xfrm>
          <a:off x="1525905" y="57767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8805645-7AC5-4EDE-839E-3A134357206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81749A9-05DE-4B86-B28A-77CF9DCF1342}"/>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746A1A3-026F-4340-863D-932CE290C38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417B36E-FE5C-431F-AEFB-34CA1EE83004}"/>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7322CEE-2EC3-4106-8FF1-755675CFEB3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71574</xdr:rowOff>
    </xdr:from>
    <xdr:to>
      <xdr:col>23</xdr:col>
      <xdr:colOff>136525</xdr:colOff>
      <xdr:row>30</xdr:row>
      <xdr:rowOff>1724</xdr:rowOff>
    </xdr:to>
    <xdr:sp macro="" textlink="">
      <xdr:nvSpPr>
        <xdr:cNvPr id="83" name="楕円 82">
          <a:extLst>
            <a:ext uri="{FF2B5EF4-FFF2-40B4-BE49-F238E27FC236}">
              <a16:creationId xmlns:a16="http://schemas.microsoft.com/office/drawing/2014/main" id="{44FA5250-F750-4BFE-BC69-6C4EFF735A4B}"/>
            </a:ext>
          </a:extLst>
        </xdr:cNvPr>
        <xdr:cNvSpPr/>
      </xdr:nvSpPr>
      <xdr:spPr>
        <a:xfrm>
          <a:off x="4157345" y="5702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94451</xdr:rowOff>
    </xdr:from>
    <xdr:ext cx="405111" cy="259045"/>
    <xdr:sp macro="" textlink="">
      <xdr:nvSpPr>
        <xdr:cNvPr id="84" name="有形固定資産減価償却率該当値テキスト">
          <a:extLst>
            <a:ext uri="{FF2B5EF4-FFF2-40B4-BE49-F238E27FC236}">
              <a16:creationId xmlns:a16="http://schemas.microsoft.com/office/drawing/2014/main" id="{767D6FB0-D336-41BC-B815-7CEA3E49FCF6}"/>
            </a:ext>
          </a:extLst>
        </xdr:cNvPr>
        <xdr:cNvSpPr txBox="1"/>
      </xdr:nvSpPr>
      <xdr:spPr>
        <a:xfrm>
          <a:off x="4258945" y="555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25309</xdr:rowOff>
    </xdr:from>
    <xdr:to>
      <xdr:col>19</xdr:col>
      <xdr:colOff>187325</xdr:colOff>
      <xdr:row>29</xdr:row>
      <xdr:rowOff>126909</xdr:rowOff>
    </xdr:to>
    <xdr:sp macro="" textlink="">
      <xdr:nvSpPr>
        <xdr:cNvPr id="85" name="楕円 84">
          <a:extLst>
            <a:ext uri="{FF2B5EF4-FFF2-40B4-BE49-F238E27FC236}">
              <a16:creationId xmlns:a16="http://schemas.microsoft.com/office/drawing/2014/main" id="{C3BCCF68-39B2-45E9-BAED-AB87C58CF37C}"/>
            </a:ext>
          </a:extLst>
        </xdr:cNvPr>
        <xdr:cNvSpPr/>
      </xdr:nvSpPr>
      <xdr:spPr>
        <a:xfrm>
          <a:off x="3537585" y="56564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76109</xdr:rowOff>
    </xdr:from>
    <xdr:to>
      <xdr:col>23</xdr:col>
      <xdr:colOff>85725</xdr:colOff>
      <xdr:row>29</xdr:row>
      <xdr:rowOff>122374</xdr:rowOff>
    </xdr:to>
    <xdr:cxnSp macro="">
      <xdr:nvCxnSpPr>
        <xdr:cNvPr id="86" name="直線コネクタ 85">
          <a:extLst>
            <a:ext uri="{FF2B5EF4-FFF2-40B4-BE49-F238E27FC236}">
              <a16:creationId xmlns:a16="http://schemas.microsoft.com/office/drawing/2014/main" id="{0544DB89-61A0-4F5F-97D7-DE01883C893F}"/>
            </a:ext>
          </a:extLst>
        </xdr:cNvPr>
        <xdr:cNvCxnSpPr/>
      </xdr:nvCxnSpPr>
      <xdr:spPr>
        <a:xfrm>
          <a:off x="3588385" y="5707289"/>
          <a:ext cx="61976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80826</xdr:rowOff>
    </xdr:from>
    <xdr:to>
      <xdr:col>15</xdr:col>
      <xdr:colOff>187325</xdr:colOff>
      <xdr:row>30</xdr:row>
      <xdr:rowOff>10976</xdr:rowOff>
    </xdr:to>
    <xdr:sp macro="" textlink="">
      <xdr:nvSpPr>
        <xdr:cNvPr id="87" name="楕円 86">
          <a:extLst>
            <a:ext uri="{FF2B5EF4-FFF2-40B4-BE49-F238E27FC236}">
              <a16:creationId xmlns:a16="http://schemas.microsoft.com/office/drawing/2014/main" id="{6F130B54-CA98-4E39-BC53-BB28D454AE01}"/>
            </a:ext>
          </a:extLst>
        </xdr:cNvPr>
        <xdr:cNvSpPr/>
      </xdr:nvSpPr>
      <xdr:spPr>
        <a:xfrm>
          <a:off x="2867025" y="5712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76109</xdr:rowOff>
    </xdr:from>
    <xdr:to>
      <xdr:col>19</xdr:col>
      <xdr:colOff>136525</xdr:colOff>
      <xdr:row>29</xdr:row>
      <xdr:rowOff>131626</xdr:rowOff>
    </xdr:to>
    <xdr:cxnSp macro="">
      <xdr:nvCxnSpPr>
        <xdr:cNvPr id="88" name="直線コネクタ 87">
          <a:extLst>
            <a:ext uri="{FF2B5EF4-FFF2-40B4-BE49-F238E27FC236}">
              <a16:creationId xmlns:a16="http://schemas.microsoft.com/office/drawing/2014/main" id="{D80C10A4-9771-445E-99CE-C146C38F57EE}"/>
            </a:ext>
          </a:extLst>
        </xdr:cNvPr>
        <xdr:cNvCxnSpPr/>
      </xdr:nvCxnSpPr>
      <xdr:spPr>
        <a:xfrm flipV="1">
          <a:off x="2917825" y="5707289"/>
          <a:ext cx="6705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31478</xdr:rowOff>
    </xdr:from>
    <xdr:to>
      <xdr:col>11</xdr:col>
      <xdr:colOff>187325</xdr:colOff>
      <xdr:row>29</xdr:row>
      <xdr:rowOff>133078</xdr:rowOff>
    </xdr:to>
    <xdr:sp macro="" textlink="">
      <xdr:nvSpPr>
        <xdr:cNvPr id="89" name="楕円 88">
          <a:extLst>
            <a:ext uri="{FF2B5EF4-FFF2-40B4-BE49-F238E27FC236}">
              <a16:creationId xmlns:a16="http://schemas.microsoft.com/office/drawing/2014/main" id="{B3C36437-CD03-43B9-87FB-F68196B0DFAD}"/>
            </a:ext>
          </a:extLst>
        </xdr:cNvPr>
        <xdr:cNvSpPr/>
      </xdr:nvSpPr>
      <xdr:spPr>
        <a:xfrm>
          <a:off x="2196465" y="56626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82278</xdr:rowOff>
    </xdr:from>
    <xdr:to>
      <xdr:col>15</xdr:col>
      <xdr:colOff>136525</xdr:colOff>
      <xdr:row>29</xdr:row>
      <xdr:rowOff>131626</xdr:rowOff>
    </xdr:to>
    <xdr:cxnSp macro="">
      <xdr:nvCxnSpPr>
        <xdr:cNvPr id="90" name="直線コネクタ 89">
          <a:extLst>
            <a:ext uri="{FF2B5EF4-FFF2-40B4-BE49-F238E27FC236}">
              <a16:creationId xmlns:a16="http://schemas.microsoft.com/office/drawing/2014/main" id="{64278678-A385-4E49-B7F3-75B3492B8E5C}"/>
            </a:ext>
          </a:extLst>
        </xdr:cNvPr>
        <xdr:cNvCxnSpPr/>
      </xdr:nvCxnSpPr>
      <xdr:spPr>
        <a:xfrm>
          <a:off x="2247265" y="5713458"/>
          <a:ext cx="67056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150495</xdr:rowOff>
    </xdr:from>
    <xdr:to>
      <xdr:col>7</xdr:col>
      <xdr:colOff>187325</xdr:colOff>
      <xdr:row>29</xdr:row>
      <xdr:rowOff>80645</xdr:rowOff>
    </xdr:to>
    <xdr:sp macro="" textlink="">
      <xdr:nvSpPr>
        <xdr:cNvPr id="91" name="楕円 90">
          <a:extLst>
            <a:ext uri="{FF2B5EF4-FFF2-40B4-BE49-F238E27FC236}">
              <a16:creationId xmlns:a16="http://schemas.microsoft.com/office/drawing/2014/main" id="{CC03CAF8-E128-4DD0-9179-2389C4B1E33E}"/>
            </a:ext>
          </a:extLst>
        </xdr:cNvPr>
        <xdr:cNvSpPr/>
      </xdr:nvSpPr>
      <xdr:spPr>
        <a:xfrm>
          <a:off x="1525905" y="5614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29845</xdr:rowOff>
    </xdr:from>
    <xdr:to>
      <xdr:col>11</xdr:col>
      <xdr:colOff>136525</xdr:colOff>
      <xdr:row>29</xdr:row>
      <xdr:rowOff>82278</xdr:rowOff>
    </xdr:to>
    <xdr:cxnSp macro="">
      <xdr:nvCxnSpPr>
        <xdr:cNvPr id="92" name="直線コネクタ 91">
          <a:extLst>
            <a:ext uri="{FF2B5EF4-FFF2-40B4-BE49-F238E27FC236}">
              <a16:creationId xmlns:a16="http://schemas.microsoft.com/office/drawing/2014/main" id="{745CFAAE-8F6D-457B-9386-F6F753E4C2CB}"/>
            </a:ext>
          </a:extLst>
        </xdr:cNvPr>
        <xdr:cNvCxnSpPr/>
      </xdr:nvCxnSpPr>
      <xdr:spPr>
        <a:xfrm>
          <a:off x="1576705" y="5661025"/>
          <a:ext cx="67056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a:extLst>
            <a:ext uri="{FF2B5EF4-FFF2-40B4-BE49-F238E27FC236}">
              <a16:creationId xmlns:a16="http://schemas.microsoft.com/office/drawing/2014/main" id="{D7ACC32D-308E-4DE8-8F98-71C6213DAC72}"/>
            </a:ext>
          </a:extLst>
        </xdr:cNvPr>
        <xdr:cNvSpPr txBox="1"/>
      </xdr:nvSpPr>
      <xdr:spPr>
        <a:xfrm>
          <a:off x="3395989" y="601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a:extLst>
            <a:ext uri="{FF2B5EF4-FFF2-40B4-BE49-F238E27FC236}">
              <a16:creationId xmlns:a16="http://schemas.microsoft.com/office/drawing/2014/main" id="{33197610-3779-4D5C-A9ED-0791DA642FDC}"/>
            </a:ext>
          </a:extLst>
        </xdr:cNvPr>
        <xdr:cNvSpPr txBox="1"/>
      </xdr:nvSpPr>
      <xdr:spPr>
        <a:xfrm>
          <a:off x="2738129" y="5967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a:extLst>
            <a:ext uri="{FF2B5EF4-FFF2-40B4-BE49-F238E27FC236}">
              <a16:creationId xmlns:a16="http://schemas.microsoft.com/office/drawing/2014/main" id="{1AFEFF30-93F6-4AEA-9605-A6F999F5AB4D}"/>
            </a:ext>
          </a:extLst>
        </xdr:cNvPr>
        <xdr:cNvSpPr txBox="1"/>
      </xdr:nvSpPr>
      <xdr:spPr>
        <a:xfrm>
          <a:off x="2067569" y="5902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6" name="n_4aveValue有形固定資産減価償却率">
          <a:extLst>
            <a:ext uri="{FF2B5EF4-FFF2-40B4-BE49-F238E27FC236}">
              <a16:creationId xmlns:a16="http://schemas.microsoft.com/office/drawing/2014/main" id="{410236C6-2B29-4800-B4E3-DDDFD67AA0B9}"/>
            </a:ext>
          </a:extLst>
        </xdr:cNvPr>
        <xdr:cNvSpPr txBox="1"/>
      </xdr:nvSpPr>
      <xdr:spPr>
        <a:xfrm>
          <a:off x="1397009" y="5865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143436</xdr:rowOff>
    </xdr:from>
    <xdr:ext cx="405111" cy="259045"/>
    <xdr:sp macro="" textlink="">
      <xdr:nvSpPr>
        <xdr:cNvPr id="97" name="n_1mainValue有形固定資産減価償却率">
          <a:extLst>
            <a:ext uri="{FF2B5EF4-FFF2-40B4-BE49-F238E27FC236}">
              <a16:creationId xmlns:a16="http://schemas.microsoft.com/office/drawing/2014/main" id="{75E8C184-F55F-4721-9991-B5E114B9263D}"/>
            </a:ext>
          </a:extLst>
        </xdr:cNvPr>
        <xdr:cNvSpPr txBox="1"/>
      </xdr:nvSpPr>
      <xdr:spPr>
        <a:xfrm>
          <a:off x="3395989" y="543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27503</xdr:rowOff>
    </xdr:from>
    <xdr:ext cx="405111" cy="259045"/>
    <xdr:sp macro="" textlink="">
      <xdr:nvSpPr>
        <xdr:cNvPr id="98" name="n_2mainValue有形固定資産減価償却率">
          <a:extLst>
            <a:ext uri="{FF2B5EF4-FFF2-40B4-BE49-F238E27FC236}">
              <a16:creationId xmlns:a16="http://schemas.microsoft.com/office/drawing/2014/main" id="{477291E9-8EA1-4BAE-A906-F326C8B3E7E8}"/>
            </a:ext>
          </a:extLst>
        </xdr:cNvPr>
        <xdr:cNvSpPr txBox="1"/>
      </xdr:nvSpPr>
      <xdr:spPr>
        <a:xfrm>
          <a:off x="2738129" y="5491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149605</xdr:rowOff>
    </xdr:from>
    <xdr:ext cx="405111" cy="259045"/>
    <xdr:sp macro="" textlink="">
      <xdr:nvSpPr>
        <xdr:cNvPr id="99" name="n_3mainValue有形固定資産減価償却率">
          <a:extLst>
            <a:ext uri="{FF2B5EF4-FFF2-40B4-BE49-F238E27FC236}">
              <a16:creationId xmlns:a16="http://schemas.microsoft.com/office/drawing/2014/main" id="{C001E375-A9AE-45E0-ACFD-88C817021C34}"/>
            </a:ext>
          </a:extLst>
        </xdr:cNvPr>
        <xdr:cNvSpPr txBox="1"/>
      </xdr:nvSpPr>
      <xdr:spPr>
        <a:xfrm>
          <a:off x="2067569" y="544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97172</xdr:rowOff>
    </xdr:from>
    <xdr:ext cx="405111" cy="259045"/>
    <xdr:sp macro="" textlink="">
      <xdr:nvSpPr>
        <xdr:cNvPr id="100" name="n_4mainValue有形固定資産減価償却率">
          <a:extLst>
            <a:ext uri="{FF2B5EF4-FFF2-40B4-BE49-F238E27FC236}">
              <a16:creationId xmlns:a16="http://schemas.microsoft.com/office/drawing/2014/main" id="{459E03F5-2EE0-4F65-9A07-B17754277F8C}"/>
            </a:ext>
          </a:extLst>
        </xdr:cNvPr>
        <xdr:cNvSpPr txBox="1"/>
      </xdr:nvSpPr>
      <xdr:spPr>
        <a:xfrm>
          <a:off x="1397009"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C12EFDF9-7C9A-4DA7-83C4-8F1C1A343A8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B97F9CC-0B08-4535-9123-E0ED2785E42D}"/>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AD570BA2-3055-460C-85B4-24900332C84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DE8320EA-6385-49DC-A458-665F20B24DC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7E78F8E-4622-4D74-803A-A5A04DF94014}"/>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1B6EA6F-10D5-4E66-9841-89E080E017A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E9E1EF4C-522A-42D2-8595-E749C133E50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23075088-81C7-4E11-9418-042E7248E62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99D9BD2-BA9A-490E-A336-C46AFE17F88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9196166B-314E-4B29-9D30-7D7B53E45A08}"/>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8CDD3EF5-7554-4B83-976C-A7F7F10317CA}"/>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BDBE574-7AED-4E1A-A358-2E14C8BF06F9}"/>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0BAE840-9C61-4FAC-A8B7-8E36FD711665}"/>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については、償還額とのバランスを考慮しながら借入を行い、残高が増えないように努めているが、令和５年度に総合体育館整備に伴い借入を行ったことにより、類似団体と比較して債務償還比率が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今後も引き続き、行財政改革により、債務償還に充当できる一般財源の確保に取り組む。</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3535B2B-43FB-4D8C-8926-DC6EF24C1E82}"/>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F1751DD-1868-4223-8146-0F58B04FB24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657F891-CB26-4461-883C-09BFF9A1D9AF}"/>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C9DBACBF-77BA-4E07-84D9-D9EF5C30F60B}"/>
            </a:ext>
          </a:extLst>
        </xdr:cNvPr>
        <xdr:cNvCxnSpPr/>
      </xdr:nvCxnSpPr>
      <xdr:spPr>
        <a:xfrm>
          <a:off x="9971405" y="670687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F38A155D-3F5B-4DF9-A8A4-3651031F4041}"/>
            </a:ext>
          </a:extLst>
        </xdr:cNvPr>
        <xdr:cNvSpPr txBox="1"/>
      </xdr:nvSpPr>
      <xdr:spPr>
        <a:xfrm>
          <a:off x="9486041" y="661687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45E1D0AE-F499-4D4C-9B89-B8370539672D}"/>
            </a:ext>
          </a:extLst>
        </xdr:cNvPr>
        <xdr:cNvCxnSpPr/>
      </xdr:nvCxnSpPr>
      <xdr:spPr>
        <a:xfrm>
          <a:off x="9971405" y="64446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36E85410-EA11-45D5-AC1D-67F42CF2FFB2}"/>
            </a:ext>
          </a:extLst>
        </xdr:cNvPr>
        <xdr:cNvSpPr txBox="1"/>
      </xdr:nvSpPr>
      <xdr:spPr>
        <a:xfrm>
          <a:off x="9486041" y="63508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DBF749C7-4B67-4DE8-83A4-F667D7864F6A}"/>
            </a:ext>
          </a:extLst>
        </xdr:cNvPr>
        <xdr:cNvCxnSpPr/>
      </xdr:nvCxnSpPr>
      <xdr:spPr>
        <a:xfrm>
          <a:off x="9971405" y="617855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C2F0A3A4-933A-49FA-A610-71A2DA48996A}"/>
            </a:ext>
          </a:extLst>
        </xdr:cNvPr>
        <xdr:cNvSpPr txBox="1"/>
      </xdr:nvSpPr>
      <xdr:spPr>
        <a:xfrm>
          <a:off x="9542936" y="608855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FB55BD2B-5425-4783-99A9-D0FA8A326F48}"/>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20011EC0-384A-4089-B5E4-B52F5B81CAA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A70EE496-1C9B-410D-8AFA-52117F8E3F84}"/>
            </a:ext>
          </a:extLst>
        </xdr:cNvPr>
        <xdr:cNvCxnSpPr/>
      </xdr:nvCxnSpPr>
      <xdr:spPr>
        <a:xfrm>
          <a:off x="9971405" y="565023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4DDE01E5-C1C1-4CC0-B6C1-FFD836C40182}"/>
            </a:ext>
          </a:extLst>
        </xdr:cNvPr>
        <xdr:cNvSpPr txBox="1"/>
      </xdr:nvSpPr>
      <xdr:spPr>
        <a:xfrm>
          <a:off x="9542936" y="55602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21CEE2FF-14C4-4DD0-A989-80D9DD561D4A}"/>
            </a:ext>
          </a:extLst>
        </xdr:cNvPr>
        <xdr:cNvCxnSpPr/>
      </xdr:nvCxnSpPr>
      <xdr:spPr>
        <a:xfrm>
          <a:off x="9971405" y="53879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5F43A2D2-41A6-4CFA-8E13-4F1F9CDE764C}"/>
            </a:ext>
          </a:extLst>
        </xdr:cNvPr>
        <xdr:cNvSpPr txBox="1"/>
      </xdr:nvSpPr>
      <xdr:spPr>
        <a:xfrm>
          <a:off x="9542936" y="52979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A138BDA3-72AA-438A-834C-7B5D1DFC7163}"/>
            </a:ext>
          </a:extLst>
        </xdr:cNvPr>
        <xdr:cNvCxnSpPr/>
      </xdr:nvCxnSpPr>
      <xdr:spPr>
        <a:xfrm>
          <a:off x="9971405" y="512572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2F66B368-698A-412A-986E-0B4B3BA21BFD}"/>
            </a:ext>
          </a:extLst>
        </xdr:cNvPr>
        <xdr:cNvSpPr txBox="1"/>
      </xdr:nvSpPr>
      <xdr:spPr>
        <a:xfrm>
          <a:off x="9645528" y="503191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C6507EBF-4E34-40BE-B156-BC9A65CBDA84}"/>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23020E8B-55D1-42A7-B8CC-C71F973F088A}"/>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C76AD9C7-FCAE-457D-98E0-7970D47AD69F}"/>
            </a:ext>
          </a:extLst>
        </xdr:cNvPr>
        <xdr:cNvCxnSpPr/>
      </xdr:nvCxnSpPr>
      <xdr:spPr>
        <a:xfrm flipV="1">
          <a:off x="13027660" y="5264134"/>
          <a:ext cx="1269" cy="1311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3D961E4A-7490-489C-9E8C-6DB3C9561D2D}"/>
            </a:ext>
          </a:extLst>
        </xdr:cNvPr>
        <xdr:cNvSpPr txBox="1"/>
      </xdr:nvSpPr>
      <xdr:spPr>
        <a:xfrm>
          <a:off x="13080365" y="65793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7B98BC92-475A-4320-A6D4-932EC779F4F3}"/>
            </a:ext>
          </a:extLst>
        </xdr:cNvPr>
        <xdr:cNvCxnSpPr/>
      </xdr:nvCxnSpPr>
      <xdr:spPr>
        <a:xfrm>
          <a:off x="12963525" y="6575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6768AB94-A7D0-4506-908E-877718CBCAF3}"/>
            </a:ext>
          </a:extLst>
        </xdr:cNvPr>
        <xdr:cNvSpPr txBox="1"/>
      </xdr:nvSpPr>
      <xdr:spPr>
        <a:xfrm>
          <a:off x="13080365" y="504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DEBC4A6A-61DA-4443-892C-A551C494DA37}"/>
            </a:ext>
          </a:extLst>
        </xdr:cNvPr>
        <xdr:cNvCxnSpPr/>
      </xdr:nvCxnSpPr>
      <xdr:spPr>
        <a:xfrm>
          <a:off x="12963525" y="5264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81C9A675-B39D-4BFD-A4FB-A4B307DEDE8D}"/>
            </a:ext>
          </a:extLst>
        </xdr:cNvPr>
        <xdr:cNvSpPr txBox="1"/>
      </xdr:nvSpPr>
      <xdr:spPr>
        <a:xfrm>
          <a:off x="13080365" y="56605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BAEAEC89-50BF-4FA8-9575-9DB0B99039C6}"/>
            </a:ext>
          </a:extLst>
        </xdr:cNvPr>
        <xdr:cNvSpPr/>
      </xdr:nvSpPr>
      <xdr:spPr>
        <a:xfrm>
          <a:off x="13001625" y="58053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AD7E7C53-80B9-4861-B33C-DC6F1EC7C86F}"/>
            </a:ext>
          </a:extLst>
        </xdr:cNvPr>
        <xdr:cNvSpPr/>
      </xdr:nvSpPr>
      <xdr:spPr>
        <a:xfrm>
          <a:off x="12359005" y="580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976A9158-1B5B-4007-8BDD-621E7479BBCC}"/>
            </a:ext>
          </a:extLst>
        </xdr:cNvPr>
        <xdr:cNvSpPr/>
      </xdr:nvSpPr>
      <xdr:spPr>
        <a:xfrm>
          <a:off x="11688445" y="5794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0A91B082-A311-41A9-8F0C-8060DA438E0E}"/>
            </a:ext>
          </a:extLst>
        </xdr:cNvPr>
        <xdr:cNvSpPr/>
      </xdr:nvSpPr>
      <xdr:spPr>
        <a:xfrm>
          <a:off x="11017885" y="5753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CB384479-9795-4AF8-8238-1823DBB3540D}"/>
            </a:ext>
          </a:extLst>
        </xdr:cNvPr>
        <xdr:cNvSpPr/>
      </xdr:nvSpPr>
      <xdr:spPr>
        <a:xfrm>
          <a:off x="10347325" y="59324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98DFEEF-E539-4E27-A946-A22B864AC8C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E4F99234-B3BB-439C-9511-3ED0D822101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6720C3C-E7DA-4409-A41F-E4443A858A7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6742529-0F53-4E7D-AAF3-9ABC339A95F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E65ADA1-FD61-4F46-BB7F-4B544B01401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23495</xdr:rowOff>
    </xdr:from>
    <xdr:to>
      <xdr:col>76</xdr:col>
      <xdr:colOff>73025</xdr:colOff>
      <xdr:row>30</xdr:row>
      <xdr:rowOff>125095</xdr:rowOff>
    </xdr:to>
    <xdr:sp macro="" textlink="">
      <xdr:nvSpPr>
        <xdr:cNvPr id="149" name="楕円 148">
          <a:extLst>
            <a:ext uri="{FF2B5EF4-FFF2-40B4-BE49-F238E27FC236}">
              <a16:creationId xmlns:a16="http://schemas.microsoft.com/office/drawing/2014/main" id="{B9F4007E-338A-4A8D-A2BA-95D16D5E6FD3}"/>
            </a:ext>
          </a:extLst>
        </xdr:cNvPr>
        <xdr:cNvSpPr/>
      </xdr:nvSpPr>
      <xdr:spPr>
        <a:xfrm>
          <a:off x="13001625" y="5822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1922</xdr:rowOff>
    </xdr:from>
    <xdr:ext cx="469744" cy="259045"/>
    <xdr:sp macro="" textlink="">
      <xdr:nvSpPr>
        <xdr:cNvPr id="150" name="債務償還比率該当値テキスト">
          <a:extLst>
            <a:ext uri="{FF2B5EF4-FFF2-40B4-BE49-F238E27FC236}">
              <a16:creationId xmlns:a16="http://schemas.microsoft.com/office/drawing/2014/main" id="{1F9D16F3-C1A5-45AD-9CAD-A00062056AC7}"/>
            </a:ext>
          </a:extLst>
        </xdr:cNvPr>
        <xdr:cNvSpPr txBox="1"/>
      </xdr:nvSpPr>
      <xdr:spPr>
        <a:xfrm>
          <a:off x="13080365" y="580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29702</xdr:rowOff>
    </xdr:from>
    <xdr:to>
      <xdr:col>72</xdr:col>
      <xdr:colOff>123825</xdr:colOff>
      <xdr:row>30</xdr:row>
      <xdr:rowOff>131302</xdr:rowOff>
    </xdr:to>
    <xdr:sp macro="" textlink="">
      <xdr:nvSpPr>
        <xdr:cNvPr id="151" name="楕円 150">
          <a:extLst>
            <a:ext uri="{FF2B5EF4-FFF2-40B4-BE49-F238E27FC236}">
              <a16:creationId xmlns:a16="http://schemas.microsoft.com/office/drawing/2014/main" id="{2F853A0E-7F6E-4AED-BAEC-AE4605339E6D}"/>
            </a:ext>
          </a:extLst>
        </xdr:cNvPr>
        <xdr:cNvSpPr/>
      </xdr:nvSpPr>
      <xdr:spPr>
        <a:xfrm>
          <a:off x="12359005" y="582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74295</xdr:rowOff>
    </xdr:from>
    <xdr:to>
      <xdr:col>76</xdr:col>
      <xdr:colOff>22225</xdr:colOff>
      <xdr:row>30</xdr:row>
      <xdr:rowOff>80502</xdr:rowOff>
    </xdr:to>
    <xdr:cxnSp macro="">
      <xdr:nvCxnSpPr>
        <xdr:cNvPr id="152" name="直線コネクタ 151">
          <a:extLst>
            <a:ext uri="{FF2B5EF4-FFF2-40B4-BE49-F238E27FC236}">
              <a16:creationId xmlns:a16="http://schemas.microsoft.com/office/drawing/2014/main" id="{15A8E41D-BB65-4BA5-9547-A35B5DB3CD0A}"/>
            </a:ext>
          </a:extLst>
        </xdr:cNvPr>
        <xdr:cNvCxnSpPr/>
      </xdr:nvCxnSpPr>
      <xdr:spPr>
        <a:xfrm flipV="1">
          <a:off x="12409805" y="5873115"/>
          <a:ext cx="619760" cy="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92527</xdr:rowOff>
    </xdr:from>
    <xdr:to>
      <xdr:col>68</xdr:col>
      <xdr:colOff>123825</xdr:colOff>
      <xdr:row>30</xdr:row>
      <xdr:rowOff>22677</xdr:rowOff>
    </xdr:to>
    <xdr:sp macro="" textlink="">
      <xdr:nvSpPr>
        <xdr:cNvPr id="153" name="楕円 152">
          <a:extLst>
            <a:ext uri="{FF2B5EF4-FFF2-40B4-BE49-F238E27FC236}">
              <a16:creationId xmlns:a16="http://schemas.microsoft.com/office/drawing/2014/main" id="{80A20840-5FBF-4177-9010-C561ABDC4009}"/>
            </a:ext>
          </a:extLst>
        </xdr:cNvPr>
        <xdr:cNvSpPr/>
      </xdr:nvSpPr>
      <xdr:spPr>
        <a:xfrm>
          <a:off x="11688445" y="57237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143327</xdr:rowOff>
    </xdr:from>
    <xdr:to>
      <xdr:col>72</xdr:col>
      <xdr:colOff>73025</xdr:colOff>
      <xdr:row>30</xdr:row>
      <xdr:rowOff>80502</xdr:rowOff>
    </xdr:to>
    <xdr:cxnSp macro="">
      <xdr:nvCxnSpPr>
        <xdr:cNvPr id="154" name="直線コネクタ 153">
          <a:extLst>
            <a:ext uri="{FF2B5EF4-FFF2-40B4-BE49-F238E27FC236}">
              <a16:creationId xmlns:a16="http://schemas.microsoft.com/office/drawing/2014/main" id="{7DB70631-0AFC-496D-8AA0-AAC473CC8963}"/>
            </a:ext>
          </a:extLst>
        </xdr:cNvPr>
        <xdr:cNvCxnSpPr/>
      </xdr:nvCxnSpPr>
      <xdr:spPr>
        <a:xfrm>
          <a:off x="11739245" y="5774507"/>
          <a:ext cx="670560" cy="10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88884</xdr:rowOff>
    </xdr:from>
    <xdr:to>
      <xdr:col>64</xdr:col>
      <xdr:colOff>123825</xdr:colOff>
      <xdr:row>30</xdr:row>
      <xdr:rowOff>19034</xdr:rowOff>
    </xdr:to>
    <xdr:sp macro="" textlink="">
      <xdr:nvSpPr>
        <xdr:cNvPr id="155" name="楕円 154">
          <a:extLst>
            <a:ext uri="{FF2B5EF4-FFF2-40B4-BE49-F238E27FC236}">
              <a16:creationId xmlns:a16="http://schemas.microsoft.com/office/drawing/2014/main" id="{EAE2CF48-E8D8-4C69-A3A2-636282C37C5F}"/>
            </a:ext>
          </a:extLst>
        </xdr:cNvPr>
        <xdr:cNvSpPr/>
      </xdr:nvSpPr>
      <xdr:spPr>
        <a:xfrm>
          <a:off x="11017885" y="57200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139684</xdr:rowOff>
    </xdr:from>
    <xdr:to>
      <xdr:col>68</xdr:col>
      <xdr:colOff>73025</xdr:colOff>
      <xdr:row>29</xdr:row>
      <xdr:rowOff>143327</xdr:rowOff>
    </xdr:to>
    <xdr:cxnSp macro="">
      <xdr:nvCxnSpPr>
        <xdr:cNvPr id="156" name="直線コネクタ 155">
          <a:extLst>
            <a:ext uri="{FF2B5EF4-FFF2-40B4-BE49-F238E27FC236}">
              <a16:creationId xmlns:a16="http://schemas.microsoft.com/office/drawing/2014/main" id="{847BBF19-FFC9-4548-AD86-A13F2C17ACAA}"/>
            </a:ext>
          </a:extLst>
        </xdr:cNvPr>
        <xdr:cNvCxnSpPr/>
      </xdr:nvCxnSpPr>
      <xdr:spPr>
        <a:xfrm>
          <a:off x="11068685" y="5770864"/>
          <a:ext cx="670560" cy="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22551</xdr:rowOff>
    </xdr:from>
    <xdr:to>
      <xdr:col>60</xdr:col>
      <xdr:colOff>123825</xdr:colOff>
      <xdr:row>30</xdr:row>
      <xdr:rowOff>124151</xdr:rowOff>
    </xdr:to>
    <xdr:sp macro="" textlink="">
      <xdr:nvSpPr>
        <xdr:cNvPr id="157" name="楕円 156">
          <a:extLst>
            <a:ext uri="{FF2B5EF4-FFF2-40B4-BE49-F238E27FC236}">
              <a16:creationId xmlns:a16="http://schemas.microsoft.com/office/drawing/2014/main" id="{C21610F9-243B-4E1F-A345-75C75C11A35F}"/>
            </a:ext>
          </a:extLst>
        </xdr:cNvPr>
        <xdr:cNvSpPr/>
      </xdr:nvSpPr>
      <xdr:spPr>
        <a:xfrm>
          <a:off x="10347325" y="582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139684</xdr:rowOff>
    </xdr:from>
    <xdr:to>
      <xdr:col>64</xdr:col>
      <xdr:colOff>73025</xdr:colOff>
      <xdr:row>30</xdr:row>
      <xdr:rowOff>73351</xdr:rowOff>
    </xdr:to>
    <xdr:cxnSp macro="">
      <xdr:nvCxnSpPr>
        <xdr:cNvPr id="158" name="直線コネクタ 157">
          <a:extLst>
            <a:ext uri="{FF2B5EF4-FFF2-40B4-BE49-F238E27FC236}">
              <a16:creationId xmlns:a16="http://schemas.microsoft.com/office/drawing/2014/main" id="{F252D9CF-FDC1-452D-8E7C-8DEBA51539C4}"/>
            </a:ext>
          </a:extLst>
        </xdr:cNvPr>
        <xdr:cNvCxnSpPr/>
      </xdr:nvCxnSpPr>
      <xdr:spPr>
        <a:xfrm flipV="1">
          <a:off x="10398125" y="5770864"/>
          <a:ext cx="670560" cy="10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46D714A6-9065-4D5B-ABE7-6756E849BECE}"/>
            </a:ext>
          </a:extLst>
        </xdr:cNvPr>
        <xdr:cNvSpPr txBox="1"/>
      </xdr:nvSpPr>
      <xdr:spPr>
        <a:xfrm>
          <a:off x="12185092" y="558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0" name="n_2aveValue債務償還比率">
          <a:extLst>
            <a:ext uri="{FF2B5EF4-FFF2-40B4-BE49-F238E27FC236}">
              <a16:creationId xmlns:a16="http://schemas.microsoft.com/office/drawing/2014/main" id="{082F5BE2-1879-4779-9D13-8B31299AE388}"/>
            </a:ext>
          </a:extLst>
        </xdr:cNvPr>
        <xdr:cNvSpPr txBox="1"/>
      </xdr:nvSpPr>
      <xdr:spPr>
        <a:xfrm>
          <a:off x="11527232" y="588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1" name="n_3aveValue債務償還比率">
          <a:extLst>
            <a:ext uri="{FF2B5EF4-FFF2-40B4-BE49-F238E27FC236}">
              <a16:creationId xmlns:a16="http://schemas.microsoft.com/office/drawing/2014/main" id="{405FC115-2CD7-47E2-8883-31A511DE3713}"/>
            </a:ext>
          </a:extLst>
        </xdr:cNvPr>
        <xdr:cNvSpPr txBox="1"/>
      </xdr:nvSpPr>
      <xdr:spPr>
        <a:xfrm>
          <a:off x="10856672" y="584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2" name="n_4aveValue債務償還比率">
          <a:extLst>
            <a:ext uri="{FF2B5EF4-FFF2-40B4-BE49-F238E27FC236}">
              <a16:creationId xmlns:a16="http://schemas.microsoft.com/office/drawing/2014/main" id="{270BC6D2-26C2-436F-B0A6-AFB502511D83}"/>
            </a:ext>
          </a:extLst>
        </xdr:cNvPr>
        <xdr:cNvSpPr txBox="1"/>
      </xdr:nvSpPr>
      <xdr:spPr>
        <a:xfrm>
          <a:off x="10186112" y="602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122429</xdr:rowOff>
    </xdr:from>
    <xdr:ext cx="469744" cy="259045"/>
    <xdr:sp macro="" textlink="">
      <xdr:nvSpPr>
        <xdr:cNvPr id="163" name="n_1mainValue債務償還比率">
          <a:extLst>
            <a:ext uri="{FF2B5EF4-FFF2-40B4-BE49-F238E27FC236}">
              <a16:creationId xmlns:a16="http://schemas.microsoft.com/office/drawing/2014/main" id="{27693C48-D078-4AF4-BC16-AB1F4039572F}"/>
            </a:ext>
          </a:extLst>
        </xdr:cNvPr>
        <xdr:cNvSpPr txBox="1"/>
      </xdr:nvSpPr>
      <xdr:spPr>
        <a:xfrm>
          <a:off x="12185092" y="592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39204</xdr:rowOff>
    </xdr:from>
    <xdr:ext cx="469744" cy="259045"/>
    <xdr:sp macro="" textlink="">
      <xdr:nvSpPr>
        <xdr:cNvPr id="164" name="n_2mainValue債務償還比率">
          <a:extLst>
            <a:ext uri="{FF2B5EF4-FFF2-40B4-BE49-F238E27FC236}">
              <a16:creationId xmlns:a16="http://schemas.microsoft.com/office/drawing/2014/main" id="{9A2B752F-F092-4BB1-AE72-BD04BCFC8E7F}"/>
            </a:ext>
          </a:extLst>
        </xdr:cNvPr>
        <xdr:cNvSpPr txBox="1"/>
      </xdr:nvSpPr>
      <xdr:spPr>
        <a:xfrm>
          <a:off x="11527232" y="5502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35561</xdr:rowOff>
    </xdr:from>
    <xdr:ext cx="469744" cy="259045"/>
    <xdr:sp macro="" textlink="">
      <xdr:nvSpPr>
        <xdr:cNvPr id="165" name="n_3mainValue債務償還比率">
          <a:extLst>
            <a:ext uri="{FF2B5EF4-FFF2-40B4-BE49-F238E27FC236}">
              <a16:creationId xmlns:a16="http://schemas.microsoft.com/office/drawing/2014/main" id="{B2C44FAD-8BEB-4573-98F7-0D7491AC59BD}"/>
            </a:ext>
          </a:extLst>
        </xdr:cNvPr>
        <xdr:cNvSpPr txBox="1"/>
      </xdr:nvSpPr>
      <xdr:spPr>
        <a:xfrm>
          <a:off x="10856672" y="549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140678</xdr:rowOff>
    </xdr:from>
    <xdr:ext cx="469744" cy="259045"/>
    <xdr:sp macro="" textlink="">
      <xdr:nvSpPr>
        <xdr:cNvPr id="166" name="n_4mainValue債務償還比率">
          <a:extLst>
            <a:ext uri="{FF2B5EF4-FFF2-40B4-BE49-F238E27FC236}">
              <a16:creationId xmlns:a16="http://schemas.microsoft.com/office/drawing/2014/main" id="{ECBDC18C-ECD0-494A-91D4-AE2C39D1746A}"/>
            </a:ext>
          </a:extLst>
        </xdr:cNvPr>
        <xdr:cNvSpPr txBox="1"/>
      </xdr:nvSpPr>
      <xdr:spPr>
        <a:xfrm>
          <a:off x="10186112" y="560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4C0C9821-6371-4FAB-A01B-C3C60C65292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35101C30-1810-4F00-93E2-557037779AC8}"/>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F6F5A7BA-E6D2-46E9-AE47-3EEF234CB934}"/>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1DED29BC-22C8-4AC5-8F4D-D7DF0030B33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CA039307-ABA1-438E-B343-9888005DB58D}"/>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6654B8C4-1361-4660-A092-F5CC6119F4C7}"/>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8F76476-EE11-4A00-80BF-0B087FBA783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D4F854-29C5-472B-9197-291366A31ED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A5D5A7-69E6-458D-8AFE-BD9092D77AF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0AE642-543A-4609-9672-FF080991685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AEF124-3032-4967-AFB8-3F5C4A7F614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3BE0CA-A7C5-413F-B10C-01DFA8634DD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0098B7-5893-4FE8-81CA-54108B34A76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EE3EEB1-8433-4670-9804-B6B4BC34259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25B7A6-BDF2-46D6-ACE5-C49602AF0D4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E8912FD-5AA9-4271-8095-954C31093D5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8C3FC7-9179-4771-BEB1-0BBC792DF27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233B67-0E53-4E2C-906A-1C7603CE0D9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F0C1DA-AA6D-4EF4-8DFA-6082B165C2B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35B7338-E241-4A2F-9AEE-5513CAB2FE2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7E9DC3-B61B-4648-AB4C-7460188FE8C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BC2DB34-1013-4062-B2A6-D57F051E296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1088C18-9B81-498E-8947-8CD82E793F5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D592EB9-65AA-4FFC-A563-6D8905E1D83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68FE25-6A13-494C-A42E-1B8728963DB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08AA9F-E269-4B3A-A247-2647C93BEED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4A7448F-B831-4D28-BDAB-A1B855A079D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CCE6207-92FA-4C1F-9BE3-23670405021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47DCA2-4880-4EC9-A7FE-FD750DAA1A1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39D428C-B357-4427-8888-65B4E0376AC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1A75848-1AF7-4277-AE7D-25A484E5521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4175C54-C418-44B9-B5B4-B675A746136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CFCF28A-BBA1-4F16-A068-024FF8E2941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A560A7-C28E-463B-8DF9-CC0BE6878E6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DE4FC0-57E1-4D0E-AE3D-1FB35F45241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40214D-6D73-463B-A87B-EF74F601607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1EFDA67-4ACA-4E25-8E68-6EF8DC437B9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B7DE96A-3904-47D7-9DF4-FE9B1404607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6E42097-B4D1-41AB-877C-92A171BD667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57EC72-158E-42F3-B9E3-D79965B2444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1E2B36-ADBE-4265-BF3B-C941A69C180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98FD869-A813-46E2-BE03-B0441F2128D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A6233F-4707-499D-A737-A423A6D63E9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3D3201-23F6-42FC-942D-8DB900A04A6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8EE0E93-5764-4EC1-8AF9-50CB3C552A2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86EB73-B8D1-4911-BEC2-2EA53A44406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A42F62-EBB7-49DB-9E54-5F00156E02C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9B9C024-1929-4D7F-ADA2-7C857308852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88D61D8-FCF1-4DD1-8606-0438DC63AF5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CB9DEEE-EF77-4116-A02E-E2E9A066A01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3F045A1-5914-4751-A6E8-C4EBD416D8C6}"/>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ABCE72D-3241-4BE8-9EE6-84C4792B1D1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DE5C4F3-A0C7-46CC-BD9D-6CFF78DCCAD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7D090FC-58E2-4B5C-A020-C51BD0EE01B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0AE0115-D924-46FB-B60B-73CC4889373E}"/>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FCE7010-1BF3-4A7A-A823-B3976AD1B831}"/>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6F7D4B9-4447-4B27-82E8-4A612E4CF59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356E1A9-1C8B-427F-B948-266DAB3ED4D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0E74789-B5C0-434F-8945-B74AF49B579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1A1423B-3DAF-421C-9DF9-65833FE5145C}"/>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B3D2F99-2A5D-4DBE-BC30-36C5452AF9E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99866075-B024-40D9-9BAE-C5AA8CC87967}"/>
            </a:ext>
          </a:extLst>
        </xdr:cNvPr>
        <xdr:cNvCxnSpPr/>
      </xdr:nvCxnSpPr>
      <xdr:spPr>
        <a:xfrm flipV="1">
          <a:off x="4086225" y="569023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C8C0CE65-983F-4E10-91C2-F200AEBB27A8}"/>
            </a:ext>
          </a:extLst>
        </xdr:cNvPr>
        <xdr:cNvSpPr txBox="1"/>
      </xdr:nvSpPr>
      <xdr:spPr>
        <a:xfrm>
          <a:off x="412496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D5ABA1E0-5183-4D40-8D87-CCC592A2C746}"/>
            </a:ext>
          </a:extLst>
        </xdr:cNvPr>
        <xdr:cNvCxnSpPr/>
      </xdr:nvCxnSpPr>
      <xdr:spPr>
        <a:xfrm>
          <a:off x="4020820" y="703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EE56C328-859A-40D7-875B-501EB5507066}"/>
            </a:ext>
          </a:extLst>
        </xdr:cNvPr>
        <xdr:cNvSpPr txBox="1"/>
      </xdr:nvSpPr>
      <xdr:spPr>
        <a:xfrm>
          <a:off x="412496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80E7ABC0-E164-49DB-BFE9-7FB79AA38C1C}"/>
            </a:ext>
          </a:extLst>
        </xdr:cNvPr>
        <xdr:cNvCxnSpPr/>
      </xdr:nvCxnSpPr>
      <xdr:spPr>
        <a:xfrm>
          <a:off x="4020820" y="569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54FDDD27-9390-420D-B019-9CB9309D8B33}"/>
            </a:ext>
          </a:extLst>
        </xdr:cNvPr>
        <xdr:cNvSpPr txBox="1"/>
      </xdr:nvSpPr>
      <xdr:spPr>
        <a:xfrm>
          <a:off x="4124960" y="647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25E7286A-F32E-4C93-9A20-DE3FFA630A7D}"/>
            </a:ext>
          </a:extLst>
        </xdr:cNvPr>
        <xdr:cNvSpPr/>
      </xdr:nvSpPr>
      <xdr:spPr>
        <a:xfrm>
          <a:off x="4036060" y="649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6B7E9640-919B-423C-AF82-D32DB84AA35A}"/>
            </a:ext>
          </a:extLst>
        </xdr:cNvPr>
        <xdr:cNvSpPr/>
      </xdr:nvSpPr>
      <xdr:spPr>
        <a:xfrm>
          <a:off x="3312160" y="6468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50C8339E-5580-4E44-99E9-E002CB7013D1}"/>
            </a:ext>
          </a:extLst>
        </xdr:cNvPr>
        <xdr:cNvSpPr/>
      </xdr:nvSpPr>
      <xdr:spPr>
        <a:xfrm>
          <a:off x="25146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8574DAA0-94E6-4DAF-890F-853449B2E879}"/>
            </a:ext>
          </a:extLst>
        </xdr:cNvPr>
        <xdr:cNvSpPr/>
      </xdr:nvSpPr>
      <xdr:spPr>
        <a:xfrm>
          <a:off x="17399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1964D37F-C5A3-48D3-B89A-D3BF6A4B03F2}"/>
            </a:ext>
          </a:extLst>
        </xdr:cNvPr>
        <xdr:cNvSpPr/>
      </xdr:nvSpPr>
      <xdr:spPr>
        <a:xfrm>
          <a:off x="965200" y="633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98A8D03-69EA-4DC7-989B-0F805FC2178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89FC0C2-E3E8-4EA5-9808-1D1E46F19EB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407595-D83A-45A9-BC81-72814507D27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0B02641-6AF0-4DD5-A377-D6AEEAE99CF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71F532B-BED8-4B7B-96F9-D04A6E263CA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166370</xdr:rowOff>
    </xdr:from>
    <xdr:to>
      <xdr:col>24</xdr:col>
      <xdr:colOff>114300</xdr:colOff>
      <xdr:row>38</xdr:row>
      <xdr:rowOff>96520</xdr:rowOff>
    </xdr:to>
    <xdr:sp macro="" textlink="">
      <xdr:nvSpPr>
        <xdr:cNvPr id="73" name="楕円 72">
          <a:extLst>
            <a:ext uri="{FF2B5EF4-FFF2-40B4-BE49-F238E27FC236}">
              <a16:creationId xmlns:a16="http://schemas.microsoft.com/office/drawing/2014/main" id="{F5F30789-AF3C-418C-9677-DA38AA3FEC73}"/>
            </a:ext>
          </a:extLst>
        </xdr:cNvPr>
        <xdr:cNvSpPr/>
      </xdr:nvSpPr>
      <xdr:spPr>
        <a:xfrm>
          <a:off x="4036060" y="636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17797</xdr:rowOff>
    </xdr:from>
    <xdr:ext cx="405111" cy="259045"/>
    <xdr:sp macro="" textlink="">
      <xdr:nvSpPr>
        <xdr:cNvPr id="74" name="【道路】&#10;有形固定資産減価償却率該当値テキスト">
          <a:extLst>
            <a:ext uri="{FF2B5EF4-FFF2-40B4-BE49-F238E27FC236}">
              <a16:creationId xmlns:a16="http://schemas.microsoft.com/office/drawing/2014/main" id="{2D9BEF70-71CD-45AC-AF26-A0D3EDD57CB5}"/>
            </a:ext>
          </a:extLst>
        </xdr:cNvPr>
        <xdr:cNvSpPr txBox="1"/>
      </xdr:nvSpPr>
      <xdr:spPr>
        <a:xfrm>
          <a:off x="4124960"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128270</xdr:rowOff>
    </xdr:from>
    <xdr:to>
      <xdr:col>20</xdr:col>
      <xdr:colOff>38100</xdr:colOff>
      <xdr:row>38</xdr:row>
      <xdr:rowOff>58420</xdr:rowOff>
    </xdr:to>
    <xdr:sp macro="" textlink="">
      <xdr:nvSpPr>
        <xdr:cNvPr id="75" name="楕円 74">
          <a:extLst>
            <a:ext uri="{FF2B5EF4-FFF2-40B4-BE49-F238E27FC236}">
              <a16:creationId xmlns:a16="http://schemas.microsoft.com/office/drawing/2014/main" id="{3358BAC4-C9BB-4CFD-B5DE-76B0BF98E217}"/>
            </a:ext>
          </a:extLst>
        </xdr:cNvPr>
        <xdr:cNvSpPr/>
      </xdr:nvSpPr>
      <xdr:spPr>
        <a:xfrm>
          <a:off x="3312160" y="6330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xdr:rowOff>
    </xdr:from>
    <xdr:to>
      <xdr:col>24</xdr:col>
      <xdr:colOff>63500</xdr:colOff>
      <xdr:row>38</xdr:row>
      <xdr:rowOff>45720</xdr:rowOff>
    </xdr:to>
    <xdr:cxnSp macro="">
      <xdr:nvCxnSpPr>
        <xdr:cNvPr id="76" name="直線コネクタ 75">
          <a:extLst>
            <a:ext uri="{FF2B5EF4-FFF2-40B4-BE49-F238E27FC236}">
              <a16:creationId xmlns:a16="http://schemas.microsoft.com/office/drawing/2014/main" id="{42937854-CE5E-44B1-8519-151ACD199550}"/>
            </a:ext>
          </a:extLst>
        </xdr:cNvPr>
        <xdr:cNvCxnSpPr/>
      </xdr:nvCxnSpPr>
      <xdr:spPr>
        <a:xfrm>
          <a:off x="3355340" y="637794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95885</xdr:rowOff>
    </xdr:from>
    <xdr:to>
      <xdr:col>15</xdr:col>
      <xdr:colOff>101600</xdr:colOff>
      <xdr:row>38</xdr:row>
      <xdr:rowOff>26035</xdr:rowOff>
    </xdr:to>
    <xdr:sp macro="" textlink="">
      <xdr:nvSpPr>
        <xdr:cNvPr id="77" name="楕円 76">
          <a:extLst>
            <a:ext uri="{FF2B5EF4-FFF2-40B4-BE49-F238E27FC236}">
              <a16:creationId xmlns:a16="http://schemas.microsoft.com/office/drawing/2014/main" id="{7CC68016-C6F4-4B04-B5B4-AF8982532B05}"/>
            </a:ext>
          </a:extLst>
        </xdr:cNvPr>
        <xdr:cNvSpPr/>
      </xdr:nvSpPr>
      <xdr:spPr>
        <a:xfrm>
          <a:off x="2514600" y="6298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146685</xdr:rowOff>
    </xdr:from>
    <xdr:to>
      <xdr:col>19</xdr:col>
      <xdr:colOff>177800</xdr:colOff>
      <xdr:row>38</xdr:row>
      <xdr:rowOff>7620</xdr:rowOff>
    </xdr:to>
    <xdr:cxnSp macro="">
      <xdr:nvCxnSpPr>
        <xdr:cNvPr id="78" name="直線コネクタ 77">
          <a:extLst>
            <a:ext uri="{FF2B5EF4-FFF2-40B4-BE49-F238E27FC236}">
              <a16:creationId xmlns:a16="http://schemas.microsoft.com/office/drawing/2014/main" id="{55120B68-2B4A-4E45-A2C9-A881EA6776D7}"/>
            </a:ext>
          </a:extLst>
        </xdr:cNvPr>
        <xdr:cNvCxnSpPr/>
      </xdr:nvCxnSpPr>
      <xdr:spPr>
        <a:xfrm>
          <a:off x="2565400" y="634936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73025</xdr:rowOff>
    </xdr:from>
    <xdr:to>
      <xdr:col>10</xdr:col>
      <xdr:colOff>165100</xdr:colOff>
      <xdr:row>38</xdr:row>
      <xdr:rowOff>3175</xdr:rowOff>
    </xdr:to>
    <xdr:sp macro="" textlink="">
      <xdr:nvSpPr>
        <xdr:cNvPr id="79" name="楕円 78">
          <a:extLst>
            <a:ext uri="{FF2B5EF4-FFF2-40B4-BE49-F238E27FC236}">
              <a16:creationId xmlns:a16="http://schemas.microsoft.com/office/drawing/2014/main" id="{A4D9E650-E7AE-4ABB-ACC3-B7C5CD1048DB}"/>
            </a:ext>
          </a:extLst>
        </xdr:cNvPr>
        <xdr:cNvSpPr/>
      </xdr:nvSpPr>
      <xdr:spPr>
        <a:xfrm>
          <a:off x="1739900" y="6275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123825</xdr:rowOff>
    </xdr:from>
    <xdr:to>
      <xdr:col>15</xdr:col>
      <xdr:colOff>50800</xdr:colOff>
      <xdr:row>37</xdr:row>
      <xdr:rowOff>146685</xdr:rowOff>
    </xdr:to>
    <xdr:cxnSp macro="">
      <xdr:nvCxnSpPr>
        <xdr:cNvPr id="80" name="直線コネクタ 79">
          <a:extLst>
            <a:ext uri="{FF2B5EF4-FFF2-40B4-BE49-F238E27FC236}">
              <a16:creationId xmlns:a16="http://schemas.microsoft.com/office/drawing/2014/main" id="{5C0DE7C6-B879-4D1A-8055-0599B73FD27C}"/>
            </a:ext>
          </a:extLst>
        </xdr:cNvPr>
        <xdr:cNvCxnSpPr/>
      </xdr:nvCxnSpPr>
      <xdr:spPr>
        <a:xfrm>
          <a:off x="1790700" y="632650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52070</xdr:rowOff>
    </xdr:from>
    <xdr:to>
      <xdr:col>6</xdr:col>
      <xdr:colOff>38100</xdr:colOff>
      <xdr:row>37</xdr:row>
      <xdr:rowOff>153670</xdr:rowOff>
    </xdr:to>
    <xdr:sp macro="" textlink="">
      <xdr:nvSpPr>
        <xdr:cNvPr id="81" name="楕円 80">
          <a:extLst>
            <a:ext uri="{FF2B5EF4-FFF2-40B4-BE49-F238E27FC236}">
              <a16:creationId xmlns:a16="http://schemas.microsoft.com/office/drawing/2014/main" id="{5FF5E2E2-9A79-4300-8C1D-973B4CDF40DF}"/>
            </a:ext>
          </a:extLst>
        </xdr:cNvPr>
        <xdr:cNvSpPr/>
      </xdr:nvSpPr>
      <xdr:spPr>
        <a:xfrm>
          <a:off x="965200" y="6254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102870</xdr:rowOff>
    </xdr:from>
    <xdr:to>
      <xdr:col>10</xdr:col>
      <xdr:colOff>114300</xdr:colOff>
      <xdr:row>37</xdr:row>
      <xdr:rowOff>123825</xdr:rowOff>
    </xdr:to>
    <xdr:cxnSp macro="">
      <xdr:nvCxnSpPr>
        <xdr:cNvPr id="82" name="直線コネクタ 81">
          <a:extLst>
            <a:ext uri="{FF2B5EF4-FFF2-40B4-BE49-F238E27FC236}">
              <a16:creationId xmlns:a16="http://schemas.microsoft.com/office/drawing/2014/main" id="{149A3C69-1071-458F-9E1B-94DBEA1DFE6B}"/>
            </a:ext>
          </a:extLst>
        </xdr:cNvPr>
        <xdr:cNvCxnSpPr/>
      </xdr:nvCxnSpPr>
      <xdr:spPr>
        <a:xfrm>
          <a:off x="1008380" y="630555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0F2D6C33-54B6-4988-9521-24EEAAB36B28}"/>
            </a:ext>
          </a:extLst>
        </xdr:cNvPr>
        <xdr:cNvSpPr txBox="1"/>
      </xdr:nvSpPr>
      <xdr:spPr>
        <a:xfrm>
          <a:off x="317056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AAB9C793-6A63-40C3-9583-6913ED277010}"/>
            </a:ext>
          </a:extLst>
        </xdr:cNvPr>
        <xdr:cNvSpPr txBox="1"/>
      </xdr:nvSpPr>
      <xdr:spPr>
        <a:xfrm>
          <a:off x="238570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37681F6B-DCEA-418B-8B7A-349FEF43E0DE}"/>
            </a:ext>
          </a:extLst>
        </xdr:cNvPr>
        <xdr:cNvSpPr txBox="1"/>
      </xdr:nvSpPr>
      <xdr:spPr>
        <a:xfrm>
          <a:off x="16110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3CAF3434-2A41-4461-8AC1-E21E24B3EEFD}"/>
            </a:ext>
          </a:extLst>
        </xdr:cNvPr>
        <xdr:cNvSpPr txBox="1"/>
      </xdr:nvSpPr>
      <xdr:spPr>
        <a:xfrm>
          <a:off x="836304"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74947</xdr:rowOff>
    </xdr:from>
    <xdr:ext cx="405111" cy="259045"/>
    <xdr:sp macro="" textlink="">
      <xdr:nvSpPr>
        <xdr:cNvPr id="87" name="n_1mainValue【道路】&#10;有形固定資産減価償却率">
          <a:extLst>
            <a:ext uri="{FF2B5EF4-FFF2-40B4-BE49-F238E27FC236}">
              <a16:creationId xmlns:a16="http://schemas.microsoft.com/office/drawing/2014/main" id="{3562AA7C-06C0-405A-BC6B-31BD3DB52C1F}"/>
            </a:ext>
          </a:extLst>
        </xdr:cNvPr>
        <xdr:cNvSpPr txBox="1"/>
      </xdr:nvSpPr>
      <xdr:spPr>
        <a:xfrm>
          <a:off x="317056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42562</xdr:rowOff>
    </xdr:from>
    <xdr:ext cx="405111" cy="259045"/>
    <xdr:sp macro="" textlink="">
      <xdr:nvSpPr>
        <xdr:cNvPr id="88" name="n_2mainValue【道路】&#10;有形固定資産減価償却率">
          <a:extLst>
            <a:ext uri="{FF2B5EF4-FFF2-40B4-BE49-F238E27FC236}">
              <a16:creationId xmlns:a16="http://schemas.microsoft.com/office/drawing/2014/main" id="{4996A2AD-1962-4C64-98FA-D4FE6C254B48}"/>
            </a:ext>
          </a:extLst>
        </xdr:cNvPr>
        <xdr:cNvSpPr txBox="1"/>
      </xdr:nvSpPr>
      <xdr:spPr>
        <a:xfrm>
          <a:off x="238570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19702</xdr:rowOff>
    </xdr:from>
    <xdr:ext cx="405111" cy="259045"/>
    <xdr:sp macro="" textlink="">
      <xdr:nvSpPr>
        <xdr:cNvPr id="89" name="n_3mainValue【道路】&#10;有形固定資産減価償却率">
          <a:extLst>
            <a:ext uri="{FF2B5EF4-FFF2-40B4-BE49-F238E27FC236}">
              <a16:creationId xmlns:a16="http://schemas.microsoft.com/office/drawing/2014/main" id="{F5A5B5AB-3620-4FCE-A361-05E93F4EADEE}"/>
            </a:ext>
          </a:extLst>
        </xdr:cNvPr>
        <xdr:cNvSpPr txBox="1"/>
      </xdr:nvSpPr>
      <xdr:spPr>
        <a:xfrm>
          <a:off x="161100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170197</xdr:rowOff>
    </xdr:from>
    <xdr:ext cx="405111" cy="259045"/>
    <xdr:sp macro="" textlink="">
      <xdr:nvSpPr>
        <xdr:cNvPr id="90" name="n_4mainValue【道路】&#10;有形固定資産減価償却率">
          <a:extLst>
            <a:ext uri="{FF2B5EF4-FFF2-40B4-BE49-F238E27FC236}">
              <a16:creationId xmlns:a16="http://schemas.microsoft.com/office/drawing/2014/main" id="{9902C38F-0456-45BB-A0AD-2A1F8E472838}"/>
            </a:ext>
          </a:extLst>
        </xdr:cNvPr>
        <xdr:cNvSpPr txBox="1"/>
      </xdr:nvSpPr>
      <xdr:spPr>
        <a:xfrm>
          <a:off x="83630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73095B7-4DEC-4672-B4BA-8E7F9B0682B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B7BD895-2C76-4E87-AC73-91C6C2D070B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BDC6845-BF45-49E7-9538-4554EE108C3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86E332B-1099-4F4A-8DC4-5819DC3F734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629F524-45F0-4E7F-A57F-27E414BBFDF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1801A18-F3C7-46B6-B986-21080B955DD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CFB22AB-776E-479A-9B6F-32A62F6FA52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08273E6-843A-44D6-9E16-28FC7E48EE4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C56FAD2-7F41-4BAB-869F-989B556D224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E1D0441-474C-4C23-A59C-1F8043CBF0B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BEA71EC-CA23-43C8-826F-D56C096EB647}"/>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729BCE7-1043-4FE5-9AAA-D8DF73C7BAB9}"/>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BFA93AA-6035-4768-8510-5E927A7231BF}"/>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6C3B9C8A-D1B1-46FC-B16D-373328966B39}"/>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3D32C4E-3ECE-497A-B640-CBD40A11F21F}"/>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01DC593-F7AC-4B01-96B8-51F5718A31DE}"/>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0D9DCFE-3DC6-4550-94C4-BEAA47366B5D}"/>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C6EADDA-5120-41E0-817C-4C4A622EB7BF}"/>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46887EA-145A-410C-8363-D4283C2F4205}"/>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B15995AF-56C7-470E-B61C-6D5154312D63}"/>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68BF2AF-6151-4014-B1F2-7053D355328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373B7BD6-03B7-4A9A-A7E2-16F066BEAAEF}"/>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3A5C546-72D9-4E1E-B255-81286B19B92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FD507A43-66D5-453B-8E2E-B83D67C2A145}"/>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A034DAC-4F4F-4246-B193-3A2B37AC0C1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13BB6C75-D7D3-4304-A160-B86076BB6518}"/>
            </a:ext>
          </a:extLst>
        </xdr:cNvPr>
        <xdr:cNvCxnSpPr/>
      </xdr:nvCxnSpPr>
      <xdr:spPr>
        <a:xfrm flipV="1">
          <a:off x="9219565" y="5584709"/>
          <a:ext cx="0" cy="141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C4814522-5355-41D9-BECF-082E1C494130}"/>
            </a:ext>
          </a:extLst>
        </xdr:cNvPr>
        <xdr:cNvSpPr txBox="1"/>
      </xdr:nvSpPr>
      <xdr:spPr>
        <a:xfrm>
          <a:off x="9258300" y="70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AB9A53BF-1D0B-4D24-80DD-00A4179784CA}"/>
            </a:ext>
          </a:extLst>
        </xdr:cNvPr>
        <xdr:cNvCxnSpPr/>
      </xdr:nvCxnSpPr>
      <xdr:spPr>
        <a:xfrm>
          <a:off x="9154160" y="7000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7C7EBACD-F394-4CA5-944D-9654C04A62BC}"/>
            </a:ext>
          </a:extLst>
        </xdr:cNvPr>
        <xdr:cNvSpPr txBox="1"/>
      </xdr:nvSpPr>
      <xdr:spPr>
        <a:xfrm>
          <a:off x="9258300" y="536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8518CE5C-6992-4E43-9063-434FD870B9B9}"/>
            </a:ext>
          </a:extLst>
        </xdr:cNvPr>
        <xdr:cNvCxnSpPr/>
      </xdr:nvCxnSpPr>
      <xdr:spPr>
        <a:xfrm>
          <a:off x="9154160" y="5584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9AFD9EDA-CDBD-45CE-8A93-608AE16589FD}"/>
            </a:ext>
          </a:extLst>
        </xdr:cNvPr>
        <xdr:cNvSpPr txBox="1"/>
      </xdr:nvSpPr>
      <xdr:spPr>
        <a:xfrm>
          <a:off x="9258300" y="6338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FC9719F8-6A5D-4230-8B55-A1B754BEAEBA}"/>
            </a:ext>
          </a:extLst>
        </xdr:cNvPr>
        <xdr:cNvSpPr/>
      </xdr:nvSpPr>
      <xdr:spPr>
        <a:xfrm>
          <a:off x="9192260" y="6483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D77AD52F-8FD0-4077-B62D-43E5E430CB76}"/>
            </a:ext>
          </a:extLst>
        </xdr:cNvPr>
        <xdr:cNvSpPr/>
      </xdr:nvSpPr>
      <xdr:spPr>
        <a:xfrm>
          <a:off x="8445500" y="6500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EFE6C582-552F-43AE-AF9B-604EBBFAA269}"/>
            </a:ext>
          </a:extLst>
        </xdr:cNvPr>
        <xdr:cNvSpPr/>
      </xdr:nvSpPr>
      <xdr:spPr>
        <a:xfrm>
          <a:off x="7670800" y="6493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E52B8F9C-5EE4-4628-9DFD-0902A7F173A4}"/>
            </a:ext>
          </a:extLst>
        </xdr:cNvPr>
        <xdr:cNvSpPr/>
      </xdr:nvSpPr>
      <xdr:spPr>
        <a:xfrm>
          <a:off x="6873240" y="6496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D86C2535-6F68-400A-BDB4-69503C1C6E51}"/>
            </a:ext>
          </a:extLst>
        </xdr:cNvPr>
        <xdr:cNvSpPr/>
      </xdr:nvSpPr>
      <xdr:spPr>
        <a:xfrm>
          <a:off x="6098540" y="6525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311E3D4-6462-42F1-88EA-752D3BFEC16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63878F-E307-4986-B032-3D7AC5C796D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BF63EE0-D55D-401C-A19B-683398E65C3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01AAE83-E74D-478F-B29E-2AB727A67EC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4FEAB04-DC0D-45F0-A38D-C9408AA1CED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31245</xdr:rowOff>
    </xdr:from>
    <xdr:to>
      <xdr:col>55</xdr:col>
      <xdr:colOff>50800</xdr:colOff>
      <xdr:row>40</xdr:row>
      <xdr:rowOff>132845</xdr:rowOff>
    </xdr:to>
    <xdr:sp macro="" textlink="">
      <xdr:nvSpPr>
        <xdr:cNvPr id="132" name="楕円 131">
          <a:extLst>
            <a:ext uri="{FF2B5EF4-FFF2-40B4-BE49-F238E27FC236}">
              <a16:creationId xmlns:a16="http://schemas.microsoft.com/office/drawing/2014/main" id="{3C21474E-A28F-4952-BC16-976C05D9BF07}"/>
            </a:ext>
          </a:extLst>
        </xdr:cNvPr>
        <xdr:cNvSpPr/>
      </xdr:nvSpPr>
      <xdr:spPr>
        <a:xfrm>
          <a:off x="9192260" y="67368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9672</xdr:rowOff>
    </xdr:from>
    <xdr:ext cx="534377" cy="259045"/>
    <xdr:sp macro="" textlink="">
      <xdr:nvSpPr>
        <xdr:cNvPr id="133" name="【道路】&#10;一人当たり延長該当値テキスト">
          <a:extLst>
            <a:ext uri="{FF2B5EF4-FFF2-40B4-BE49-F238E27FC236}">
              <a16:creationId xmlns:a16="http://schemas.microsoft.com/office/drawing/2014/main" id="{F0BF93CF-2849-4612-B569-7955A1D09C17}"/>
            </a:ext>
          </a:extLst>
        </xdr:cNvPr>
        <xdr:cNvSpPr txBox="1"/>
      </xdr:nvSpPr>
      <xdr:spPr>
        <a:xfrm>
          <a:off x="9258300" y="671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29514</xdr:rowOff>
    </xdr:from>
    <xdr:to>
      <xdr:col>50</xdr:col>
      <xdr:colOff>165100</xdr:colOff>
      <xdr:row>40</xdr:row>
      <xdr:rowOff>131114</xdr:rowOff>
    </xdr:to>
    <xdr:sp macro="" textlink="">
      <xdr:nvSpPr>
        <xdr:cNvPr id="134" name="楕円 133">
          <a:extLst>
            <a:ext uri="{FF2B5EF4-FFF2-40B4-BE49-F238E27FC236}">
              <a16:creationId xmlns:a16="http://schemas.microsoft.com/office/drawing/2014/main" id="{CBC509F5-508D-4CFD-BCF2-71D764782583}"/>
            </a:ext>
          </a:extLst>
        </xdr:cNvPr>
        <xdr:cNvSpPr/>
      </xdr:nvSpPr>
      <xdr:spPr>
        <a:xfrm>
          <a:off x="8445500" y="673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80314</xdr:rowOff>
    </xdr:from>
    <xdr:to>
      <xdr:col>55</xdr:col>
      <xdr:colOff>0</xdr:colOff>
      <xdr:row>40</xdr:row>
      <xdr:rowOff>82045</xdr:rowOff>
    </xdr:to>
    <xdr:cxnSp macro="">
      <xdr:nvCxnSpPr>
        <xdr:cNvPr id="135" name="直線コネクタ 134">
          <a:extLst>
            <a:ext uri="{FF2B5EF4-FFF2-40B4-BE49-F238E27FC236}">
              <a16:creationId xmlns:a16="http://schemas.microsoft.com/office/drawing/2014/main" id="{46F74B68-A07D-4F67-ACA2-4BB6C50DD269}"/>
            </a:ext>
          </a:extLst>
        </xdr:cNvPr>
        <xdr:cNvCxnSpPr/>
      </xdr:nvCxnSpPr>
      <xdr:spPr>
        <a:xfrm>
          <a:off x="8496300" y="6785914"/>
          <a:ext cx="723900" cy="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28601</xdr:rowOff>
    </xdr:from>
    <xdr:to>
      <xdr:col>46</xdr:col>
      <xdr:colOff>38100</xdr:colOff>
      <xdr:row>40</xdr:row>
      <xdr:rowOff>130201</xdr:rowOff>
    </xdr:to>
    <xdr:sp macro="" textlink="">
      <xdr:nvSpPr>
        <xdr:cNvPr id="136" name="楕円 135">
          <a:extLst>
            <a:ext uri="{FF2B5EF4-FFF2-40B4-BE49-F238E27FC236}">
              <a16:creationId xmlns:a16="http://schemas.microsoft.com/office/drawing/2014/main" id="{771B2E8E-B453-40A9-A05D-E4A29F6ECA23}"/>
            </a:ext>
          </a:extLst>
        </xdr:cNvPr>
        <xdr:cNvSpPr/>
      </xdr:nvSpPr>
      <xdr:spPr>
        <a:xfrm>
          <a:off x="7670800" y="67342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79401</xdr:rowOff>
    </xdr:from>
    <xdr:to>
      <xdr:col>50</xdr:col>
      <xdr:colOff>114300</xdr:colOff>
      <xdr:row>40</xdr:row>
      <xdr:rowOff>80314</xdr:rowOff>
    </xdr:to>
    <xdr:cxnSp macro="">
      <xdr:nvCxnSpPr>
        <xdr:cNvPr id="137" name="直線コネクタ 136">
          <a:extLst>
            <a:ext uri="{FF2B5EF4-FFF2-40B4-BE49-F238E27FC236}">
              <a16:creationId xmlns:a16="http://schemas.microsoft.com/office/drawing/2014/main" id="{69495BEE-BDDA-4C2C-9F5A-4D729A14E4B1}"/>
            </a:ext>
          </a:extLst>
        </xdr:cNvPr>
        <xdr:cNvCxnSpPr/>
      </xdr:nvCxnSpPr>
      <xdr:spPr>
        <a:xfrm>
          <a:off x="7713980" y="6785001"/>
          <a:ext cx="78232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27817</xdr:rowOff>
    </xdr:from>
    <xdr:to>
      <xdr:col>41</xdr:col>
      <xdr:colOff>101600</xdr:colOff>
      <xdr:row>40</xdr:row>
      <xdr:rowOff>129417</xdr:rowOff>
    </xdr:to>
    <xdr:sp macro="" textlink="">
      <xdr:nvSpPr>
        <xdr:cNvPr id="138" name="楕円 137">
          <a:extLst>
            <a:ext uri="{FF2B5EF4-FFF2-40B4-BE49-F238E27FC236}">
              <a16:creationId xmlns:a16="http://schemas.microsoft.com/office/drawing/2014/main" id="{ABB01226-C508-4F91-8DBB-B2F4A74907FD}"/>
            </a:ext>
          </a:extLst>
        </xdr:cNvPr>
        <xdr:cNvSpPr/>
      </xdr:nvSpPr>
      <xdr:spPr>
        <a:xfrm>
          <a:off x="6873240" y="673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78617</xdr:rowOff>
    </xdr:from>
    <xdr:to>
      <xdr:col>45</xdr:col>
      <xdr:colOff>177800</xdr:colOff>
      <xdr:row>40</xdr:row>
      <xdr:rowOff>79401</xdr:rowOff>
    </xdr:to>
    <xdr:cxnSp macro="">
      <xdr:nvCxnSpPr>
        <xdr:cNvPr id="139" name="直線コネクタ 138">
          <a:extLst>
            <a:ext uri="{FF2B5EF4-FFF2-40B4-BE49-F238E27FC236}">
              <a16:creationId xmlns:a16="http://schemas.microsoft.com/office/drawing/2014/main" id="{519CBAAF-F44F-4C15-B447-D14AE1DC88DF}"/>
            </a:ext>
          </a:extLst>
        </xdr:cNvPr>
        <xdr:cNvCxnSpPr/>
      </xdr:nvCxnSpPr>
      <xdr:spPr>
        <a:xfrm>
          <a:off x="6924040" y="6784217"/>
          <a:ext cx="78994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25955</xdr:rowOff>
    </xdr:from>
    <xdr:to>
      <xdr:col>36</xdr:col>
      <xdr:colOff>165100</xdr:colOff>
      <xdr:row>40</xdr:row>
      <xdr:rowOff>127555</xdr:rowOff>
    </xdr:to>
    <xdr:sp macro="" textlink="">
      <xdr:nvSpPr>
        <xdr:cNvPr id="140" name="楕円 139">
          <a:extLst>
            <a:ext uri="{FF2B5EF4-FFF2-40B4-BE49-F238E27FC236}">
              <a16:creationId xmlns:a16="http://schemas.microsoft.com/office/drawing/2014/main" id="{0175367C-B83C-4E1F-8C92-451E303F77E5}"/>
            </a:ext>
          </a:extLst>
        </xdr:cNvPr>
        <xdr:cNvSpPr/>
      </xdr:nvSpPr>
      <xdr:spPr>
        <a:xfrm>
          <a:off x="6098540" y="673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76755</xdr:rowOff>
    </xdr:from>
    <xdr:to>
      <xdr:col>41</xdr:col>
      <xdr:colOff>50800</xdr:colOff>
      <xdr:row>40</xdr:row>
      <xdr:rowOff>78617</xdr:rowOff>
    </xdr:to>
    <xdr:cxnSp macro="">
      <xdr:nvCxnSpPr>
        <xdr:cNvPr id="141" name="直線コネクタ 140">
          <a:extLst>
            <a:ext uri="{FF2B5EF4-FFF2-40B4-BE49-F238E27FC236}">
              <a16:creationId xmlns:a16="http://schemas.microsoft.com/office/drawing/2014/main" id="{74952C1C-CB2D-4DF5-B5E4-43EDA2437E90}"/>
            </a:ext>
          </a:extLst>
        </xdr:cNvPr>
        <xdr:cNvCxnSpPr/>
      </xdr:nvCxnSpPr>
      <xdr:spPr>
        <a:xfrm>
          <a:off x="6149340" y="6782355"/>
          <a:ext cx="7747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D95CB4EF-2E3E-4970-9366-EBFD8A54FD1D}"/>
            </a:ext>
          </a:extLst>
        </xdr:cNvPr>
        <xdr:cNvSpPr txBox="1"/>
      </xdr:nvSpPr>
      <xdr:spPr>
        <a:xfrm>
          <a:off x="8239271" y="627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776A751F-C72C-4AA4-AC90-E0CB55D9047E}"/>
            </a:ext>
          </a:extLst>
        </xdr:cNvPr>
        <xdr:cNvSpPr txBox="1"/>
      </xdr:nvSpPr>
      <xdr:spPr>
        <a:xfrm>
          <a:off x="7477271" y="627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BCAFA286-DAA8-41E5-8E54-8C49C2DFC7F3}"/>
            </a:ext>
          </a:extLst>
        </xdr:cNvPr>
        <xdr:cNvSpPr txBox="1"/>
      </xdr:nvSpPr>
      <xdr:spPr>
        <a:xfrm>
          <a:off x="6702571" y="62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98CC3189-7183-4CD4-9EA1-5FDADE390682}"/>
            </a:ext>
          </a:extLst>
        </xdr:cNvPr>
        <xdr:cNvSpPr txBox="1"/>
      </xdr:nvSpPr>
      <xdr:spPr>
        <a:xfrm>
          <a:off x="5905011" y="630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122241</xdr:rowOff>
    </xdr:from>
    <xdr:ext cx="534377" cy="259045"/>
    <xdr:sp macro="" textlink="">
      <xdr:nvSpPr>
        <xdr:cNvPr id="146" name="n_1mainValue【道路】&#10;一人当たり延長">
          <a:extLst>
            <a:ext uri="{FF2B5EF4-FFF2-40B4-BE49-F238E27FC236}">
              <a16:creationId xmlns:a16="http://schemas.microsoft.com/office/drawing/2014/main" id="{CC6162D2-8BA9-4222-B961-F9E18DB19584}"/>
            </a:ext>
          </a:extLst>
        </xdr:cNvPr>
        <xdr:cNvSpPr txBox="1"/>
      </xdr:nvSpPr>
      <xdr:spPr>
        <a:xfrm>
          <a:off x="8239271" y="682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121328</xdr:rowOff>
    </xdr:from>
    <xdr:ext cx="534377" cy="259045"/>
    <xdr:sp macro="" textlink="">
      <xdr:nvSpPr>
        <xdr:cNvPr id="147" name="n_2mainValue【道路】&#10;一人当たり延長">
          <a:extLst>
            <a:ext uri="{FF2B5EF4-FFF2-40B4-BE49-F238E27FC236}">
              <a16:creationId xmlns:a16="http://schemas.microsoft.com/office/drawing/2014/main" id="{A1BA0653-1235-4DDF-8C67-51E08134A86C}"/>
            </a:ext>
          </a:extLst>
        </xdr:cNvPr>
        <xdr:cNvSpPr txBox="1"/>
      </xdr:nvSpPr>
      <xdr:spPr>
        <a:xfrm>
          <a:off x="7477271" y="682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120544</xdr:rowOff>
    </xdr:from>
    <xdr:ext cx="534377" cy="259045"/>
    <xdr:sp macro="" textlink="">
      <xdr:nvSpPr>
        <xdr:cNvPr id="148" name="n_3mainValue【道路】&#10;一人当たり延長">
          <a:extLst>
            <a:ext uri="{FF2B5EF4-FFF2-40B4-BE49-F238E27FC236}">
              <a16:creationId xmlns:a16="http://schemas.microsoft.com/office/drawing/2014/main" id="{AC7476A7-5392-42AC-9C98-6624E5524F2F}"/>
            </a:ext>
          </a:extLst>
        </xdr:cNvPr>
        <xdr:cNvSpPr txBox="1"/>
      </xdr:nvSpPr>
      <xdr:spPr>
        <a:xfrm>
          <a:off x="6702571" y="682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118682</xdr:rowOff>
    </xdr:from>
    <xdr:ext cx="534377" cy="259045"/>
    <xdr:sp macro="" textlink="">
      <xdr:nvSpPr>
        <xdr:cNvPr id="149" name="n_4mainValue【道路】&#10;一人当たり延長">
          <a:extLst>
            <a:ext uri="{FF2B5EF4-FFF2-40B4-BE49-F238E27FC236}">
              <a16:creationId xmlns:a16="http://schemas.microsoft.com/office/drawing/2014/main" id="{549C1965-F6A4-4069-BBAA-F66B61262EED}"/>
            </a:ext>
          </a:extLst>
        </xdr:cNvPr>
        <xdr:cNvSpPr txBox="1"/>
      </xdr:nvSpPr>
      <xdr:spPr>
        <a:xfrm>
          <a:off x="5905011" y="682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A4F96294-8868-45E9-8FBB-B053C5CFA87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C7AF2F5-5CE0-406C-A7FA-49DEA95C41B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ABE11AC-5AC4-470E-A160-3793BFCA485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561AA1D7-DF48-4AD9-87F2-8683AA72E33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DD087DA-E334-455B-9024-5BC0F278569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B56C8FA-CB32-48AE-BFD3-614EFA10BCD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F51954D-C4E3-4C12-B5F4-8E210A6D110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0ED96C3-E720-42CC-9445-0966FFF02AC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4A8A3591-C1E3-4E1A-9B23-F96F7BC9683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A3F8176-F399-4BD5-932E-77D686B0E27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2C66D36-735B-468B-873A-772EF4EB9D1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C3AA6DC-0BC6-4AEC-9D0C-E65D5EB875C1}"/>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F2FB69A-42C8-4024-8369-1F0B970AABDE}"/>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895FEC6-5442-4515-ACB5-115274998965}"/>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B7C3B84-50B9-4C3C-B6FE-07827148156C}"/>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935CCB9-0685-47F2-867F-EBF530EBA057}"/>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1A3FDAA-D642-47F6-88F1-B8C572B1102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ED645D2-979B-4597-95E7-AC00BB76A12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6D05F0E2-63EB-46AC-BF70-6E8A137EF8A9}"/>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968C0B2-1163-4045-9359-D6B91970FE93}"/>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5DEE64-5216-4CD7-80FE-768753F5CB4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FDE6E83-6AF9-4B7D-B1C1-3DBC15C74B93}"/>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636E957-480C-4415-A088-30A59BD11E6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B1DD9AA8-6FF3-44D1-8BCD-439E78D0D05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8C1E3B5-7F71-43B0-BCCE-02856D999F5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AAD5B8B1-F2F5-4F76-B06B-C38DED1290FA}"/>
            </a:ext>
          </a:extLst>
        </xdr:cNvPr>
        <xdr:cNvCxnSpPr/>
      </xdr:nvCxnSpPr>
      <xdr:spPr>
        <a:xfrm flipV="1">
          <a:off x="4086225" y="9261022"/>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D7612FB-8D5E-44A4-8389-87C2D118EBE5}"/>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6A22A74-B8C7-47A1-9DE2-2B5E32C76430}"/>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CF356D1-967E-4BB1-89FA-429A0BB2FF93}"/>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E61C3358-772D-4602-A6EC-F30E2A78921C}"/>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E1523AC1-0368-4B07-AF75-21970ADDDF5F}"/>
            </a:ext>
          </a:extLst>
        </xdr:cNvPr>
        <xdr:cNvSpPr txBox="1"/>
      </xdr:nvSpPr>
      <xdr:spPr>
        <a:xfrm>
          <a:off x="4124960" y="1014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1E9CE475-D615-490C-AD99-661A7196DF0B}"/>
            </a:ext>
          </a:extLst>
        </xdr:cNvPr>
        <xdr:cNvSpPr/>
      </xdr:nvSpPr>
      <xdr:spPr>
        <a:xfrm>
          <a:off x="403606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C9B6435B-F904-4844-8EC1-0924FA56ADEA}"/>
            </a:ext>
          </a:extLst>
        </xdr:cNvPr>
        <xdr:cNvSpPr/>
      </xdr:nvSpPr>
      <xdr:spPr>
        <a:xfrm>
          <a:off x="3312160" y="102764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496B6FFB-78A5-4BAE-8E75-616CF1997F6F}"/>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A714B12E-5CC3-4FE8-A8BB-6B8943009CE7}"/>
            </a:ext>
          </a:extLst>
        </xdr:cNvPr>
        <xdr:cNvSpPr/>
      </xdr:nvSpPr>
      <xdr:spPr>
        <a:xfrm>
          <a:off x="173990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D1947086-DB1A-40F1-9DCD-3DEE86D48FDB}"/>
            </a:ext>
          </a:extLst>
        </xdr:cNvPr>
        <xdr:cNvSpPr/>
      </xdr:nvSpPr>
      <xdr:spPr>
        <a:xfrm>
          <a:off x="965200" y="10242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AA48154-7C38-4F31-B2C6-ECEECC96431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AB3FA8E-656A-4633-8F20-93E392180DC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D17E207-90DB-4245-B3FE-C6A6E965368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FC049D2-CECF-4F82-9F2E-F17431EEAE7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1C80830-6472-4C3E-B4E1-7E65CB24685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94524</xdr:rowOff>
    </xdr:from>
    <xdr:to>
      <xdr:col>24</xdr:col>
      <xdr:colOff>114300</xdr:colOff>
      <xdr:row>63</xdr:row>
      <xdr:rowOff>24674</xdr:rowOff>
    </xdr:to>
    <xdr:sp macro="" textlink="">
      <xdr:nvSpPr>
        <xdr:cNvPr id="191" name="楕円 190">
          <a:extLst>
            <a:ext uri="{FF2B5EF4-FFF2-40B4-BE49-F238E27FC236}">
              <a16:creationId xmlns:a16="http://schemas.microsoft.com/office/drawing/2014/main" id="{08579342-D734-4F78-BF7E-7B87D182029E}"/>
            </a:ext>
          </a:extLst>
        </xdr:cNvPr>
        <xdr:cNvSpPr/>
      </xdr:nvSpPr>
      <xdr:spPr>
        <a:xfrm>
          <a:off x="4036060" y="10488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72951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4648F63F-47AD-443C-A48D-B788D338AE0B}"/>
            </a:ext>
          </a:extLst>
        </xdr:cNvPr>
        <xdr:cNvSpPr txBox="1"/>
      </xdr:nvSpPr>
      <xdr:spPr>
        <a:xfrm>
          <a:off x="4124960" y="1046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76563</xdr:rowOff>
    </xdr:from>
    <xdr:to>
      <xdr:col>20</xdr:col>
      <xdr:colOff>38100</xdr:colOff>
      <xdr:row>63</xdr:row>
      <xdr:rowOff>6713</xdr:rowOff>
    </xdr:to>
    <xdr:sp macro="" textlink="">
      <xdr:nvSpPr>
        <xdr:cNvPr id="193" name="楕円 192">
          <a:extLst>
            <a:ext uri="{FF2B5EF4-FFF2-40B4-BE49-F238E27FC236}">
              <a16:creationId xmlns:a16="http://schemas.microsoft.com/office/drawing/2014/main" id="{887A4A7F-C494-4F21-9EB7-A1F3744B2BB6}"/>
            </a:ext>
          </a:extLst>
        </xdr:cNvPr>
        <xdr:cNvSpPr/>
      </xdr:nvSpPr>
      <xdr:spPr>
        <a:xfrm>
          <a:off x="3312160" y="104702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127363</xdr:rowOff>
    </xdr:from>
    <xdr:to>
      <xdr:col>24</xdr:col>
      <xdr:colOff>63500</xdr:colOff>
      <xdr:row>62</xdr:row>
      <xdr:rowOff>145324</xdr:rowOff>
    </xdr:to>
    <xdr:cxnSp macro="">
      <xdr:nvCxnSpPr>
        <xdr:cNvPr id="194" name="直線コネクタ 193">
          <a:extLst>
            <a:ext uri="{FF2B5EF4-FFF2-40B4-BE49-F238E27FC236}">
              <a16:creationId xmlns:a16="http://schemas.microsoft.com/office/drawing/2014/main" id="{0A142371-9AAC-42C8-9B7E-E73617DF19C9}"/>
            </a:ext>
          </a:extLst>
        </xdr:cNvPr>
        <xdr:cNvCxnSpPr/>
      </xdr:nvCxnSpPr>
      <xdr:spPr>
        <a:xfrm>
          <a:off x="3355340" y="10521043"/>
          <a:ext cx="7315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66766</xdr:rowOff>
    </xdr:from>
    <xdr:to>
      <xdr:col>15</xdr:col>
      <xdr:colOff>101600</xdr:colOff>
      <xdr:row>62</xdr:row>
      <xdr:rowOff>168366</xdr:rowOff>
    </xdr:to>
    <xdr:sp macro="" textlink="">
      <xdr:nvSpPr>
        <xdr:cNvPr id="195" name="楕円 194">
          <a:extLst>
            <a:ext uri="{FF2B5EF4-FFF2-40B4-BE49-F238E27FC236}">
              <a16:creationId xmlns:a16="http://schemas.microsoft.com/office/drawing/2014/main" id="{0C04CAFA-E03F-46C2-AC7A-6D95E0EED84D}"/>
            </a:ext>
          </a:extLst>
        </xdr:cNvPr>
        <xdr:cNvSpPr/>
      </xdr:nvSpPr>
      <xdr:spPr>
        <a:xfrm>
          <a:off x="2514600" y="1046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117566</xdr:rowOff>
    </xdr:from>
    <xdr:to>
      <xdr:col>19</xdr:col>
      <xdr:colOff>177800</xdr:colOff>
      <xdr:row>62</xdr:row>
      <xdr:rowOff>127363</xdr:rowOff>
    </xdr:to>
    <xdr:cxnSp macro="">
      <xdr:nvCxnSpPr>
        <xdr:cNvPr id="196" name="直線コネクタ 195">
          <a:extLst>
            <a:ext uri="{FF2B5EF4-FFF2-40B4-BE49-F238E27FC236}">
              <a16:creationId xmlns:a16="http://schemas.microsoft.com/office/drawing/2014/main" id="{9668126F-7A8B-43C7-9183-0E0F4FC80D9A}"/>
            </a:ext>
          </a:extLst>
        </xdr:cNvPr>
        <xdr:cNvCxnSpPr/>
      </xdr:nvCxnSpPr>
      <xdr:spPr>
        <a:xfrm>
          <a:off x="2565400" y="10511246"/>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47172</xdr:rowOff>
    </xdr:from>
    <xdr:to>
      <xdr:col>10</xdr:col>
      <xdr:colOff>165100</xdr:colOff>
      <xdr:row>62</xdr:row>
      <xdr:rowOff>148772</xdr:rowOff>
    </xdr:to>
    <xdr:sp macro="" textlink="">
      <xdr:nvSpPr>
        <xdr:cNvPr id="197" name="楕円 196">
          <a:extLst>
            <a:ext uri="{FF2B5EF4-FFF2-40B4-BE49-F238E27FC236}">
              <a16:creationId xmlns:a16="http://schemas.microsoft.com/office/drawing/2014/main" id="{AA990FC1-7123-4294-BEF2-EC4898C5DB0C}"/>
            </a:ext>
          </a:extLst>
        </xdr:cNvPr>
        <xdr:cNvSpPr/>
      </xdr:nvSpPr>
      <xdr:spPr>
        <a:xfrm>
          <a:off x="1739900" y="1044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97972</xdr:rowOff>
    </xdr:from>
    <xdr:to>
      <xdr:col>15</xdr:col>
      <xdr:colOff>50800</xdr:colOff>
      <xdr:row>62</xdr:row>
      <xdr:rowOff>117566</xdr:rowOff>
    </xdr:to>
    <xdr:cxnSp macro="">
      <xdr:nvCxnSpPr>
        <xdr:cNvPr id="198" name="直線コネクタ 197">
          <a:extLst>
            <a:ext uri="{FF2B5EF4-FFF2-40B4-BE49-F238E27FC236}">
              <a16:creationId xmlns:a16="http://schemas.microsoft.com/office/drawing/2014/main" id="{DB6B2D4A-E0FB-4CDE-B5F2-95E0B47EE72E}"/>
            </a:ext>
          </a:extLst>
        </xdr:cNvPr>
        <xdr:cNvCxnSpPr/>
      </xdr:nvCxnSpPr>
      <xdr:spPr>
        <a:xfrm>
          <a:off x="1790700" y="10491652"/>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25944</xdr:rowOff>
    </xdr:from>
    <xdr:to>
      <xdr:col>6</xdr:col>
      <xdr:colOff>38100</xdr:colOff>
      <xdr:row>62</xdr:row>
      <xdr:rowOff>127544</xdr:rowOff>
    </xdr:to>
    <xdr:sp macro="" textlink="">
      <xdr:nvSpPr>
        <xdr:cNvPr id="199" name="楕円 198">
          <a:extLst>
            <a:ext uri="{FF2B5EF4-FFF2-40B4-BE49-F238E27FC236}">
              <a16:creationId xmlns:a16="http://schemas.microsoft.com/office/drawing/2014/main" id="{91D3A82A-B046-456F-893C-6743FB513877}"/>
            </a:ext>
          </a:extLst>
        </xdr:cNvPr>
        <xdr:cNvSpPr/>
      </xdr:nvSpPr>
      <xdr:spPr>
        <a:xfrm>
          <a:off x="965200" y="10419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76744</xdr:rowOff>
    </xdr:from>
    <xdr:to>
      <xdr:col>10</xdr:col>
      <xdr:colOff>114300</xdr:colOff>
      <xdr:row>62</xdr:row>
      <xdr:rowOff>97972</xdr:rowOff>
    </xdr:to>
    <xdr:cxnSp macro="">
      <xdr:nvCxnSpPr>
        <xdr:cNvPr id="200" name="直線コネクタ 199">
          <a:extLst>
            <a:ext uri="{FF2B5EF4-FFF2-40B4-BE49-F238E27FC236}">
              <a16:creationId xmlns:a16="http://schemas.microsoft.com/office/drawing/2014/main" id="{67862FF4-6B77-475F-8849-361593167ACC}"/>
            </a:ext>
          </a:extLst>
        </xdr:cNvPr>
        <xdr:cNvCxnSpPr/>
      </xdr:nvCxnSpPr>
      <xdr:spPr>
        <a:xfrm>
          <a:off x="1008380" y="10470424"/>
          <a:ext cx="78232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85FB505-5990-4376-AE31-1E246024101E}"/>
            </a:ext>
          </a:extLst>
        </xdr:cNvPr>
        <xdr:cNvSpPr txBox="1"/>
      </xdr:nvSpPr>
      <xdr:spPr>
        <a:xfrm>
          <a:off x="3170564" y="10059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2DCD598-F784-44DA-B5EA-1204EFD5DB1E}"/>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21E3A554-2225-462C-85A8-6046D3C06253}"/>
            </a:ext>
          </a:extLst>
        </xdr:cNvPr>
        <xdr:cNvSpPr txBox="1"/>
      </xdr:nvSpPr>
      <xdr:spPr>
        <a:xfrm>
          <a:off x="1611004" y="10029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BDB3B2F-CE8E-45BC-B2DC-4ECB57C4CEB5}"/>
            </a:ext>
          </a:extLst>
        </xdr:cNvPr>
        <xdr:cNvSpPr txBox="1"/>
      </xdr:nvSpPr>
      <xdr:spPr>
        <a:xfrm>
          <a:off x="836304" y="10025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169290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90E9A3E-A1FB-438D-BD0E-F6F2C99A6302}"/>
            </a:ext>
          </a:extLst>
        </xdr:cNvPr>
        <xdr:cNvSpPr txBox="1"/>
      </xdr:nvSpPr>
      <xdr:spPr>
        <a:xfrm>
          <a:off x="3170564" y="1056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159493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4BEBF58E-E74E-460D-982C-A76176FB2483}"/>
            </a:ext>
          </a:extLst>
        </xdr:cNvPr>
        <xdr:cNvSpPr txBox="1"/>
      </xdr:nvSpPr>
      <xdr:spPr>
        <a:xfrm>
          <a:off x="2385704" y="1055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139899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888B0F0A-650F-4536-8E6E-C6F3A2C58898}"/>
            </a:ext>
          </a:extLst>
        </xdr:cNvPr>
        <xdr:cNvSpPr txBox="1"/>
      </xdr:nvSpPr>
      <xdr:spPr>
        <a:xfrm>
          <a:off x="1611004" y="1053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118671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E26461B7-4515-4E4F-ADC2-13E3C045BE4E}"/>
            </a:ext>
          </a:extLst>
        </xdr:cNvPr>
        <xdr:cNvSpPr txBox="1"/>
      </xdr:nvSpPr>
      <xdr:spPr>
        <a:xfrm>
          <a:off x="836304" y="1051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F4F49FC-9839-4557-A715-20E2B991418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FF87C1F-CDCA-4756-9923-94B0D20674D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1C02A8F-F051-4DE9-A32B-56AD2566CC0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0989541-6D1A-43F2-8FC2-99A58D38B8C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B858B79-6FD5-4D33-BF4B-A2A1E87149A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5CE37BE-9F7F-4BE7-BE03-E722F4B4511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EECA5F8-EEF6-4A60-8D92-5A6FE16FA02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69D5EA6-3237-4347-BB4A-4BF8E6D0537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7830BDE-07CB-4C32-B434-1B0936EF974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39B3C56-AEC3-49F2-945C-3FE9DE0DF16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9756725-6D35-40CC-A477-595C918AEF6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79200E3-B35E-4682-9065-B1A27932139E}"/>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52E5E84-943F-4213-B24A-206D83FA36A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8ACB341C-E015-4EE0-9FE4-A8FF302F5464}"/>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C326240-3801-4502-BEB0-CE8E5400F9CB}"/>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99875E4A-0B99-4420-B64C-048ED1EED36D}"/>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77A0D42-A3C1-442D-9614-E40B4DDBB1D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98CBFEBC-813D-454E-A6A6-356E16900AFA}"/>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BD4D986-0AD0-43D3-9571-BB3625AA584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5137A0A3-E9AB-433F-A661-211C69D1EED8}"/>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D0586B1-555E-4AAE-848E-0D6A88A2EA0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A37190CC-F883-459F-8574-B85A942BE21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4F87D7E-4E33-45B7-813C-390C749AE6F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CE43D8C9-16BD-4A10-830C-802E41C33DA1}"/>
            </a:ext>
          </a:extLst>
        </xdr:cNvPr>
        <xdr:cNvCxnSpPr/>
      </xdr:nvCxnSpPr>
      <xdr:spPr>
        <a:xfrm flipV="1">
          <a:off x="9219565" y="9556279"/>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F4DA2E67-6778-438A-870E-7609FAD34A7A}"/>
            </a:ext>
          </a:extLst>
        </xdr:cNvPr>
        <xdr:cNvSpPr txBox="1"/>
      </xdr:nvSpPr>
      <xdr:spPr>
        <a:xfrm>
          <a:off x="9258300" y="10808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B0FD9BC5-87D1-486D-8E8E-C729097994AE}"/>
            </a:ext>
          </a:extLst>
        </xdr:cNvPr>
        <xdr:cNvCxnSpPr/>
      </xdr:nvCxnSpPr>
      <xdr:spPr>
        <a:xfrm>
          <a:off x="9154160" y="10804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C0430FA-68DB-43C3-A74A-01D2769125C8}"/>
            </a:ext>
          </a:extLst>
        </xdr:cNvPr>
        <xdr:cNvSpPr txBox="1"/>
      </xdr:nvSpPr>
      <xdr:spPr>
        <a:xfrm>
          <a:off x="9258300" y="9335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83594A74-7A15-41B0-8D16-64017B517053}"/>
            </a:ext>
          </a:extLst>
        </xdr:cNvPr>
        <xdr:cNvCxnSpPr/>
      </xdr:nvCxnSpPr>
      <xdr:spPr>
        <a:xfrm>
          <a:off x="9154160" y="9556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2A520AB-BC3B-4149-804B-4FF174E30ED0}"/>
            </a:ext>
          </a:extLst>
        </xdr:cNvPr>
        <xdr:cNvSpPr txBox="1"/>
      </xdr:nvSpPr>
      <xdr:spPr>
        <a:xfrm>
          <a:off x="9258300" y="10232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A2DB813E-CA0F-4F6C-9639-4AD5547E1C02}"/>
            </a:ext>
          </a:extLst>
        </xdr:cNvPr>
        <xdr:cNvSpPr/>
      </xdr:nvSpPr>
      <xdr:spPr>
        <a:xfrm>
          <a:off x="9192260" y="1038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EBF9E7BF-B163-41F8-9BF6-5CBA58D5DFC9}"/>
            </a:ext>
          </a:extLst>
        </xdr:cNvPr>
        <xdr:cNvSpPr/>
      </xdr:nvSpPr>
      <xdr:spPr>
        <a:xfrm>
          <a:off x="8445500" y="10383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6966D8A1-45AE-4459-9285-59F32F7ECD91}"/>
            </a:ext>
          </a:extLst>
        </xdr:cNvPr>
        <xdr:cNvSpPr/>
      </xdr:nvSpPr>
      <xdr:spPr>
        <a:xfrm>
          <a:off x="7670800" y="103939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795B989A-7680-4538-967B-2695E42179E8}"/>
            </a:ext>
          </a:extLst>
        </xdr:cNvPr>
        <xdr:cNvSpPr/>
      </xdr:nvSpPr>
      <xdr:spPr>
        <a:xfrm>
          <a:off x="6873240" y="10389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2D1EFF65-65F8-426D-8246-9957E9335995}"/>
            </a:ext>
          </a:extLst>
        </xdr:cNvPr>
        <xdr:cNvSpPr/>
      </xdr:nvSpPr>
      <xdr:spPr>
        <a:xfrm>
          <a:off x="6098540" y="1042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0F709C3-C6F1-406A-A1DD-FD3375F3DCB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348A47B-B0E0-467C-A05E-C3DCB4C1E54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2CC2A79-92B8-4137-98E0-50E3740D5E2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23B6C02-AF34-41C4-8CD3-FDC3B0D8E2A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B8BA819-DAB0-408E-86CF-61865B97CD7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90074</xdr:rowOff>
    </xdr:from>
    <xdr:to>
      <xdr:col>55</xdr:col>
      <xdr:colOff>50800</xdr:colOff>
      <xdr:row>64</xdr:row>
      <xdr:rowOff>20224</xdr:rowOff>
    </xdr:to>
    <xdr:sp macro="" textlink="">
      <xdr:nvSpPr>
        <xdr:cNvPr id="248" name="楕円 247">
          <a:extLst>
            <a:ext uri="{FF2B5EF4-FFF2-40B4-BE49-F238E27FC236}">
              <a16:creationId xmlns:a16="http://schemas.microsoft.com/office/drawing/2014/main" id="{88D77564-6DF8-47D0-85ED-157F68A73C1E}"/>
            </a:ext>
          </a:extLst>
        </xdr:cNvPr>
        <xdr:cNvSpPr/>
      </xdr:nvSpPr>
      <xdr:spPr>
        <a:xfrm>
          <a:off x="9192260" y="10651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5001</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1547F88A-9F8D-4F29-B5E0-EEB89ECA212A}"/>
            </a:ext>
          </a:extLst>
        </xdr:cNvPr>
        <xdr:cNvSpPr txBox="1"/>
      </xdr:nvSpPr>
      <xdr:spPr>
        <a:xfrm>
          <a:off x="9258300" y="1056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89805</xdr:rowOff>
    </xdr:from>
    <xdr:to>
      <xdr:col>50</xdr:col>
      <xdr:colOff>165100</xdr:colOff>
      <xdr:row>64</xdr:row>
      <xdr:rowOff>19955</xdr:rowOff>
    </xdr:to>
    <xdr:sp macro="" textlink="">
      <xdr:nvSpPr>
        <xdr:cNvPr id="250" name="楕円 249">
          <a:extLst>
            <a:ext uri="{FF2B5EF4-FFF2-40B4-BE49-F238E27FC236}">
              <a16:creationId xmlns:a16="http://schemas.microsoft.com/office/drawing/2014/main" id="{D2AF7F07-24B1-4E62-B088-D00CA0E535CB}"/>
            </a:ext>
          </a:extLst>
        </xdr:cNvPr>
        <xdr:cNvSpPr/>
      </xdr:nvSpPr>
      <xdr:spPr>
        <a:xfrm>
          <a:off x="8445500" y="10651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140605</xdr:rowOff>
    </xdr:from>
    <xdr:to>
      <xdr:col>55</xdr:col>
      <xdr:colOff>0</xdr:colOff>
      <xdr:row>63</xdr:row>
      <xdr:rowOff>140874</xdr:rowOff>
    </xdr:to>
    <xdr:cxnSp macro="">
      <xdr:nvCxnSpPr>
        <xdr:cNvPr id="251" name="直線コネクタ 250">
          <a:extLst>
            <a:ext uri="{FF2B5EF4-FFF2-40B4-BE49-F238E27FC236}">
              <a16:creationId xmlns:a16="http://schemas.microsoft.com/office/drawing/2014/main" id="{3E7EC63E-64A9-4A28-B12C-494A4C2ADCF8}"/>
            </a:ext>
          </a:extLst>
        </xdr:cNvPr>
        <xdr:cNvCxnSpPr/>
      </xdr:nvCxnSpPr>
      <xdr:spPr>
        <a:xfrm>
          <a:off x="8496300" y="10701925"/>
          <a:ext cx="723900" cy="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90440</xdr:rowOff>
    </xdr:from>
    <xdr:to>
      <xdr:col>46</xdr:col>
      <xdr:colOff>38100</xdr:colOff>
      <xdr:row>64</xdr:row>
      <xdr:rowOff>20590</xdr:rowOff>
    </xdr:to>
    <xdr:sp macro="" textlink="">
      <xdr:nvSpPr>
        <xdr:cNvPr id="252" name="楕円 251">
          <a:extLst>
            <a:ext uri="{FF2B5EF4-FFF2-40B4-BE49-F238E27FC236}">
              <a16:creationId xmlns:a16="http://schemas.microsoft.com/office/drawing/2014/main" id="{208D84EB-C96A-442E-A9D9-51D9AD40E2D4}"/>
            </a:ext>
          </a:extLst>
        </xdr:cNvPr>
        <xdr:cNvSpPr/>
      </xdr:nvSpPr>
      <xdr:spPr>
        <a:xfrm>
          <a:off x="7670800" y="10651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140605</xdr:rowOff>
    </xdr:from>
    <xdr:to>
      <xdr:col>50</xdr:col>
      <xdr:colOff>114300</xdr:colOff>
      <xdr:row>63</xdr:row>
      <xdr:rowOff>141240</xdr:rowOff>
    </xdr:to>
    <xdr:cxnSp macro="">
      <xdr:nvCxnSpPr>
        <xdr:cNvPr id="253" name="直線コネクタ 252">
          <a:extLst>
            <a:ext uri="{FF2B5EF4-FFF2-40B4-BE49-F238E27FC236}">
              <a16:creationId xmlns:a16="http://schemas.microsoft.com/office/drawing/2014/main" id="{39F8C914-9345-4E1A-8470-605337DC9CDC}"/>
            </a:ext>
          </a:extLst>
        </xdr:cNvPr>
        <xdr:cNvCxnSpPr/>
      </xdr:nvCxnSpPr>
      <xdr:spPr>
        <a:xfrm flipV="1">
          <a:off x="7713980" y="10701925"/>
          <a:ext cx="78232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90354</xdr:rowOff>
    </xdr:from>
    <xdr:to>
      <xdr:col>41</xdr:col>
      <xdr:colOff>101600</xdr:colOff>
      <xdr:row>64</xdr:row>
      <xdr:rowOff>20504</xdr:rowOff>
    </xdr:to>
    <xdr:sp macro="" textlink="">
      <xdr:nvSpPr>
        <xdr:cNvPr id="254" name="楕円 253">
          <a:extLst>
            <a:ext uri="{FF2B5EF4-FFF2-40B4-BE49-F238E27FC236}">
              <a16:creationId xmlns:a16="http://schemas.microsoft.com/office/drawing/2014/main" id="{65A267DB-EC99-4395-A9D1-126762047973}"/>
            </a:ext>
          </a:extLst>
        </xdr:cNvPr>
        <xdr:cNvSpPr/>
      </xdr:nvSpPr>
      <xdr:spPr>
        <a:xfrm>
          <a:off x="6873240" y="106516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141154</xdr:rowOff>
    </xdr:from>
    <xdr:to>
      <xdr:col>45</xdr:col>
      <xdr:colOff>177800</xdr:colOff>
      <xdr:row>63</xdr:row>
      <xdr:rowOff>141240</xdr:rowOff>
    </xdr:to>
    <xdr:cxnSp macro="">
      <xdr:nvCxnSpPr>
        <xdr:cNvPr id="255" name="直線コネクタ 254">
          <a:extLst>
            <a:ext uri="{FF2B5EF4-FFF2-40B4-BE49-F238E27FC236}">
              <a16:creationId xmlns:a16="http://schemas.microsoft.com/office/drawing/2014/main" id="{F7CC1253-DD52-4FEC-B1BB-94752712EFFA}"/>
            </a:ext>
          </a:extLst>
        </xdr:cNvPr>
        <xdr:cNvCxnSpPr/>
      </xdr:nvCxnSpPr>
      <xdr:spPr>
        <a:xfrm>
          <a:off x="6924040" y="10702474"/>
          <a:ext cx="78994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89799</xdr:rowOff>
    </xdr:from>
    <xdr:to>
      <xdr:col>36</xdr:col>
      <xdr:colOff>165100</xdr:colOff>
      <xdr:row>64</xdr:row>
      <xdr:rowOff>19949</xdr:rowOff>
    </xdr:to>
    <xdr:sp macro="" textlink="">
      <xdr:nvSpPr>
        <xdr:cNvPr id="256" name="楕円 255">
          <a:extLst>
            <a:ext uri="{FF2B5EF4-FFF2-40B4-BE49-F238E27FC236}">
              <a16:creationId xmlns:a16="http://schemas.microsoft.com/office/drawing/2014/main" id="{72420C67-4B2F-4159-9591-6BE3BA3D1F59}"/>
            </a:ext>
          </a:extLst>
        </xdr:cNvPr>
        <xdr:cNvSpPr/>
      </xdr:nvSpPr>
      <xdr:spPr>
        <a:xfrm>
          <a:off x="6098540" y="106511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140599</xdr:rowOff>
    </xdr:from>
    <xdr:to>
      <xdr:col>41</xdr:col>
      <xdr:colOff>50800</xdr:colOff>
      <xdr:row>63</xdr:row>
      <xdr:rowOff>141154</xdr:rowOff>
    </xdr:to>
    <xdr:cxnSp macro="">
      <xdr:nvCxnSpPr>
        <xdr:cNvPr id="257" name="直線コネクタ 256">
          <a:extLst>
            <a:ext uri="{FF2B5EF4-FFF2-40B4-BE49-F238E27FC236}">
              <a16:creationId xmlns:a16="http://schemas.microsoft.com/office/drawing/2014/main" id="{04D18E91-521D-4060-8F9E-43678F272DEF}"/>
            </a:ext>
          </a:extLst>
        </xdr:cNvPr>
        <xdr:cNvCxnSpPr/>
      </xdr:nvCxnSpPr>
      <xdr:spPr>
        <a:xfrm>
          <a:off x="6149340" y="10701919"/>
          <a:ext cx="7747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C921D9B1-E2F6-4F68-9AAB-613F6731D23A}"/>
            </a:ext>
          </a:extLst>
        </xdr:cNvPr>
        <xdr:cNvSpPr txBox="1"/>
      </xdr:nvSpPr>
      <xdr:spPr>
        <a:xfrm>
          <a:off x="8214575" y="10162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9B9D477-1FE6-4FAE-864C-476E3E6667CD}"/>
            </a:ext>
          </a:extLst>
        </xdr:cNvPr>
        <xdr:cNvSpPr txBox="1"/>
      </xdr:nvSpPr>
      <xdr:spPr>
        <a:xfrm>
          <a:off x="7444955" y="10173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8B855B9-5EEA-40CE-97AA-48E9F725EE07}"/>
            </a:ext>
          </a:extLst>
        </xdr:cNvPr>
        <xdr:cNvSpPr txBox="1"/>
      </xdr:nvSpPr>
      <xdr:spPr>
        <a:xfrm>
          <a:off x="6670255" y="10168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0BF00C2-C7B4-44C5-AD94-E147C7825D5C}"/>
            </a:ext>
          </a:extLst>
        </xdr:cNvPr>
        <xdr:cNvSpPr txBox="1"/>
      </xdr:nvSpPr>
      <xdr:spPr>
        <a:xfrm>
          <a:off x="5872695" y="1021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11082</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5A7937D8-14C7-4655-9372-25677150123F}"/>
            </a:ext>
          </a:extLst>
        </xdr:cNvPr>
        <xdr:cNvSpPr txBox="1"/>
      </xdr:nvSpPr>
      <xdr:spPr>
        <a:xfrm>
          <a:off x="8239271" y="1074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11717</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8AEE5F2E-5803-426A-912B-AB092FD55C23}"/>
            </a:ext>
          </a:extLst>
        </xdr:cNvPr>
        <xdr:cNvSpPr txBox="1"/>
      </xdr:nvSpPr>
      <xdr:spPr>
        <a:xfrm>
          <a:off x="7477271" y="1074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11631</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8614680F-B87C-4CFF-97FB-C203012D9DA5}"/>
            </a:ext>
          </a:extLst>
        </xdr:cNvPr>
        <xdr:cNvSpPr txBox="1"/>
      </xdr:nvSpPr>
      <xdr:spPr>
        <a:xfrm>
          <a:off x="6702571" y="1074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11076</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6C79EAE4-BE8D-4C55-90CD-4D643FF6DFAA}"/>
            </a:ext>
          </a:extLst>
        </xdr:cNvPr>
        <xdr:cNvSpPr txBox="1"/>
      </xdr:nvSpPr>
      <xdr:spPr>
        <a:xfrm>
          <a:off x="5905011" y="1074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17EF10F-F6B0-4BBA-A218-A7FAF8EF660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CE075CF-0828-4B88-BB23-ADAD461AE89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80281E7-B2B3-468F-A1FF-EE45E963F3A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0CDA814-615B-42F8-BFB1-87005022331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AD04F73-B7BA-472F-9A59-4006B27BC7A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527F889-CC10-4A86-A465-398F428004A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77DA115-7D0B-43FE-8EF1-1C6654D2180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AF27B2E-AC3F-49CB-BA65-178833094C7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7877018-40B4-427F-839F-706402ABA40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C0A1AF0-5991-4CB2-9201-213925B494F4}"/>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E13B59B-31F4-4819-BE0E-287CD6B8B1C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62C2385-C235-4605-B5C7-C48B5DE4FB89}"/>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EE86C9C-0D7A-422F-9FCF-3E5AFB120E71}"/>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CB4AB4F-7767-494B-B066-DC105E955A15}"/>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AB07DA6-EFD4-4190-8F83-D01ECFAFB45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9A0D08-0A0C-4C20-A473-654CB5A98C6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C68FBC5E-84BB-41E3-BA66-6ECA78AC2F9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C5AF55E-AE29-4C46-8BE7-6EE97FF22E42}"/>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2FFE229-A9C1-4636-BF8E-013F8D46DD6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4583F2B-EEDD-46F7-A46C-158ABAEFCB4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D0C0BD31-B83F-46F5-B362-1313CFF8462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9905A8D-AD6B-4C04-BCE0-039ADD5D0BD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CB45AF5-A2F9-4594-9FFB-B97FE6B06D44}"/>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8307C5B-CB8A-46B4-8F97-C161A3EDF5D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7D1BE73C-278F-42CE-9A7A-B94D47921B48}"/>
            </a:ext>
          </a:extLst>
        </xdr:cNvPr>
        <xdr:cNvCxnSpPr/>
      </xdr:nvCxnSpPr>
      <xdr:spPr>
        <a:xfrm flipV="1">
          <a:off x="4086225" y="1316355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D3AEC86B-3543-4AAF-8678-A4C2C4FE00BD}"/>
            </a:ext>
          </a:extLst>
        </xdr:cNvPr>
        <xdr:cNvSpPr txBox="1"/>
      </xdr:nvSpPr>
      <xdr:spPr>
        <a:xfrm>
          <a:off x="4124960"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F0E866D1-81EF-41F4-9431-A56917A29C4E}"/>
            </a:ext>
          </a:extLst>
        </xdr:cNvPr>
        <xdr:cNvCxnSpPr/>
      </xdr:nvCxnSpPr>
      <xdr:spPr>
        <a:xfrm>
          <a:off x="402082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DD46558-9C77-4D7C-ADFC-1A4B785E0D6D}"/>
            </a:ext>
          </a:extLst>
        </xdr:cNvPr>
        <xdr:cNvSpPr txBox="1"/>
      </xdr:nvSpPr>
      <xdr:spPr>
        <a:xfrm>
          <a:off x="412496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1A40C58A-6F7E-429A-863B-EF4103948FE6}"/>
            </a:ext>
          </a:extLst>
        </xdr:cNvPr>
        <xdr:cNvCxnSpPr/>
      </xdr:nvCxnSpPr>
      <xdr:spPr>
        <a:xfrm>
          <a:off x="402082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E49C411-0851-438D-9D75-837693D6D863}"/>
            </a:ext>
          </a:extLst>
        </xdr:cNvPr>
        <xdr:cNvSpPr txBox="1"/>
      </xdr:nvSpPr>
      <xdr:spPr>
        <a:xfrm>
          <a:off x="4124960" y="13961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E327DB86-6CE3-4BD5-8E84-07393DC7B681}"/>
            </a:ext>
          </a:extLst>
        </xdr:cNvPr>
        <xdr:cNvSpPr/>
      </xdr:nvSpPr>
      <xdr:spPr>
        <a:xfrm>
          <a:off x="4036060" y="1398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9CC36827-5770-452A-B997-BBB0E169BF9F}"/>
            </a:ext>
          </a:extLst>
        </xdr:cNvPr>
        <xdr:cNvSpPr/>
      </xdr:nvSpPr>
      <xdr:spPr>
        <a:xfrm>
          <a:off x="3312160" y="139623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DC1B3049-1219-4188-977E-94082B8026D1}"/>
            </a:ext>
          </a:extLst>
        </xdr:cNvPr>
        <xdr:cNvSpPr/>
      </xdr:nvSpPr>
      <xdr:spPr>
        <a:xfrm>
          <a:off x="2514600" y="13876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BB874B57-C3BF-4C13-BE88-627363B5CC23}"/>
            </a:ext>
          </a:extLst>
        </xdr:cNvPr>
        <xdr:cNvSpPr/>
      </xdr:nvSpPr>
      <xdr:spPr>
        <a:xfrm>
          <a:off x="173990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479C621F-B977-4F12-BDBF-2BE7B62B1E05}"/>
            </a:ext>
          </a:extLst>
        </xdr:cNvPr>
        <xdr:cNvSpPr/>
      </xdr:nvSpPr>
      <xdr:spPr>
        <a:xfrm>
          <a:off x="965200" y="13781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20B4D8E-7C76-41F3-A32B-B59D69D588B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836E21C-A087-44A1-A136-6D413915793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1898C16-F426-4DC4-B0B8-F36A9F33134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5002F7D-A777-4A61-BDBC-DBF7B18AE22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1F4F3B9-D36A-43F8-8AF7-6A6A021BBA3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53975</xdr:rowOff>
    </xdr:from>
    <xdr:to>
      <xdr:col>24</xdr:col>
      <xdr:colOff>114300</xdr:colOff>
      <xdr:row>81</xdr:row>
      <xdr:rowOff>155575</xdr:rowOff>
    </xdr:to>
    <xdr:sp macro="" textlink="">
      <xdr:nvSpPr>
        <xdr:cNvPr id="306" name="楕円 305">
          <a:extLst>
            <a:ext uri="{FF2B5EF4-FFF2-40B4-BE49-F238E27FC236}">
              <a16:creationId xmlns:a16="http://schemas.microsoft.com/office/drawing/2014/main" id="{3E7A9831-5C06-4686-9E9C-D3289F518E85}"/>
            </a:ext>
          </a:extLst>
        </xdr:cNvPr>
        <xdr:cNvSpPr/>
      </xdr:nvSpPr>
      <xdr:spPr>
        <a:xfrm>
          <a:off x="4036060" y="136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76852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06A0CCA-3D30-4B74-95D4-959A95093D14}"/>
            </a:ext>
          </a:extLst>
        </xdr:cNvPr>
        <xdr:cNvSpPr txBox="1"/>
      </xdr:nvSpPr>
      <xdr:spPr>
        <a:xfrm>
          <a:off x="4124960"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19686</xdr:rowOff>
    </xdr:from>
    <xdr:to>
      <xdr:col>20</xdr:col>
      <xdr:colOff>38100</xdr:colOff>
      <xdr:row>81</xdr:row>
      <xdr:rowOff>121286</xdr:rowOff>
    </xdr:to>
    <xdr:sp macro="" textlink="">
      <xdr:nvSpPr>
        <xdr:cNvPr id="308" name="楕円 307">
          <a:extLst>
            <a:ext uri="{FF2B5EF4-FFF2-40B4-BE49-F238E27FC236}">
              <a16:creationId xmlns:a16="http://schemas.microsoft.com/office/drawing/2014/main" id="{AB5E2F1A-891A-4A32-9C2D-5194E4D440D4}"/>
            </a:ext>
          </a:extLst>
        </xdr:cNvPr>
        <xdr:cNvSpPr/>
      </xdr:nvSpPr>
      <xdr:spPr>
        <a:xfrm>
          <a:off x="3312160" y="135985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70486</xdr:rowOff>
    </xdr:from>
    <xdr:to>
      <xdr:col>24</xdr:col>
      <xdr:colOff>63500</xdr:colOff>
      <xdr:row>81</xdr:row>
      <xdr:rowOff>104775</xdr:rowOff>
    </xdr:to>
    <xdr:cxnSp macro="">
      <xdr:nvCxnSpPr>
        <xdr:cNvPr id="309" name="直線コネクタ 308">
          <a:extLst>
            <a:ext uri="{FF2B5EF4-FFF2-40B4-BE49-F238E27FC236}">
              <a16:creationId xmlns:a16="http://schemas.microsoft.com/office/drawing/2014/main" id="{C3C9164D-0FC5-46D1-B3B6-14E5ECBD5D5F}"/>
            </a:ext>
          </a:extLst>
        </xdr:cNvPr>
        <xdr:cNvCxnSpPr/>
      </xdr:nvCxnSpPr>
      <xdr:spPr>
        <a:xfrm>
          <a:off x="3355340" y="13649326"/>
          <a:ext cx="7315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143511</xdr:rowOff>
    </xdr:from>
    <xdr:to>
      <xdr:col>15</xdr:col>
      <xdr:colOff>101600</xdr:colOff>
      <xdr:row>81</xdr:row>
      <xdr:rowOff>73661</xdr:rowOff>
    </xdr:to>
    <xdr:sp macro="" textlink="">
      <xdr:nvSpPr>
        <xdr:cNvPr id="310" name="楕円 309">
          <a:extLst>
            <a:ext uri="{FF2B5EF4-FFF2-40B4-BE49-F238E27FC236}">
              <a16:creationId xmlns:a16="http://schemas.microsoft.com/office/drawing/2014/main" id="{9868CB85-158A-420C-9BEC-DD4D6A6CEFA4}"/>
            </a:ext>
          </a:extLst>
        </xdr:cNvPr>
        <xdr:cNvSpPr/>
      </xdr:nvSpPr>
      <xdr:spPr>
        <a:xfrm>
          <a:off x="2514600" y="13554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22861</xdr:rowOff>
    </xdr:from>
    <xdr:to>
      <xdr:col>19</xdr:col>
      <xdr:colOff>177800</xdr:colOff>
      <xdr:row>81</xdr:row>
      <xdr:rowOff>70486</xdr:rowOff>
    </xdr:to>
    <xdr:cxnSp macro="">
      <xdr:nvCxnSpPr>
        <xdr:cNvPr id="311" name="直線コネクタ 310">
          <a:extLst>
            <a:ext uri="{FF2B5EF4-FFF2-40B4-BE49-F238E27FC236}">
              <a16:creationId xmlns:a16="http://schemas.microsoft.com/office/drawing/2014/main" id="{B3157F54-06C6-4374-A599-F577EBC15B8E}"/>
            </a:ext>
          </a:extLst>
        </xdr:cNvPr>
        <xdr:cNvCxnSpPr/>
      </xdr:nvCxnSpPr>
      <xdr:spPr>
        <a:xfrm>
          <a:off x="2565400" y="13601701"/>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120650</xdr:rowOff>
    </xdr:from>
    <xdr:to>
      <xdr:col>10</xdr:col>
      <xdr:colOff>165100</xdr:colOff>
      <xdr:row>81</xdr:row>
      <xdr:rowOff>50800</xdr:rowOff>
    </xdr:to>
    <xdr:sp macro="" textlink="">
      <xdr:nvSpPr>
        <xdr:cNvPr id="312" name="楕円 311">
          <a:extLst>
            <a:ext uri="{FF2B5EF4-FFF2-40B4-BE49-F238E27FC236}">
              <a16:creationId xmlns:a16="http://schemas.microsoft.com/office/drawing/2014/main" id="{62D2D980-6B71-401A-A776-3310B531E576}"/>
            </a:ext>
          </a:extLst>
        </xdr:cNvPr>
        <xdr:cNvSpPr/>
      </xdr:nvSpPr>
      <xdr:spPr>
        <a:xfrm>
          <a:off x="1739900" y="13531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0</xdr:rowOff>
    </xdr:from>
    <xdr:to>
      <xdr:col>15</xdr:col>
      <xdr:colOff>50800</xdr:colOff>
      <xdr:row>81</xdr:row>
      <xdr:rowOff>22861</xdr:rowOff>
    </xdr:to>
    <xdr:cxnSp macro="">
      <xdr:nvCxnSpPr>
        <xdr:cNvPr id="313" name="直線コネクタ 312">
          <a:extLst>
            <a:ext uri="{FF2B5EF4-FFF2-40B4-BE49-F238E27FC236}">
              <a16:creationId xmlns:a16="http://schemas.microsoft.com/office/drawing/2014/main" id="{3C93D474-39A1-49A3-8E7C-32EE6EAADAAD}"/>
            </a:ext>
          </a:extLst>
        </xdr:cNvPr>
        <xdr:cNvCxnSpPr/>
      </xdr:nvCxnSpPr>
      <xdr:spPr>
        <a:xfrm>
          <a:off x="1790700" y="13578840"/>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69214</xdr:rowOff>
    </xdr:from>
    <xdr:to>
      <xdr:col>6</xdr:col>
      <xdr:colOff>38100</xdr:colOff>
      <xdr:row>80</xdr:row>
      <xdr:rowOff>170814</xdr:rowOff>
    </xdr:to>
    <xdr:sp macro="" textlink="">
      <xdr:nvSpPr>
        <xdr:cNvPr id="314" name="楕円 313">
          <a:extLst>
            <a:ext uri="{FF2B5EF4-FFF2-40B4-BE49-F238E27FC236}">
              <a16:creationId xmlns:a16="http://schemas.microsoft.com/office/drawing/2014/main" id="{B48A05CD-7FCE-48E9-8CCC-4154BDC9D438}"/>
            </a:ext>
          </a:extLst>
        </xdr:cNvPr>
        <xdr:cNvSpPr/>
      </xdr:nvSpPr>
      <xdr:spPr>
        <a:xfrm>
          <a:off x="965200" y="134804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120014</xdr:rowOff>
    </xdr:from>
    <xdr:to>
      <xdr:col>10</xdr:col>
      <xdr:colOff>114300</xdr:colOff>
      <xdr:row>81</xdr:row>
      <xdr:rowOff>0</xdr:rowOff>
    </xdr:to>
    <xdr:cxnSp macro="">
      <xdr:nvCxnSpPr>
        <xdr:cNvPr id="315" name="直線コネクタ 314">
          <a:extLst>
            <a:ext uri="{FF2B5EF4-FFF2-40B4-BE49-F238E27FC236}">
              <a16:creationId xmlns:a16="http://schemas.microsoft.com/office/drawing/2014/main" id="{24C55996-E443-43A8-920B-95DC66556B60}"/>
            </a:ext>
          </a:extLst>
        </xdr:cNvPr>
        <xdr:cNvCxnSpPr/>
      </xdr:nvCxnSpPr>
      <xdr:spPr>
        <a:xfrm>
          <a:off x="1008380" y="13531214"/>
          <a:ext cx="78232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D9215031-D349-4DB4-8FD2-77F0185116FB}"/>
            </a:ext>
          </a:extLst>
        </xdr:cNvPr>
        <xdr:cNvSpPr txBox="1"/>
      </xdr:nvSpPr>
      <xdr:spPr>
        <a:xfrm>
          <a:off x="3170564"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B0665C6D-CB97-4588-A124-99F2326CACA8}"/>
            </a:ext>
          </a:extLst>
        </xdr:cNvPr>
        <xdr:cNvSpPr txBox="1"/>
      </xdr:nvSpPr>
      <xdr:spPr>
        <a:xfrm>
          <a:off x="2385704" y="1396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FAA8B47B-9501-4BD3-A125-A5F4AB7CA9E5}"/>
            </a:ext>
          </a:extLst>
        </xdr:cNvPr>
        <xdr:cNvSpPr txBox="1"/>
      </xdr:nvSpPr>
      <xdr:spPr>
        <a:xfrm>
          <a:off x="161100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6AB7A857-F62A-4171-BE09-71C2DEDEF596}"/>
            </a:ext>
          </a:extLst>
        </xdr:cNvPr>
        <xdr:cNvSpPr txBox="1"/>
      </xdr:nvSpPr>
      <xdr:spPr>
        <a:xfrm>
          <a:off x="836304" y="1387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137813</xdr:rowOff>
    </xdr:from>
    <xdr:ext cx="405111" cy="259045"/>
    <xdr:sp macro="" textlink="">
      <xdr:nvSpPr>
        <xdr:cNvPr id="320" name="n_1mainValue【公営住宅】&#10;有形固定資産減価償却率">
          <a:extLst>
            <a:ext uri="{FF2B5EF4-FFF2-40B4-BE49-F238E27FC236}">
              <a16:creationId xmlns:a16="http://schemas.microsoft.com/office/drawing/2014/main" id="{4B79205F-07C3-4998-83C7-FAE09F89CC1E}"/>
            </a:ext>
          </a:extLst>
        </xdr:cNvPr>
        <xdr:cNvSpPr txBox="1"/>
      </xdr:nvSpPr>
      <xdr:spPr>
        <a:xfrm>
          <a:off x="3170564" y="1338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90188</xdr:rowOff>
    </xdr:from>
    <xdr:ext cx="405111" cy="259045"/>
    <xdr:sp macro="" textlink="">
      <xdr:nvSpPr>
        <xdr:cNvPr id="321" name="n_2mainValue【公営住宅】&#10;有形固定資産減価償却率">
          <a:extLst>
            <a:ext uri="{FF2B5EF4-FFF2-40B4-BE49-F238E27FC236}">
              <a16:creationId xmlns:a16="http://schemas.microsoft.com/office/drawing/2014/main" id="{E8EC93B8-996F-4A32-8ABC-118801CACF29}"/>
            </a:ext>
          </a:extLst>
        </xdr:cNvPr>
        <xdr:cNvSpPr txBox="1"/>
      </xdr:nvSpPr>
      <xdr:spPr>
        <a:xfrm>
          <a:off x="2385704" y="13333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322" name="n_3mainValue【公営住宅】&#10;有形固定資産減価償却率">
          <a:extLst>
            <a:ext uri="{FF2B5EF4-FFF2-40B4-BE49-F238E27FC236}">
              <a16:creationId xmlns:a16="http://schemas.microsoft.com/office/drawing/2014/main" id="{BF40ABBD-D82C-462E-AF00-F3611CF0E46D}"/>
            </a:ext>
          </a:extLst>
        </xdr:cNvPr>
        <xdr:cNvSpPr txBox="1"/>
      </xdr:nvSpPr>
      <xdr:spPr>
        <a:xfrm>
          <a:off x="1611004" y="1331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15891</xdr:rowOff>
    </xdr:from>
    <xdr:ext cx="405111" cy="259045"/>
    <xdr:sp macro="" textlink="">
      <xdr:nvSpPr>
        <xdr:cNvPr id="323" name="n_4mainValue【公営住宅】&#10;有形固定資産減価償却率">
          <a:extLst>
            <a:ext uri="{FF2B5EF4-FFF2-40B4-BE49-F238E27FC236}">
              <a16:creationId xmlns:a16="http://schemas.microsoft.com/office/drawing/2014/main" id="{B74C1B38-459A-4871-BA46-91D8214E370E}"/>
            </a:ext>
          </a:extLst>
        </xdr:cNvPr>
        <xdr:cNvSpPr txBox="1"/>
      </xdr:nvSpPr>
      <xdr:spPr>
        <a:xfrm>
          <a:off x="836304" y="1325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A294B5E9-6347-406B-9CC9-612F70D94F7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A96D207-9FE0-41AA-BC1B-45D8E9ADAF2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B1E353D7-85D0-43D6-BF80-DD6B2F79330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94016C6-D3AC-4437-ABCF-BDD129A5F82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D3BC875-9A47-4B87-9A51-1A049CCA753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4F6A041-C51F-4FDF-8413-FA6B738FDA9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0E29E53-0425-4D75-B244-84848963BF8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64AD81A-8599-4C46-8BC2-C03FE0F1C7F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7B9CCAF-8A06-485C-B11A-AD200FC1C52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44A0096-91B2-4795-8720-B4DEA63E7F5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EAEF0B-5F7C-434A-A5F3-036F71566999}"/>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6897F6CB-1A61-4BBA-B377-0CFF4D7BE9DB}"/>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8FC2C203-1B18-4A7F-B80F-73A4DD7A87B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96337454-513D-42BB-8119-B245B5CC38DB}"/>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692055C1-63BC-4CBE-BDC4-4E4EB3A5DFE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685D2D9D-64AE-43A1-AAE8-3F7E3B234E0F}"/>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6FE27B38-153C-49E4-A624-F3569CDAC671}"/>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B018D984-1ECB-40E5-A2C3-898ED8BB0431}"/>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66CE4026-48D5-41BC-9A2E-AB8B6B734D3E}"/>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4A7D4817-BBB5-4E54-A841-88D051A2EEB4}"/>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10C95B4-15E7-4711-A2DE-E1F82CCF7B0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56588BF-8936-4F36-9E8C-26611A48E9B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7D04646-ABFE-4C6D-8FDC-BF0E166AA80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B5F085A5-8FBB-49C6-B423-369C27594071}"/>
            </a:ext>
          </a:extLst>
        </xdr:cNvPr>
        <xdr:cNvCxnSpPr/>
      </xdr:nvCxnSpPr>
      <xdr:spPr>
        <a:xfrm flipV="1">
          <a:off x="9219565" y="1300505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880303B6-07E8-429B-BCEC-275FC7E02C70}"/>
            </a:ext>
          </a:extLst>
        </xdr:cNvPr>
        <xdr:cNvSpPr txBox="1"/>
      </xdr:nvSpPr>
      <xdr:spPr>
        <a:xfrm>
          <a:off x="9258300" y="1450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AA165F80-3E39-4C9B-9425-C8564F47E3F1}"/>
            </a:ext>
          </a:extLst>
        </xdr:cNvPr>
        <xdr:cNvCxnSpPr/>
      </xdr:nvCxnSpPr>
      <xdr:spPr>
        <a:xfrm>
          <a:off x="9154160" y="14497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C300EB0-84CD-4A27-B025-A1199DBAA979}"/>
            </a:ext>
          </a:extLst>
        </xdr:cNvPr>
        <xdr:cNvSpPr txBox="1"/>
      </xdr:nvSpPr>
      <xdr:spPr>
        <a:xfrm>
          <a:off x="9258300" y="1278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8F4938EF-C174-412E-BF8C-23AD54AA328A}"/>
            </a:ext>
          </a:extLst>
        </xdr:cNvPr>
        <xdr:cNvCxnSpPr/>
      </xdr:nvCxnSpPr>
      <xdr:spPr>
        <a:xfrm>
          <a:off x="9154160" y="13005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DA3CC7B1-6052-4A2C-8C3C-2E71BAA5CD9E}"/>
            </a:ext>
          </a:extLst>
        </xdr:cNvPr>
        <xdr:cNvSpPr txBox="1"/>
      </xdr:nvSpPr>
      <xdr:spPr>
        <a:xfrm>
          <a:off x="9258300" y="14053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E54F36CA-6938-42A2-9E15-B08A6529C6E9}"/>
            </a:ext>
          </a:extLst>
        </xdr:cNvPr>
        <xdr:cNvSpPr/>
      </xdr:nvSpPr>
      <xdr:spPr>
        <a:xfrm>
          <a:off x="9192260" y="14198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8E368577-CE00-4FBB-87B2-D68BB340DCD4}"/>
            </a:ext>
          </a:extLst>
        </xdr:cNvPr>
        <xdr:cNvSpPr/>
      </xdr:nvSpPr>
      <xdr:spPr>
        <a:xfrm>
          <a:off x="8445500" y="14194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901C9CA8-E83F-4B56-855E-53D691E8DE96}"/>
            </a:ext>
          </a:extLst>
        </xdr:cNvPr>
        <xdr:cNvSpPr/>
      </xdr:nvSpPr>
      <xdr:spPr>
        <a:xfrm>
          <a:off x="7670800" y="14182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3ED47392-3033-4F15-9903-50411652A6CC}"/>
            </a:ext>
          </a:extLst>
        </xdr:cNvPr>
        <xdr:cNvSpPr/>
      </xdr:nvSpPr>
      <xdr:spPr>
        <a:xfrm>
          <a:off x="6873240" y="141837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CC5B03BE-EF07-4563-B7AC-DA0BBDBE9A75}"/>
            </a:ext>
          </a:extLst>
        </xdr:cNvPr>
        <xdr:cNvSpPr/>
      </xdr:nvSpPr>
      <xdr:spPr>
        <a:xfrm>
          <a:off x="6098540" y="14194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8FD852C-E98B-4111-8E57-E921224D133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89793B4-B49A-4F28-88F2-511B21A9BE5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9B54112-0E7F-434B-B340-6AC711FEB7E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A02AFD2-3952-4051-AAC6-7255AB4291D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42DA15B-92D8-4941-8B87-24DFAAABD64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9779</xdr:rowOff>
    </xdr:from>
    <xdr:to>
      <xdr:col>55</xdr:col>
      <xdr:colOff>50800</xdr:colOff>
      <xdr:row>85</xdr:row>
      <xdr:rowOff>111379</xdr:rowOff>
    </xdr:to>
    <xdr:sp macro="" textlink="">
      <xdr:nvSpPr>
        <xdr:cNvPr id="363" name="楕円 362">
          <a:extLst>
            <a:ext uri="{FF2B5EF4-FFF2-40B4-BE49-F238E27FC236}">
              <a16:creationId xmlns:a16="http://schemas.microsoft.com/office/drawing/2014/main" id="{9612772E-C858-46D0-9378-05B86C2C02DA}"/>
            </a:ext>
          </a:extLst>
        </xdr:cNvPr>
        <xdr:cNvSpPr/>
      </xdr:nvSpPr>
      <xdr:spPr>
        <a:xfrm>
          <a:off x="9192260" y="14259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159656</xdr:rowOff>
    </xdr:from>
    <xdr:ext cx="469744" cy="259045"/>
    <xdr:sp macro="" textlink="">
      <xdr:nvSpPr>
        <xdr:cNvPr id="364" name="【公営住宅】&#10;一人当たり面積該当値テキスト">
          <a:extLst>
            <a:ext uri="{FF2B5EF4-FFF2-40B4-BE49-F238E27FC236}">
              <a16:creationId xmlns:a16="http://schemas.microsoft.com/office/drawing/2014/main" id="{D40FDD65-628F-4513-B4BB-A71B4DF51B91}"/>
            </a:ext>
          </a:extLst>
        </xdr:cNvPr>
        <xdr:cNvSpPr txBox="1"/>
      </xdr:nvSpPr>
      <xdr:spPr>
        <a:xfrm>
          <a:off x="9258300" y="1424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9017</xdr:rowOff>
    </xdr:from>
    <xdr:to>
      <xdr:col>50</xdr:col>
      <xdr:colOff>165100</xdr:colOff>
      <xdr:row>85</xdr:row>
      <xdr:rowOff>110617</xdr:rowOff>
    </xdr:to>
    <xdr:sp macro="" textlink="">
      <xdr:nvSpPr>
        <xdr:cNvPr id="365" name="楕円 364">
          <a:extLst>
            <a:ext uri="{FF2B5EF4-FFF2-40B4-BE49-F238E27FC236}">
              <a16:creationId xmlns:a16="http://schemas.microsoft.com/office/drawing/2014/main" id="{92DF4B91-9659-4FF5-8976-DF1D89050DB9}"/>
            </a:ext>
          </a:extLst>
        </xdr:cNvPr>
        <xdr:cNvSpPr/>
      </xdr:nvSpPr>
      <xdr:spPr>
        <a:xfrm>
          <a:off x="8445500" y="1425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59817</xdr:rowOff>
    </xdr:from>
    <xdr:to>
      <xdr:col>55</xdr:col>
      <xdr:colOff>0</xdr:colOff>
      <xdr:row>85</xdr:row>
      <xdr:rowOff>60579</xdr:rowOff>
    </xdr:to>
    <xdr:cxnSp macro="">
      <xdr:nvCxnSpPr>
        <xdr:cNvPr id="366" name="直線コネクタ 365">
          <a:extLst>
            <a:ext uri="{FF2B5EF4-FFF2-40B4-BE49-F238E27FC236}">
              <a16:creationId xmlns:a16="http://schemas.microsoft.com/office/drawing/2014/main" id="{CCD30D2B-F033-42CD-938D-FB1A7B8955C1}"/>
            </a:ext>
          </a:extLst>
        </xdr:cNvPr>
        <xdr:cNvCxnSpPr/>
      </xdr:nvCxnSpPr>
      <xdr:spPr>
        <a:xfrm>
          <a:off x="8496300" y="14309217"/>
          <a:ext cx="7239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8255</xdr:rowOff>
    </xdr:from>
    <xdr:to>
      <xdr:col>46</xdr:col>
      <xdr:colOff>38100</xdr:colOff>
      <xdr:row>85</xdr:row>
      <xdr:rowOff>109855</xdr:rowOff>
    </xdr:to>
    <xdr:sp macro="" textlink="">
      <xdr:nvSpPr>
        <xdr:cNvPr id="367" name="楕円 366">
          <a:extLst>
            <a:ext uri="{FF2B5EF4-FFF2-40B4-BE49-F238E27FC236}">
              <a16:creationId xmlns:a16="http://schemas.microsoft.com/office/drawing/2014/main" id="{EB4F6F6F-5F28-42C9-B21A-4FA8CDAA1DCA}"/>
            </a:ext>
          </a:extLst>
        </xdr:cNvPr>
        <xdr:cNvSpPr/>
      </xdr:nvSpPr>
      <xdr:spPr>
        <a:xfrm>
          <a:off x="7670800" y="142576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59055</xdr:rowOff>
    </xdr:from>
    <xdr:to>
      <xdr:col>50</xdr:col>
      <xdr:colOff>114300</xdr:colOff>
      <xdr:row>85</xdr:row>
      <xdr:rowOff>59817</xdr:rowOff>
    </xdr:to>
    <xdr:cxnSp macro="">
      <xdr:nvCxnSpPr>
        <xdr:cNvPr id="368" name="直線コネクタ 367">
          <a:extLst>
            <a:ext uri="{FF2B5EF4-FFF2-40B4-BE49-F238E27FC236}">
              <a16:creationId xmlns:a16="http://schemas.microsoft.com/office/drawing/2014/main" id="{D1169467-AB66-4903-8C26-9AD970C6FF2B}"/>
            </a:ext>
          </a:extLst>
        </xdr:cNvPr>
        <xdr:cNvCxnSpPr/>
      </xdr:nvCxnSpPr>
      <xdr:spPr>
        <a:xfrm>
          <a:off x="7713980" y="14308455"/>
          <a:ext cx="78232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7874</xdr:rowOff>
    </xdr:from>
    <xdr:to>
      <xdr:col>41</xdr:col>
      <xdr:colOff>101600</xdr:colOff>
      <xdr:row>85</xdr:row>
      <xdr:rowOff>109474</xdr:rowOff>
    </xdr:to>
    <xdr:sp macro="" textlink="">
      <xdr:nvSpPr>
        <xdr:cNvPr id="369" name="楕円 368">
          <a:extLst>
            <a:ext uri="{FF2B5EF4-FFF2-40B4-BE49-F238E27FC236}">
              <a16:creationId xmlns:a16="http://schemas.microsoft.com/office/drawing/2014/main" id="{4736F4D3-3CD0-421A-9237-BE4E508DCE4E}"/>
            </a:ext>
          </a:extLst>
        </xdr:cNvPr>
        <xdr:cNvSpPr/>
      </xdr:nvSpPr>
      <xdr:spPr>
        <a:xfrm>
          <a:off x="6873240" y="142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58674</xdr:rowOff>
    </xdr:from>
    <xdr:to>
      <xdr:col>45</xdr:col>
      <xdr:colOff>177800</xdr:colOff>
      <xdr:row>85</xdr:row>
      <xdr:rowOff>59055</xdr:rowOff>
    </xdr:to>
    <xdr:cxnSp macro="">
      <xdr:nvCxnSpPr>
        <xdr:cNvPr id="370" name="直線コネクタ 369">
          <a:extLst>
            <a:ext uri="{FF2B5EF4-FFF2-40B4-BE49-F238E27FC236}">
              <a16:creationId xmlns:a16="http://schemas.microsoft.com/office/drawing/2014/main" id="{57DBE59D-0FF4-40BE-B44B-882519ECB715}"/>
            </a:ext>
          </a:extLst>
        </xdr:cNvPr>
        <xdr:cNvCxnSpPr/>
      </xdr:nvCxnSpPr>
      <xdr:spPr>
        <a:xfrm>
          <a:off x="6924040" y="14308074"/>
          <a:ext cx="78994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4826</xdr:rowOff>
    </xdr:from>
    <xdr:to>
      <xdr:col>36</xdr:col>
      <xdr:colOff>165100</xdr:colOff>
      <xdr:row>85</xdr:row>
      <xdr:rowOff>106426</xdr:rowOff>
    </xdr:to>
    <xdr:sp macro="" textlink="">
      <xdr:nvSpPr>
        <xdr:cNvPr id="371" name="楕円 370">
          <a:extLst>
            <a:ext uri="{FF2B5EF4-FFF2-40B4-BE49-F238E27FC236}">
              <a16:creationId xmlns:a16="http://schemas.microsoft.com/office/drawing/2014/main" id="{1443EBAA-40CC-4F6A-8123-40C577C5CFAF}"/>
            </a:ext>
          </a:extLst>
        </xdr:cNvPr>
        <xdr:cNvSpPr/>
      </xdr:nvSpPr>
      <xdr:spPr>
        <a:xfrm>
          <a:off x="6098540" y="1425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55626</xdr:rowOff>
    </xdr:from>
    <xdr:to>
      <xdr:col>41</xdr:col>
      <xdr:colOff>50800</xdr:colOff>
      <xdr:row>85</xdr:row>
      <xdr:rowOff>58674</xdr:rowOff>
    </xdr:to>
    <xdr:cxnSp macro="">
      <xdr:nvCxnSpPr>
        <xdr:cNvPr id="372" name="直線コネクタ 371">
          <a:extLst>
            <a:ext uri="{FF2B5EF4-FFF2-40B4-BE49-F238E27FC236}">
              <a16:creationId xmlns:a16="http://schemas.microsoft.com/office/drawing/2014/main" id="{8BEFCC47-986C-43A5-A221-EF6FCB40FF84}"/>
            </a:ext>
          </a:extLst>
        </xdr:cNvPr>
        <xdr:cNvCxnSpPr/>
      </xdr:nvCxnSpPr>
      <xdr:spPr>
        <a:xfrm>
          <a:off x="6149340" y="14305026"/>
          <a:ext cx="7747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A3728514-20D7-4D9A-8161-2CA2BE3D6AD4}"/>
            </a:ext>
          </a:extLst>
        </xdr:cNvPr>
        <xdr:cNvSpPr txBox="1"/>
      </xdr:nvSpPr>
      <xdr:spPr>
        <a:xfrm>
          <a:off x="827158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99F601DC-E7AA-4F8D-A474-A03CD6831498}"/>
            </a:ext>
          </a:extLst>
        </xdr:cNvPr>
        <xdr:cNvSpPr txBox="1"/>
      </xdr:nvSpPr>
      <xdr:spPr>
        <a:xfrm>
          <a:off x="7509587" y="1396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F8B863A3-C9D1-40C5-B8BA-983E638AD52E}"/>
            </a:ext>
          </a:extLst>
        </xdr:cNvPr>
        <xdr:cNvSpPr txBox="1"/>
      </xdr:nvSpPr>
      <xdr:spPr>
        <a:xfrm>
          <a:off x="6712027" y="139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8E0ADE1B-2E7B-4DFA-8555-57FAB08171C4}"/>
            </a:ext>
          </a:extLst>
        </xdr:cNvPr>
        <xdr:cNvSpPr txBox="1"/>
      </xdr:nvSpPr>
      <xdr:spPr>
        <a:xfrm>
          <a:off x="5937327" y="1397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101744</xdr:rowOff>
    </xdr:from>
    <xdr:ext cx="469744" cy="259045"/>
    <xdr:sp macro="" textlink="">
      <xdr:nvSpPr>
        <xdr:cNvPr id="377" name="n_1mainValue【公営住宅】&#10;一人当たり面積">
          <a:extLst>
            <a:ext uri="{FF2B5EF4-FFF2-40B4-BE49-F238E27FC236}">
              <a16:creationId xmlns:a16="http://schemas.microsoft.com/office/drawing/2014/main" id="{1EA30CF2-0279-49D7-A772-F381788DB7FC}"/>
            </a:ext>
          </a:extLst>
        </xdr:cNvPr>
        <xdr:cNvSpPr txBox="1"/>
      </xdr:nvSpPr>
      <xdr:spPr>
        <a:xfrm>
          <a:off x="8271587" y="1435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100982</xdr:rowOff>
    </xdr:from>
    <xdr:ext cx="469744" cy="259045"/>
    <xdr:sp macro="" textlink="">
      <xdr:nvSpPr>
        <xdr:cNvPr id="378" name="n_2mainValue【公営住宅】&#10;一人当たり面積">
          <a:extLst>
            <a:ext uri="{FF2B5EF4-FFF2-40B4-BE49-F238E27FC236}">
              <a16:creationId xmlns:a16="http://schemas.microsoft.com/office/drawing/2014/main" id="{94F92212-187B-4567-9327-2CAB222CADF7}"/>
            </a:ext>
          </a:extLst>
        </xdr:cNvPr>
        <xdr:cNvSpPr txBox="1"/>
      </xdr:nvSpPr>
      <xdr:spPr>
        <a:xfrm>
          <a:off x="7509587" y="143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100601</xdr:rowOff>
    </xdr:from>
    <xdr:ext cx="469744" cy="259045"/>
    <xdr:sp macro="" textlink="">
      <xdr:nvSpPr>
        <xdr:cNvPr id="379" name="n_3mainValue【公営住宅】&#10;一人当たり面積">
          <a:extLst>
            <a:ext uri="{FF2B5EF4-FFF2-40B4-BE49-F238E27FC236}">
              <a16:creationId xmlns:a16="http://schemas.microsoft.com/office/drawing/2014/main" id="{7F3A41B0-B56E-4CD8-A22E-3529EE62220B}"/>
            </a:ext>
          </a:extLst>
        </xdr:cNvPr>
        <xdr:cNvSpPr txBox="1"/>
      </xdr:nvSpPr>
      <xdr:spPr>
        <a:xfrm>
          <a:off x="6712027" y="143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97553</xdr:rowOff>
    </xdr:from>
    <xdr:ext cx="469744" cy="259045"/>
    <xdr:sp macro="" textlink="">
      <xdr:nvSpPr>
        <xdr:cNvPr id="380" name="n_4mainValue【公営住宅】&#10;一人当たり面積">
          <a:extLst>
            <a:ext uri="{FF2B5EF4-FFF2-40B4-BE49-F238E27FC236}">
              <a16:creationId xmlns:a16="http://schemas.microsoft.com/office/drawing/2014/main" id="{0AC52469-44C1-4F94-8915-2EFF960BD9C0}"/>
            </a:ext>
          </a:extLst>
        </xdr:cNvPr>
        <xdr:cNvSpPr txBox="1"/>
      </xdr:nvSpPr>
      <xdr:spPr>
        <a:xfrm>
          <a:off x="5937327" y="1434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C781B7A-4503-4E77-82E9-E7206A03FE6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ABDD3122-ED0A-4BC9-97ED-57C653DE775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A30A625E-F2CE-4DD8-A276-BF645EC4267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B24A34F-C046-4436-B3C2-67522EF5C5A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6EA18C3-955E-4653-9BCE-619418E2E73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7196733-B795-4833-893E-C9B26A437B0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0099543-362F-48F7-8C92-5E4941CF795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504750FF-8562-4F47-B992-3AD71605E9A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AF67447F-6CD3-42AE-99CE-5F178746861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494547B-FF51-4AC8-89AA-0EF1F6B0056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E0B24D52-BC90-4C3B-8883-61753301495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7FA911B-2251-432C-B462-CAF082B3D7E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E2322084-A379-4EA8-8B58-27CCD3F7B7B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23F80237-C5CA-4B82-8A51-79DFDD53155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DADE6C52-9123-4A39-AA7B-1A91863E630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3D191994-A0F8-4DC3-972D-FCF117750CF1}"/>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D4772CC3-322C-4D77-8CF6-4127772B98C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6790ED77-3F20-4C0B-8051-72499DCADD7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565D85F0-4E02-4D23-963B-DF160F9E611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6160847C-BB63-442C-A549-23571AE2BA8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16E1720A-F727-4D97-BEDE-5377DAC58CC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BA8D31BC-252A-404E-BE9B-62C43D1507F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8AC66503-34A3-4AA4-A340-C93F7574675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4BE7768-0248-4F35-A209-7690A7FE37C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A0454B20-EA50-443E-ADD3-A42825E8E61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8A65B00A-7A2D-4D4F-B310-BB4BF3AF138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DE3ECB52-68CE-4852-9D5B-1D409190884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33AE2FFF-2EA5-4FF7-95EA-F8FEA3FF461A}"/>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4567CDB3-3F78-4353-B2F2-EBB008EE3A9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3F283A37-0D8E-43F7-9CA8-AFC1A7A3DE4D}"/>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707CB0E1-A107-4995-B985-A9933842F089}"/>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2DC18DB7-845E-4C1E-B7F5-D3A7356338F1}"/>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C87435C8-57FF-4397-9E9B-0A7498B4DBA6}"/>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1266986-57E9-4865-844C-42911D246BD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45EC3FF3-0095-40C4-967E-AE60841DDCC3}"/>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6FAA1803-2C7D-4D7C-98CC-8C8DE21E9CF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4D130BCF-3E2D-43DD-87D7-9211BCED835D}"/>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FBC4F949-0EFE-4A7F-A224-77225348EDE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5EC57B0C-8E7F-4496-BA84-77610A955BBB}"/>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A12CBC0C-6D80-4ECF-A441-9FDBB10F938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95DC214F-D11B-4A4D-85CA-681427B8D26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48990F14-2118-496D-BD9B-FE47D810823C}"/>
            </a:ext>
          </a:extLst>
        </xdr:cNvPr>
        <xdr:cNvCxnSpPr/>
      </xdr:nvCxnSpPr>
      <xdr:spPr>
        <a:xfrm flipV="1">
          <a:off x="14375764" y="56328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84CDCA17-AA38-4E63-8121-1DE333B73B76}"/>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2FF258C-2B3C-4999-9520-9469CC423015}"/>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3969413D-AC54-4404-B98A-D95116FD4270}"/>
            </a:ext>
          </a:extLst>
        </xdr:cNvPr>
        <xdr:cNvSpPr txBox="1"/>
      </xdr:nvSpPr>
      <xdr:spPr>
        <a:xfrm>
          <a:off x="14414500" y="5411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151AE564-874C-45C0-BE45-A2368E675A31}"/>
            </a:ext>
          </a:extLst>
        </xdr:cNvPr>
        <xdr:cNvCxnSpPr/>
      </xdr:nvCxnSpPr>
      <xdr:spPr>
        <a:xfrm>
          <a:off x="1428750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82CB66D1-D327-4832-B669-1379C613A3B2}"/>
            </a:ext>
          </a:extLst>
        </xdr:cNvPr>
        <xdr:cNvSpPr txBox="1"/>
      </xdr:nvSpPr>
      <xdr:spPr>
        <a:xfrm>
          <a:off x="14414500" y="62411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65A5E438-17B1-4940-BE83-408035BA27F3}"/>
            </a:ext>
          </a:extLst>
        </xdr:cNvPr>
        <xdr:cNvSpPr/>
      </xdr:nvSpPr>
      <xdr:spPr>
        <a:xfrm>
          <a:off x="14325600" y="638592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DD9010BB-DBB1-40A1-BB88-2F972857051B}"/>
            </a:ext>
          </a:extLst>
        </xdr:cNvPr>
        <xdr:cNvSpPr/>
      </xdr:nvSpPr>
      <xdr:spPr>
        <a:xfrm>
          <a:off x="135788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B84938BF-E00B-45E8-A2CC-72DA65A150EE}"/>
            </a:ext>
          </a:extLst>
        </xdr:cNvPr>
        <xdr:cNvSpPr/>
      </xdr:nvSpPr>
      <xdr:spPr>
        <a:xfrm>
          <a:off x="12804140" y="6361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AB8E124B-DCDC-4B23-AF95-6306D25F2C02}"/>
            </a:ext>
          </a:extLst>
        </xdr:cNvPr>
        <xdr:cNvSpPr/>
      </xdr:nvSpPr>
      <xdr:spPr>
        <a:xfrm>
          <a:off x="12029440" y="63358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A70F099A-FF7D-46F4-8568-C31A86FD75AA}"/>
            </a:ext>
          </a:extLst>
        </xdr:cNvPr>
        <xdr:cNvSpPr/>
      </xdr:nvSpPr>
      <xdr:spPr>
        <a:xfrm>
          <a:off x="11231880" y="63293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ED7BEA1-D748-49FA-8070-343E4A5ADB4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57F5B99-4072-4920-9132-F9C718704F6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8441E6D-4CE2-4282-B90F-B14CDCC7031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1FCDAE6A-D1B4-4C6E-8E62-DC60E950069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77D7B00-AE8E-4BB1-BD28-18FF00294BB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69487</xdr:rowOff>
    </xdr:from>
    <xdr:to>
      <xdr:col>85</xdr:col>
      <xdr:colOff>177800</xdr:colOff>
      <xdr:row>38</xdr:row>
      <xdr:rowOff>171087</xdr:rowOff>
    </xdr:to>
    <xdr:sp macro="" textlink="">
      <xdr:nvSpPr>
        <xdr:cNvPr id="438" name="楕円 437">
          <a:extLst>
            <a:ext uri="{FF2B5EF4-FFF2-40B4-BE49-F238E27FC236}">
              <a16:creationId xmlns:a16="http://schemas.microsoft.com/office/drawing/2014/main" id="{9399A4B4-D8B9-4004-914C-2281D7A58C9C}"/>
            </a:ext>
          </a:extLst>
        </xdr:cNvPr>
        <xdr:cNvSpPr/>
      </xdr:nvSpPr>
      <xdr:spPr>
        <a:xfrm>
          <a:off x="14325600" y="643980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47914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555246CA-D330-4E05-846E-F093CB7C04E3}"/>
            </a:ext>
          </a:extLst>
        </xdr:cNvPr>
        <xdr:cNvSpPr txBox="1"/>
      </xdr:nvSpPr>
      <xdr:spPr>
        <a:xfrm>
          <a:off x="14414500" y="641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4173</xdr:rowOff>
    </xdr:from>
    <xdr:to>
      <xdr:col>81</xdr:col>
      <xdr:colOff>101600</xdr:colOff>
      <xdr:row>38</xdr:row>
      <xdr:rowOff>105773</xdr:rowOff>
    </xdr:to>
    <xdr:sp macro="" textlink="">
      <xdr:nvSpPr>
        <xdr:cNvPr id="440" name="楕円 439">
          <a:extLst>
            <a:ext uri="{FF2B5EF4-FFF2-40B4-BE49-F238E27FC236}">
              <a16:creationId xmlns:a16="http://schemas.microsoft.com/office/drawing/2014/main" id="{ADF06649-E848-4B03-98FC-2A598E5CA621}"/>
            </a:ext>
          </a:extLst>
        </xdr:cNvPr>
        <xdr:cNvSpPr/>
      </xdr:nvSpPr>
      <xdr:spPr>
        <a:xfrm>
          <a:off x="13578840" y="637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54973</xdr:rowOff>
    </xdr:from>
    <xdr:to>
      <xdr:col>85</xdr:col>
      <xdr:colOff>127000</xdr:colOff>
      <xdr:row>38</xdr:row>
      <xdr:rowOff>120287</xdr:rowOff>
    </xdr:to>
    <xdr:cxnSp macro="">
      <xdr:nvCxnSpPr>
        <xdr:cNvPr id="441" name="直線コネクタ 440">
          <a:extLst>
            <a:ext uri="{FF2B5EF4-FFF2-40B4-BE49-F238E27FC236}">
              <a16:creationId xmlns:a16="http://schemas.microsoft.com/office/drawing/2014/main" id="{6E35E39E-483D-40DA-BA10-65623D5EB631}"/>
            </a:ext>
          </a:extLst>
        </xdr:cNvPr>
        <xdr:cNvCxnSpPr/>
      </xdr:nvCxnSpPr>
      <xdr:spPr>
        <a:xfrm>
          <a:off x="13629640" y="6425293"/>
          <a:ext cx="74676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42" name="楕円 441">
          <a:extLst>
            <a:ext uri="{FF2B5EF4-FFF2-40B4-BE49-F238E27FC236}">
              <a16:creationId xmlns:a16="http://schemas.microsoft.com/office/drawing/2014/main" id="{863250B5-FA17-43ED-ACEE-01113D9B3038}"/>
            </a:ext>
          </a:extLst>
        </xdr:cNvPr>
        <xdr:cNvSpPr/>
      </xdr:nvSpPr>
      <xdr:spPr>
        <a:xfrm>
          <a:off x="1280414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156210</xdr:rowOff>
    </xdr:from>
    <xdr:to>
      <xdr:col>81</xdr:col>
      <xdr:colOff>50800</xdr:colOff>
      <xdr:row>38</xdr:row>
      <xdr:rowOff>54973</xdr:rowOff>
    </xdr:to>
    <xdr:cxnSp macro="">
      <xdr:nvCxnSpPr>
        <xdr:cNvPr id="443" name="直線コネクタ 442">
          <a:extLst>
            <a:ext uri="{FF2B5EF4-FFF2-40B4-BE49-F238E27FC236}">
              <a16:creationId xmlns:a16="http://schemas.microsoft.com/office/drawing/2014/main" id="{2535DE1E-63EA-471B-84D5-71B5013AB6F8}"/>
            </a:ext>
          </a:extLst>
        </xdr:cNvPr>
        <xdr:cNvCxnSpPr/>
      </xdr:nvCxnSpPr>
      <xdr:spPr>
        <a:xfrm>
          <a:off x="12854940" y="6358890"/>
          <a:ext cx="774700" cy="6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56424</xdr:rowOff>
    </xdr:from>
    <xdr:to>
      <xdr:col>72</xdr:col>
      <xdr:colOff>38100</xdr:colOff>
      <xdr:row>37</xdr:row>
      <xdr:rowOff>158024</xdr:rowOff>
    </xdr:to>
    <xdr:sp macro="" textlink="">
      <xdr:nvSpPr>
        <xdr:cNvPr id="444" name="楕円 443">
          <a:extLst>
            <a:ext uri="{FF2B5EF4-FFF2-40B4-BE49-F238E27FC236}">
              <a16:creationId xmlns:a16="http://schemas.microsoft.com/office/drawing/2014/main" id="{D4284E60-6DAD-40F3-AE26-4170A5BA64F9}"/>
            </a:ext>
          </a:extLst>
        </xdr:cNvPr>
        <xdr:cNvSpPr/>
      </xdr:nvSpPr>
      <xdr:spPr>
        <a:xfrm>
          <a:off x="12029440" y="6259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107224</xdr:rowOff>
    </xdr:from>
    <xdr:to>
      <xdr:col>76</xdr:col>
      <xdr:colOff>114300</xdr:colOff>
      <xdr:row>37</xdr:row>
      <xdr:rowOff>156210</xdr:rowOff>
    </xdr:to>
    <xdr:cxnSp macro="">
      <xdr:nvCxnSpPr>
        <xdr:cNvPr id="445" name="直線コネクタ 444">
          <a:extLst>
            <a:ext uri="{FF2B5EF4-FFF2-40B4-BE49-F238E27FC236}">
              <a16:creationId xmlns:a16="http://schemas.microsoft.com/office/drawing/2014/main" id="{16C3FC31-C32A-40EF-A738-0024EF5D6723}"/>
            </a:ext>
          </a:extLst>
        </xdr:cNvPr>
        <xdr:cNvCxnSpPr/>
      </xdr:nvCxnSpPr>
      <xdr:spPr>
        <a:xfrm>
          <a:off x="12072620" y="6309904"/>
          <a:ext cx="7823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154396</xdr:rowOff>
    </xdr:from>
    <xdr:to>
      <xdr:col>67</xdr:col>
      <xdr:colOff>101600</xdr:colOff>
      <xdr:row>37</xdr:row>
      <xdr:rowOff>84546</xdr:rowOff>
    </xdr:to>
    <xdr:sp macro="" textlink="">
      <xdr:nvSpPr>
        <xdr:cNvPr id="446" name="楕円 445">
          <a:extLst>
            <a:ext uri="{FF2B5EF4-FFF2-40B4-BE49-F238E27FC236}">
              <a16:creationId xmlns:a16="http://schemas.microsoft.com/office/drawing/2014/main" id="{B083EF3B-C49F-47DE-BA8B-3E1916916FC0}"/>
            </a:ext>
          </a:extLst>
        </xdr:cNvPr>
        <xdr:cNvSpPr/>
      </xdr:nvSpPr>
      <xdr:spPr>
        <a:xfrm>
          <a:off x="11231880" y="61894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33746</xdr:rowOff>
    </xdr:from>
    <xdr:to>
      <xdr:col>71</xdr:col>
      <xdr:colOff>177800</xdr:colOff>
      <xdr:row>37</xdr:row>
      <xdr:rowOff>107224</xdr:rowOff>
    </xdr:to>
    <xdr:cxnSp macro="">
      <xdr:nvCxnSpPr>
        <xdr:cNvPr id="447" name="直線コネクタ 446">
          <a:extLst>
            <a:ext uri="{FF2B5EF4-FFF2-40B4-BE49-F238E27FC236}">
              <a16:creationId xmlns:a16="http://schemas.microsoft.com/office/drawing/2014/main" id="{1FC37DCE-E82F-4114-9434-6A2570DCE62E}"/>
            </a:ext>
          </a:extLst>
        </xdr:cNvPr>
        <xdr:cNvCxnSpPr/>
      </xdr:nvCxnSpPr>
      <xdr:spPr>
        <a:xfrm>
          <a:off x="11282680" y="6236426"/>
          <a:ext cx="78994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5E606AD2-31F9-4964-AAF1-C0100F3A117A}"/>
            </a:ext>
          </a:extLst>
        </xdr:cNvPr>
        <xdr:cNvSpPr txBox="1"/>
      </xdr:nvSpPr>
      <xdr:spPr>
        <a:xfrm>
          <a:off x="13437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E20B6A9F-E71F-406C-BB03-13E36DB5D8AD}"/>
            </a:ext>
          </a:extLst>
        </xdr:cNvPr>
        <xdr:cNvSpPr txBox="1"/>
      </xdr:nvSpPr>
      <xdr:spPr>
        <a:xfrm>
          <a:off x="12675244" y="64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45288E97-69F5-427F-9319-160C836F64E3}"/>
            </a:ext>
          </a:extLst>
        </xdr:cNvPr>
        <xdr:cNvSpPr txBox="1"/>
      </xdr:nvSpPr>
      <xdr:spPr>
        <a:xfrm>
          <a:off x="11900544" y="642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18072F28-DAB8-43E5-A40D-F1B61538D5FD}"/>
            </a:ext>
          </a:extLst>
        </xdr:cNvPr>
        <xdr:cNvSpPr txBox="1"/>
      </xdr:nvSpPr>
      <xdr:spPr>
        <a:xfrm>
          <a:off x="11102984" y="641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96900</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7E3A4624-0696-43D5-B153-6E8D181FF7F9}"/>
            </a:ext>
          </a:extLst>
        </xdr:cNvPr>
        <xdr:cNvSpPr txBox="1"/>
      </xdr:nvSpPr>
      <xdr:spPr>
        <a:xfrm>
          <a:off x="13437244" y="6467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636827CE-CFE2-4FF7-8AC7-0015A63F128D}"/>
            </a:ext>
          </a:extLst>
        </xdr:cNvPr>
        <xdr:cNvSpPr txBox="1"/>
      </xdr:nvSpPr>
      <xdr:spPr>
        <a:xfrm>
          <a:off x="126752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3101</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621F4103-A7EF-49D2-AF25-2EBB624D97AE}"/>
            </a:ext>
          </a:extLst>
        </xdr:cNvPr>
        <xdr:cNvSpPr txBox="1"/>
      </xdr:nvSpPr>
      <xdr:spPr>
        <a:xfrm>
          <a:off x="119005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101073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17C2AE6E-645A-4E7E-92BD-B9B95F42E851}"/>
            </a:ext>
          </a:extLst>
        </xdr:cNvPr>
        <xdr:cNvSpPr txBox="1"/>
      </xdr:nvSpPr>
      <xdr:spPr>
        <a:xfrm>
          <a:off x="11102984" y="596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EAFD151A-4797-4959-9959-3ACC72C7E20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C14AED2C-8F7B-40A1-8010-E489B5FD4B0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38A167CC-D561-4111-BCE5-B8341642DC4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7B697C7D-E03D-4BC6-A50E-269E3640C90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7353C58-3B7E-482B-B741-3DEC572B68F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CE67EF07-AC1F-4863-9EE8-34C666F8F46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C06C48B4-8902-4C63-BA19-80F8BC68EC2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F44EF124-4F93-41F8-80B2-26F54375574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A8264AE8-AEC8-4ACC-B574-B2E15F14687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B4FE2138-DE66-4093-9C34-965EB858D9C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46F3C9AB-E3B0-4F9F-AB6F-D24C0AD96CD6}"/>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7A94D908-21FA-4B0D-822A-8585B1F6EBAE}"/>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E25C37A4-8537-43C4-8DE9-AC85AEEB61CC}"/>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94A5C16F-A376-4B24-B288-7FE8CBF1228C}"/>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5CEE507-0BC6-44BF-9CF1-79682D68F234}"/>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8925DEEE-E8E2-4AD7-8B21-F8A84D41256F}"/>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9BFC8C35-7A14-4CD0-8CBD-4D3324EDFEB5}"/>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92A0E537-BB1F-47A7-AF62-8BB2E3B5C17E}"/>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A80DA9D2-3E6B-4F5C-9193-931A07B9E625}"/>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59F59579-B68F-485D-B807-A7F2581AE015}"/>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9933BEA8-930D-4532-883B-60B33B5D550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497FF3D6-B803-49CF-88BB-D32A15580C4C}"/>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CD18850B-FB1D-441D-AF80-1E7BE71B2A5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87B60A60-0A47-48CA-9972-C690C8E08AB7}"/>
            </a:ext>
          </a:extLst>
        </xdr:cNvPr>
        <xdr:cNvCxnSpPr/>
      </xdr:nvCxnSpPr>
      <xdr:spPr>
        <a:xfrm flipV="1">
          <a:off x="19509104" y="582739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7E8E1FC6-DB8E-4E64-B2C0-EF77D095F1CA}"/>
            </a:ext>
          </a:extLst>
        </xdr:cNvPr>
        <xdr:cNvSpPr txBox="1"/>
      </xdr:nvSpPr>
      <xdr:spPr>
        <a:xfrm>
          <a:off x="19547840"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4C60B5BD-8850-470C-B5DF-CC539778F9D1}"/>
            </a:ext>
          </a:extLst>
        </xdr:cNvPr>
        <xdr:cNvCxnSpPr/>
      </xdr:nvCxnSpPr>
      <xdr:spPr>
        <a:xfrm>
          <a:off x="194437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A3F957D3-EA0B-45EC-A918-3E8D9D67728C}"/>
            </a:ext>
          </a:extLst>
        </xdr:cNvPr>
        <xdr:cNvSpPr txBox="1"/>
      </xdr:nvSpPr>
      <xdr:spPr>
        <a:xfrm>
          <a:off x="1954784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12EE577D-6791-41C9-847E-C4E314A9BFB6}"/>
            </a:ext>
          </a:extLst>
        </xdr:cNvPr>
        <xdr:cNvCxnSpPr/>
      </xdr:nvCxnSpPr>
      <xdr:spPr>
        <a:xfrm>
          <a:off x="19443700" y="5827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42BA821-3454-4982-8040-5365CD17927B}"/>
            </a:ext>
          </a:extLst>
        </xdr:cNvPr>
        <xdr:cNvSpPr txBox="1"/>
      </xdr:nvSpPr>
      <xdr:spPr>
        <a:xfrm>
          <a:off x="19547840" y="6646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3FE6C4E9-14D4-4355-AE6E-AEA97A873D88}"/>
            </a:ext>
          </a:extLst>
        </xdr:cNvPr>
        <xdr:cNvSpPr/>
      </xdr:nvSpPr>
      <xdr:spPr>
        <a:xfrm>
          <a:off x="19458940" y="6668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CA5A4B42-B580-4964-9464-33BAB28AEB0D}"/>
            </a:ext>
          </a:extLst>
        </xdr:cNvPr>
        <xdr:cNvSpPr/>
      </xdr:nvSpPr>
      <xdr:spPr>
        <a:xfrm>
          <a:off x="18735040" y="6664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77421929-72E7-469D-A7E0-7873F674A052}"/>
            </a:ext>
          </a:extLst>
        </xdr:cNvPr>
        <xdr:cNvSpPr/>
      </xdr:nvSpPr>
      <xdr:spPr>
        <a:xfrm>
          <a:off x="17937480" y="6664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BD30123-2782-49D1-9785-82431FD76353}"/>
            </a:ext>
          </a:extLst>
        </xdr:cNvPr>
        <xdr:cNvSpPr/>
      </xdr:nvSpPr>
      <xdr:spPr>
        <a:xfrm>
          <a:off x="17162780" y="666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184716D8-9786-4DED-90CA-914E7B9F0527}"/>
            </a:ext>
          </a:extLst>
        </xdr:cNvPr>
        <xdr:cNvSpPr/>
      </xdr:nvSpPr>
      <xdr:spPr>
        <a:xfrm>
          <a:off x="16388080" y="6683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0228B0B-7CFA-4A8D-8CD7-7EB2B723592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C799C5F-DCDA-4EDF-9D4A-82273C3941F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D1C0BB04-B524-447A-922E-E33A50FC268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67598435-7B7F-4DAA-81E1-4E17699F5AF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CE73438-0741-401B-804A-446AF9FA2E6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29210</xdr:rowOff>
    </xdr:from>
    <xdr:to>
      <xdr:col>116</xdr:col>
      <xdr:colOff>114300</xdr:colOff>
      <xdr:row>38</xdr:row>
      <xdr:rowOff>130810</xdr:rowOff>
    </xdr:to>
    <xdr:sp macro="" textlink="">
      <xdr:nvSpPr>
        <xdr:cNvPr id="495" name="楕円 494">
          <a:extLst>
            <a:ext uri="{FF2B5EF4-FFF2-40B4-BE49-F238E27FC236}">
              <a16:creationId xmlns:a16="http://schemas.microsoft.com/office/drawing/2014/main" id="{FA2C7394-F471-440D-A581-D60D76AAF84D}"/>
            </a:ext>
          </a:extLst>
        </xdr:cNvPr>
        <xdr:cNvSpPr/>
      </xdr:nvSpPr>
      <xdr:spPr>
        <a:xfrm>
          <a:off x="1945894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52087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48C4453-4CE0-4698-8198-7248FECA9A3E}"/>
            </a:ext>
          </a:extLst>
        </xdr:cNvPr>
        <xdr:cNvSpPr txBox="1"/>
      </xdr:nvSpPr>
      <xdr:spPr>
        <a:xfrm>
          <a:off x="19547840"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25400</xdr:rowOff>
    </xdr:from>
    <xdr:to>
      <xdr:col>112</xdr:col>
      <xdr:colOff>38100</xdr:colOff>
      <xdr:row>38</xdr:row>
      <xdr:rowOff>127000</xdr:rowOff>
    </xdr:to>
    <xdr:sp macro="" textlink="">
      <xdr:nvSpPr>
        <xdr:cNvPr id="497" name="楕円 496">
          <a:extLst>
            <a:ext uri="{FF2B5EF4-FFF2-40B4-BE49-F238E27FC236}">
              <a16:creationId xmlns:a16="http://schemas.microsoft.com/office/drawing/2014/main" id="{0C88165A-D00F-4EB5-9D5F-3A757FB87EF3}"/>
            </a:ext>
          </a:extLst>
        </xdr:cNvPr>
        <xdr:cNvSpPr/>
      </xdr:nvSpPr>
      <xdr:spPr>
        <a:xfrm>
          <a:off x="18735040" y="6395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76200</xdr:rowOff>
    </xdr:from>
    <xdr:to>
      <xdr:col>116</xdr:col>
      <xdr:colOff>63500</xdr:colOff>
      <xdr:row>38</xdr:row>
      <xdr:rowOff>80010</xdr:rowOff>
    </xdr:to>
    <xdr:cxnSp macro="">
      <xdr:nvCxnSpPr>
        <xdr:cNvPr id="498" name="直線コネクタ 497">
          <a:extLst>
            <a:ext uri="{FF2B5EF4-FFF2-40B4-BE49-F238E27FC236}">
              <a16:creationId xmlns:a16="http://schemas.microsoft.com/office/drawing/2014/main" id="{863ED8AD-6C95-4D00-8E5F-BA77A2F40ADC}"/>
            </a:ext>
          </a:extLst>
        </xdr:cNvPr>
        <xdr:cNvCxnSpPr/>
      </xdr:nvCxnSpPr>
      <xdr:spPr>
        <a:xfrm>
          <a:off x="18778220" y="644652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25400</xdr:rowOff>
    </xdr:from>
    <xdr:to>
      <xdr:col>107</xdr:col>
      <xdr:colOff>101600</xdr:colOff>
      <xdr:row>38</xdr:row>
      <xdr:rowOff>127000</xdr:rowOff>
    </xdr:to>
    <xdr:sp macro="" textlink="">
      <xdr:nvSpPr>
        <xdr:cNvPr id="499" name="楕円 498">
          <a:extLst>
            <a:ext uri="{FF2B5EF4-FFF2-40B4-BE49-F238E27FC236}">
              <a16:creationId xmlns:a16="http://schemas.microsoft.com/office/drawing/2014/main" id="{65E50C39-E65D-4AAD-A5F0-EA9071A01837}"/>
            </a:ext>
          </a:extLst>
        </xdr:cNvPr>
        <xdr:cNvSpPr/>
      </xdr:nvSpPr>
      <xdr:spPr>
        <a:xfrm>
          <a:off x="1793748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76200</xdr:rowOff>
    </xdr:from>
    <xdr:to>
      <xdr:col>111</xdr:col>
      <xdr:colOff>177800</xdr:colOff>
      <xdr:row>38</xdr:row>
      <xdr:rowOff>76200</xdr:rowOff>
    </xdr:to>
    <xdr:cxnSp macro="">
      <xdr:nvCxnSpPr>
        <xdr:cNvPr id="500" name="直線コネクタ 499">
          <a:extLst>
            <a:ext uri="{FF2B5EF4-FFF2-40B4-BE49-F238E27FC236}">
              <a16:creationId xmlns:a16="http://schemas.microsoft.com/office/drawing/2014/main" id="{FB5658BE-744C-4D90-8FD8-A14746569AC2}"/>
            </a:ext>
          </a:extLst>
        </xdr:cNvPr>
        <xdr:cNvCxnSpPr/>
      </xdr:nvCxnSpPr>
      <xdr:spPr>
        <a:xfrm>
          <a:off x="17988280" y="64465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31115</xdr:rowOff>
    </xdr:from>
    <xdr:to>
      <xdr:col>102</xdr:col>
      <xdr:colOff>165100</xdr:colOff>
      <xdr:row>38</xdr:row>
      <xdr:rowOff>132715</xdr:rowOff>
    </xdr:to>
    <xdr:sp macro="" textlink="">
      <xdr:nvSpPr>
        <xdr:cNvPr id="501" name="楕円 500">
          <a:extLst>
            <a:ext uri="{FF2B5EF4-FFF2-40B4-BE49-F238E27FC236}">
              <a16:creationId xmlns:a16="http://schemas.microsoft.com/office/drawing/2014/main" id="{384D923C-26F0-4F6B-A4E5-ACC46F1AB19C}"/>
            </a:ext>
          </a:extLst>
        </xdr:cNvPr>
        <xdr:cNvSpPr/>
      </xdr:nvSpPr>
      <xdr:spPr>
        <a:xfrm>
          <a:off x="1716278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76200</xdr:rowOff>
    </xdr:from>
    <xdr:to>
      <xdr:col>107</xdr:col>
      <xdr:colOff>50800</xdr:colOff>
      <xdr:row>38</xdr:row>
      <xdr:rowOff>81915</xdr:rowOff>
    </xdr:to>
    <xdr:cxnSp macro="">
      <xdr:nvCxnSpPr>
        <xdr:cNvPr id="502" name="直線コネクタ 501">
          <a:extLst>
            <a:ext uri="{FF2B5EF4-FFF2-40B4-BE49-F238E27FC236}">
              <a16:creationId xmlns:a16="http://schemas.microsoft.com/office/drawing/2014/main" id="{F90B47EB-7EE9-4607-977F-D4A2C58AE16F}"/>
            </a:ext>
          </a:extLst>
        </xdr:cNvPr>
        <xdr:cNvCxnSpPr/>
      </xdr:nvCxnSpPr>
      <xdr:spPr>
        <a:xfrm flipV="1">
          <a:off x="17213580" y="6446520"/>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27305</xdr:rowOff>
    </xdr:from>
    <xdr:to>
      <xdr:col>98</xdr:col>
      <xdr:colOff>38100</xdr:colOff>
      <xdr:row>38</xdr:row>
      <xdr:rowOff>128905</xdr:rowOff>
    </xdr:to>
    <xdr:sp macro="" textlink="">
      <xdr:nvSpPr>
        <xdr:cNvPr id="503" name="楕円 502">
          <a:extLst>
            <a:ext uri="{FF2B5EF4-FFF2-40B4-BE49-F238E27FC236}">
              <a16:creationId xmlns:a16="http://schemas.microsoft.com/office/drawing/2014/main" id="{9D2615FC-3251-4A0A-80DE-AC50A7AD7707}"/>
            </a:ext>
          </a:extLst>
        </xdr:cNvPr>
        <xdr:cNvSpPr/>
      </xdr:nvSpPr>
      <xdr:spPr>
        <a:xfrm>
          <a:off x="16388080" y="6397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78105</xdr:rowOff>
    </xdr:from>
    <xdr:to>
      <xdr:col>102</xdr:col>
      <xdr:colOff>114300</xdr:colOff>
      <xdr:row>38</xdr:row>
      <xdr:rowOff>81915</xdr:rowOff>
    </xdr:to>
    <xdr:cxnSp macro="">
      <xdr:nvCxnSpPr>
        <xdr:cNvPr id="504" name="直線コネクタ 503">
          <a:extLst>
            <a:ext uri="{FF2B5EF4-FFF2-40B4-BE49-F238E27FC236}">
              <a16:creationId xmlns:a16="http://schemas.microsoft.com/office/drawing/2014/main" id="{E58EDFA2-47E9-49B4-B138-2C5ABFFD3A4A}"/>
            </a:ext>
          </a:extLst>
        </xdr:cNvPr>
        <xdr:cNvCxnSpPr/>
      </xdr:nvCxnSpPr>
      <xdr:spPr>
        <a:xfrm>
          <a:off x="16431260" y="644842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EAB3C5F7-E4FF-4B39-9298-8EC590A7F812}"/>
            </a:ext>
          </a:extLst>
        </xdr:cNvPr>
        <xdr:cNvSpPr txBox="1"/>
      </xdr:nvSpPr>
      <xdr:spPr>
        <a:xfrm>
          <a:off x="18561127"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60498D3D-12F8-40E0-AAC3-4ECF5A65D8BD}"/>
            </a:ext>
          </a:extLst>
        </xdr:cNvPr>
        <xdr:cNvSpPr txBox="1"/>
      </xdr:nvSpPr>
      <xdr:spPr>
        <a:xfrm>
          <a:off x="17776267"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7B041203-FE6E-4AD8-A2DA-A1C5A3852E31}"/>
            </a:ext>
          </a:extLst>
        </xdr:cNvPr>
        <xdr:cNvSpPr txBox="1"/>
      </xdr:nvSpPr>
      <xdr:spPr>
        <a:xfrm>
          <a:off x="1700156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4076E844-EF6E-416F-A31C-E86B09F810B8}"/>
            </a:ext>
          </a:extLst>
        </xdr:cNvPr>
        <xdr:cNvSpPr txBox="1"/>
      </xdr:nvSpPr>
      <xdr:spPr>
        <a:xfrm>
          <a:off x="16226867"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143527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AAF0CE19-2ED2-4BE8-80D7-9BC516BB6052}"/>
            </a:ext>
          </a:extLst>
        </xdr:cNvPr>
        <xdr:cNvSpPr txBox="1"/>
      </xdr:nvSpPr>
      <xdr:spPr>
        <a:xfrm>
          <a:off x="185611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143527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362E6C07-E0FA-42FF-AD26-721EB8405CDF}"/>
            </a:ext>
          </a:extLst>
        </xdr:cNvPr>
        <xdr:cNvSpPr txBox="1"/>
      </xdr:nvSpPr>
      <xdr:spPr>
        <a:xfrm>
          <a:off x="1777626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149242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765D95E-89F7-4446-8594-A5116A377768}"/>
            </a:ext>
          </a:extLst>
        </xdr:cNvPr>
        <xdr:cNvSpPr txBox="1"/>
      </xdr:nvSpPr>
      <xdr:spPr>
        <a:xfrm>
          <a:off x="17001567" y="618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145432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ED963DC0-A319-4185-AF5E-4F4130970F74}"/>
            </a:ext>
          </a:extLst>
        </xdr:cNvPr>
        <xdr:cNvSpPr txBox="1"/>
      </xdr:nvSpPr>
      <xdr:spPr>
        <a:xfrm>
          <a:off x="16226867" y="618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97BE5182-81AE-49D0-8D5B-A164685CC15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FFEFB4A3-83B2-473E-9A36-CADD810EDB3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FB561377-C979-458A-9441-6C9CCF3D58D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A533A41-421A-4D39-AD8E-79557B0592C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91C0A6F6-6AD3-47CC-B71F-78D54230D2E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349BE4E0-1A7E-41B2-B7B7-B4AC499A657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A60A393F-FEB4-4D40-9AE1-167F3EAD93F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1480533-E892-4969-99CD-06CFA63B659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8F287C2A-4488-4AFE-A205-BC11C40C5D9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D05829BA-5645-49BF-B0CC-7923A5CCD9E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A591FF38-E9E2-4776-B8FA-8EEEF34AD906}"/>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3F1D4A42-895B-4886-8645-7D790DEA2402}"/>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292B0173-A243-439D-835D-819C26F3863F}"/>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9AF5F94D-190C-4A8A-A62B-DC078C66A1D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71F13C0B-E79C-4D0A-A598-432CDE83087B}"/>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4641CCA1-3A12-4BD7-8B1D-E44138C32F9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8A788624-AAC9-4E66-988F-F4AC2C227418}"/>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9622CB2E-8FC9-4822-8164-F1F88DE30377}"/>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AC74AEC1-6282-419F-B93F-A5B5C0D112A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8B804700-2DFD-4B98-A0E7-CD0A38C651D1}"/>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9D4FBD1E-43A7-4AC9-BEAE-97C2C2BF3839}"/>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39CE7B06-00A5-4A29-8D91-EA4D1B0DD3C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173A52F7-6F7D-40FA-A03A-C89286E7D281}"/>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A1F7DC9B-35FA-4F50-BAA3-A238EE867FB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ECD958FE-F6B9-4B64-A743-4B7ED508DB9A}"/>
            </a:ext>
          </a:extLst>
        </xdr:cNvPr>
        <xdr:cNvCxnSpPr/>
      </xdr:nvCxnSpPr>
      <xdr:spPr>
        <a:xfrm flipV="1">
          <a:off x="14375764" y="9530715"/>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4FEAA0D9-2D7A-4540-A724-E89A28890B27}"/>
            </a:ext>
          </a:extLst>
        </xdr:cNvPr>
        <xdr:cNvSpPr txBox="1"/>
      </xdr:nvSpPr>
      <xdr:spPr>
        <a:xfrm>
          <a:off x="1441450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645BA3C3-34EE-4F34-9E02-312949CDE21B}"/>
            </a:ext>
          </a:extLst>
        </xdr:cNvPr>
        <xdr:cNvCxnSpPr/>
      </xdr:nvCxnSpPr>
      <xdr:spPr>
        <a:xfrm>
          <a:off x="14287500" y="10570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66B2AD88-EDF0-4F33-968E-5227C3E279DA}"/>
            </a:ext>
          </a:extLst>
        </xdr:cNvPr>
        <xdr:cNvSpPr txBox="1"/>
      </xdr:nvSpPr>
      <xdr:spPr>
        <a:xfrm>
          <a:off x="14414500" y="930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FA2A6434-068D-4EB5-A0E4-21F9067083A2}"/>
            </a:ext>
          </a:extLst>
        </xdr:cNvPr>
        <xdr:cNvCxnSpPr/>
      </xdr:nvCxnSpPr>
      <xdr:spPr>
        <a:xfrm>
          <a:off x="14287500" y="953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5189D7BD-DA02-444F-9084-E6ABAFF39DB8}"/>
            </a:ext>
          </a:extLst>
        </xdr:cNvPr>
        <xdr:cNvSpPr txBox="1"/>
      </xdr:nvSpPr>
      <xdr:spPr>
        <a:xfrm>
          <a:off x="14414500" y="1011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90264D79-AD34-4AFE-951A-48443FEFC02B}"/>
            </a:ext>
          </a:extLst>
        </xdr:cNvPr>
        <xdr:cNvSpPr/>
      </xdr:nvSpPr>
      <xdr:spPr>
        <a:xfrm>
          <a:off x="14325600" y="101333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98F68E51-8B49-4800-902E-56BCD16844D7}"/>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4E16946A-A29B-4A4F-BC36-E3BA9F9C24E4}"/>
            </a:ext>
          </a:extLst>
        </xdr:cNvPr>
        <xdr:cNvSpPr/>
      </xdr:nvSpPr>
      <xdr:spPr>
        <a:xfrm>
          <a:off x="12804140"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D7471CED-6841-4A2D-A85D-4D5C8697551C}"/>
            </a:ext>
          </a:extLst>
        </xdr:cNvPr>
        <xdr:cNvSpPr/>
      </xdr:nvSpPr>
      <xdr:spPr>
        <a:xfrm>
          <a:off x="1202944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EE294ECD-C14D-448D-AFEB-915F13BDDD7E}"/>
            </a:ext>
          </a:extLst>
        </xdr:cNvPr>
        <xdr:cNvSpPr/>
      </xdr:nvSpPr>
      <xdr:spPr>
        <a:xfrm>
          <a:off x="1123188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6A81F97-0112-4FF0-9334-8CD8042D95F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C7B4280-E020-4950-B5FE-BA37A29FFA6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1B15C3B6-40E4-42CC-ABA5-C77F5B63BAE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CAC11AA-3A41-4877-8761-30582449AB5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9327096-0A0C-4CD3-85A0-30FDEF2C7CA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57785</xdr:rowOff>
    </xdr:from>
    <xdr:to>
      <xdr:col>85</xdr:col>
      <xdr:colOff>177800</xdr:colOff>
      <xdr:row>59</xdr:row>
      <xdr:rowOff>159385</xdr:rowOff>
    </xdr:to>
    <xdr:sp macro="" textlink="">
      <xdr:nvSpPr>
        <xdr:cNvPr id="553" name="楕円 552">
          <a:extLst>
            <a:ext uri="{FF2B5EF4-FFF2-40B4-BE49-F238E27FC236}">
              <a16:creationId xmlns:a16="http://schemas.microsoft.com/office/drawing/2014/main" id="{3239445F-9FE5-44EE-AE05-61F6FE8070B9}"/>
            </a:ext>
          </a:extLst>
        </xdr:cNvPr>
        <xdr:cNvSpPr/>
      </xdr:nvSpPr>
      <xdr:spPr>
        <a:xfrm>
          <a:off x="14325600" y="994854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80662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3447E868-BC5D-4563-B218-9CD64F031182}"/>
            </a:ext>
          </a:extLst>
        </xdr:cNvPr>
        <xdr:cNvSpPr txBox="1"/>
      </xdr:nvSpPr>
      <xdr:spPr>
        <a:xfrm>
          <a:off x="14414500"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40640</xdr:rowOff>
    </xdr:from>
    <xdr:to>
      <xdr:col>81</xdr:col>
      <xdr:colOff>101600</xdr:colOff>
      <xdr:row>59</xdr:row>
      <xdr:rowOff>142240</xdr:rowOff>
    </xdr:to>
    <xdr:sp macro="" textlink="">
      <xdr:nvSpPr>
        <xdr:cNvPr id="555" name="楕円 554">
          <a:extLst>
            <a:ext uri="{FF2B5EF4-FFF2-40B4-BE49-F238E27FC236}">
              <a16:creationId xmlns:a16="http://schemas.microsoft.com/office/drawing/2014/main" id="{D0EFC5C6-9689-4E12-8A6C-17BECE57716B}"/>
            </a:ext>
          </a:extLst>
        </xdr:cNvPr>
        <xdr:cNvSpPr/>
      </xdr:nvSpPr>
      <xdr:spPr>
        <a:xfrm>
          <a:off x="1357884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91440</xdr:rowOff>
    </xdr:from>
    <xdr:to>
      <xdr:col>85</xdr:col>
      <xdr:colOff>127000</xdr:colOff>
      <xdr:row>59</xdr:row>
      <xdr:rowOff>108585</xdr:rowOff>
    </xdr:to>
    <xdr:cxnSp macro="">
      <xdr:nvCxnSpPr>
        <xdr:cNvPr id="556" name="直線コネクタ 555">
          <a:extLst>
            <a:ext uri="{FF2B5EF4-FFF2-40B4-BE49-F238E27FC236}">
              <a16:creationId xmlns:a16="http://schemas.microsoft.com/office/drawing/2014/main" id="{EAD72B1D-E97A-4C0F-991A-B37800E60E0F}"/>
            </a:ext>
          </a:extLst>
        </xdr:cNvPr>
        <xdr:cNvCxnSpPr/>
      </xdr:nvCxnSpPr>
      <xdr:spPr>
        <a:xfrm>
          <a:off x="13629640" y="9982200"/>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xdr:rowOff>
    </xdr:from>
    <xdr:to>
      <xdr:col>76</xdr:col>
      <xdr:colOff>165100</xdr:colOff>
      <xdr:row>59</xdr:row>
      <xdr:rowOff>107950</xdr:rowOff>
    </xdr:to>
    <xdr:sp macro="" textlink="">
      <xdr:nvSpPr>
        <xdr:cNvPr id="557" name="楕円 556">
          <a:extLst>
            <a:ext uri="{FF2B5EF4-FFF2-40B4-BE49-F238E27FC236}">
              <a16:creationId xmlns:a16="http://schemas.microsoft.com/office/drawing/2014/main" id="{7AEF1EBB-B979-4929-AB65-F2F3EFCE3139}"/>
            </a:ext>
          </a:extLst>
        </xdr:cNvPr>
        <xdr:cNvSpPr/>
      </xdr:nvSpPr>
      <xdr:spPr>
        <a:xfrm>
          <a:off x="1280414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91440</xdr:rowOff>
    </xdr:to>
    <xdr:cxnSp macro="">
      <xdr:nvCxnSpPr>
        <xdr:cNvPr id="558" name="直線コネクタ 557">
          <a:extLst>
            <a:ext uri="{FF2B5EF4-FFF2-40B4-BE49-F238E27FC236}">
              <a16:creationId xmlns:a16="http://schemas.microsoft.com/office/drawing/2014/main" id="{1CA07EBC-D589-4775-AE1A-3B32E00C22B7}"/>
            </a:ext>
          </a:extLst>
        </xdr:cNvPr>
        <xdr:cNvCxnSpPr/>
      </xdr:nvCxnSpPr>
      <xdr:spPr>
        <a:xfrm>
          <a:off x="12854940" y="994791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141605</xdr:rowOff>
    </xdr:from>
    <xdr:to>
      <xdr:col>72</xdr:col>
      <xdr:colOff>38100</xdr:colOff>
      <xdr:row>59</xdr:row>
      <xdr:rowOff>71755</xdr:rowOff>
    </xdr:to>
    <xdr:sp macro="" textlink="">
      <xdr:nvSpPr>
        <xdr:cNvPr id="559" name="楕円 558">
          <a:extLst>
            <a:ext uri="{FF2B5EF4-FFF2-40B4-BE49-F238E27FC236}">
              <a16:creationId xmlns:a16="http://schemas.microsoft.com/office/drawing/2014/main" id="{8EE90D2D-335D-4138-8C14-91EEBF7D06E0}"/>
            </a:ext>
          </a:extLst>
        </xdr:cNvPr>
        <xdr:cNvSpPr/>
      </xdr:nvSpPr>
      <xdr:spPr>
        <a:xfrm>
          <a:off x="12029440" y="98647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20955</xdr:rowOff>
    </xdr:from>
    <xdr:to>
      <xdr:col>76</xdr:col>
      <xdr:colOff>114300</xdr:colOff>
      <xdr:row>59</xdr:row>
      <xdr:rowOff>57150</xdr:rowOff>
    </xdr:to>
    <xdr:cxnSp macro="">
      <xdr:nvCxnSpPr>
        <xdr:cNvPr id="560" name="直線コネクタ 559">
          <a:extLst>
            <a:ext uri="{FF2B5EF4-FFF2-40B4-BE49-F238E27FC236}">
              <a16:creationId xmlns:a16="http://schemas.microsoft.com/office/drawing/2014/main" id="{241493D3-CC31-4F34-AD8B-305149BBD4CE}"/>
            </a:ext>
          </a:extLst>
        </xdr:cNvPr>
        <xdr:cNvCxnSpPr/>
      </xdr:nvCxnSpPr>
      <xdr:spPr>
        <a:xfrm>
          <a:off x="12072620" y="991171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99695</xdr:rowOff>
    </xdr:from>
    <xdr:to>
      <xdr:col>67</xdr:col>
      <xdr:colOff>101600</xdr:colOff>
      <xdr:row>59</xdr:row>
      <xdr:rowOff>29845</xdr:rowOff>
    </xdr:to>
    <xdr:sp macro="" textlink="">
      <xdr:nvSpPr>
        <xdr:cNvPr id="561" name="楕円 560">
          <a:extLst>
            <a:ext uri="{FF2B5EF4-FFF2-40B4-BE49-F238E27FC236}">
              <a16:creationId xmlns:a16="http://schemas.microsoft.com/office/drawing/2014/main" id="{835C812E-5731-4321-949C-95603A384352}"/>
            </a:ext>
          </a:extLst>
        </xdr:cNvPr>
        <xdr:cNvSpPr/>
      </xdr:nvSpPr>
      <xdr:spPr>
        <a:xfrm>
          <a:off x="11231880" y="9822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150495</xdr:rowOff>
    </xdr:from>
    <xdr:to>
      <xdr:col>71</xdr:col>
      <xdr:colOff>177800</xdr:colOff>
      <xdr:row>59</xdr:row>
      <xdr:rowOff>20955</xdr:rowOff>
    </xdr:to>
    <xdr:cxnSp macro="">
      <xdr:nvCxnSpPr>
        <xdr:cNvPr id="562" name="直線コネクタ 561">
          <a:extLst>
            <a:ext uri="{FF2B5EF4-FFF2-40B4-BE49-F238E27FC236}">
              <a16:creationId xmlns:a16="http://schemas.microsoft.com/office/drawing/2014/main" id="{6DA99C86-6025-4B3D-AEF7-69FF7081B734}"/>
            </a:ext>
          </a:extLst>
        </xdr:cNvPr>
        <xdr:cNvCxnSpPr/>
      </xdr:nvCxnSpPr>
      <xdr:spPr>
        <a:xfrm>
          <a:off x="11282680" y="987361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1C8177E7-58D5-4B83-BDF0-9DCE5870915D}"/>
            </a:ext>
          </a:extLst>
        </xdr:cNvPr>
        <xdr:cNvSpPr txBox="1"/>
      </xdr:nvSpPr>
      <xdr:spPr>
        <a:xfrm>
          <a:off x="134372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77CA3B0C-DB77-4C60-8E03-6CB8FE05F9D5}"/>
            </a:ext>
          </a:extLst>
        </xdr:cNvPr>
        <xdr:cNvSpPr txBox="1"/>
      </xdr:nvSpPr>
      <xdr:spPr>
        <a:xfrm>
          <a:off x="126752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512C57DB-E40F-48B9-BFEB-1D741BCB893B}"/>
            </a:ext>
          </a:extLst>
        </xdr:cNvPr>
        <xdr:cNvSpPr txBox="1"/>
      </xdr:nvSpPr>
      <xdr:spPr>
        <a:xfrm>
          <a:off x="119005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F789476A-48F4-4D39-B4F4-49C644898666}"/>
            </a:ext>
          </a:extLst>
        </xdr:cNvPr>
        <xdr:cNvSpPr txBox="1"/>
      </xdr:nvSpPr>
      <xdr:spPr>
        <a:xfrm>
          <a:off x="1110298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158767</xdr:rowOff>
    </xdr:from>
    <xdr:ext cx="405111" cy="259045"/>
    <xdr:sp macro="" textlink="">
      <xdr:nvSpPr>
        <xdr:cNvPr id="567" name="n_1mainValue【学校施設】&#10;有形固定資産減価償却率">
          <a:extLst>
            <a:ext uri="{FF2B5EF4-FFF2-40B4-BE49-F238E27FC236}">
              <a16:creationId xmlns:a16="http://schemas.microsoft.com/office/drawing/2014/main" id="{D03A947A-C3BA-493C-9B0D-D218237F40D9}"/>
            </a:ext>
          </a:extLst>
        </xdr:cNvPr>
        <xdr:cNvSpPr txBox="1"/>
      </xdr:nvSpPr>
      <xdr:spPr>
        <a:xfrm>
          <a:off x="134372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68" name="n_2mainValue【学校施設】&#10;有形固定資産減価償却率">
          <a:extLst>
            <a:ext uri="{FF2B5EF4-FFF2-40B4-BE49-F238E27FC236}">
              <a16:creationId xmlns:a16="http://schemas.microsoft.com/office/drawing/2014/main" id="{5B13CC59-4129-43DE-AD0F-BA8BF58C00BA}"/>
            </a:ext>
          </a:extLst>
        </xdr:cNvPr>
        <xdr:cNvSpPr txBox="1"/>
      </xdr:nvSpPr>
      <xdr:spPr>
        <a:xfrm>
          <a:off x="12675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88282</xdr:rowOff>
    </xdr:from>
    <xdr:ext cx="405111" cy="259045"/>
    <xdr:sp macro="" textlink="">
      <xdr:nvSpPr>
        <xdr:cNvPr id="569" name="n_3mainValue【学校施設】&#10;有形固定資産減価償却率">
          <a:extLst>
            <a:ext uri="{FF2B5EF4-FFF2-40B4-BE49-F238E27FC236}">
              <a16:creationId xmlns:a16="http://schemas.microsoft.com/office/drawing/2014/main" id="{0EB10231-47A8-4FDF-9E1C-2FD4EC5301CA}"/>
            </a:ext>
          </a:extLst>
        </xdr:cNvPr>
        <xdr:cNvSpPr txBox="1"/>
      </xdr:nvSpPr>
      <xdr:spPr>
        <a:xfrm>
          <a:off x="119005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46372</xdr:rowOff>
    </xdr:from>
    <xdr:ext cx="405111" cy="259045"/>
    <xdr:sp macro="" textlink="">
      <xdr:nvSpPr>
        <xdr:cNvPr id="570" name="n_4mainValue【学校施設】&#10;有形固定資産減価償却率">
          <a:extLst>
            <a:ext uri="{FF2B5EF4-FFF2-40B4-BE49-F238E27FC236}">
              <a16:creationId xmlns:a16="http://schemas.microsoft.com/office/drawing/2014/main" id="{11A119A2-A2FF-4C66-B8CC-34BEB1FAD3A8}"/>
            </a:ext>
          </a:extLst>
        </xdr:cNvPr>
        <xdr:cNvSpPr txBox="1"/>
      </xdr:nvSpPr>
      <xdr:spPr>
        <a:xfrm>
          <a:off x="11102984" y="960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4B573F85-C765-48A1-943F-62E8DC1FB59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FA8AB4BE-B6C4-4DD1-A260-3B5D482390D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8DAC767C-7B3C-4A6E-AD54-121DEFCAB48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71D374F2-8ABE-49D3-891D-1F19A2E71F0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A45034FE-51C6-474E-B7A6-0BC12C60E65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11A89B8B-A8FF-4889-9F0B-CCD8872DD7B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9F46DCCC-6D22-4FCA-8EA9-4539F4A2D49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94A43652-BA33-4834-9E6C-A05AEB9C587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640E25F6-3B18-4048-B2C8-A4141B6BCCA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435FD6BD-11FB-4C17-8EC2-BC299B0BAC9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F728B264-71F5-4DDD-94A1-488C58689B46}"/>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43CD2C0D-70F5-4600-AD41-7ABB7124825C}"/>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D4AE220-0F03-4ACD-A364-7CF67B413066}"/>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9EC85CB6-3E8C-46BD-AC84-32E7A266366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AD65885F-D02C-422F-937C-88B0601DF7CD}"/>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E62D70E3-8FF7-4984-9E3B-2398F5D57C6F}"/>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2A22A96A-AAA9-448E-A32D-554E91834A33}"/>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30209D06-5E0F-4037-B8FF-166761DA05B8}"/>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747DFBF0-6715-4168-A660-8198A938B839}"/>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8B9D6CBB-73DA-4200-A01A-9500A780BDD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A744C004-6A70-4532-9BB2-B9A61F75751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33038569-7453-40E4-8D6C-52FE805E180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A1AE685C-D411-4780-9FB0-0D11B396F1F9}"/>
            </a:ext>
          </a:extLst>
        </xdr:cNvPr>
        <xdr:cNvCxnSpPr/>
      </xdr:nvCxnSpPr>
      <xdr:spPr>
        <a:xfrm flipV="1">
          <a:off x="19509104" y="9647834"/>
          <a:ext cx="0" cy="102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3F338377-0AF6-4A51-B115-149FDA478AC2}"/>
            </a:ext>
          </a:extLst>
        </xdr:cNvPr>
        <xdr:cNvSpPr txBox="1"/>
      </xdr:nvSpPr>
      <xdr:spPr>
        <a:xfrm>
          <a:off x="19547840" y="1067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78729039-23C7-4B5A-BBAC-C8DBB835D4E1}"/>
            </a:ext>
          </a:extLst>
        </xdr:cNvPr>
        <xdr:cNvCxnSpPr/>
      </xdr:nvCxnSpPr>
      <xdr:spPr>
        <a:xfrm>
          <a:off x="19443700" y="106687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EC34DEB3-8F74-4CAA-8FC6-3182B0E07B72}"/>
            </a:ext>
          </a:extLst>
        </xdr:cNvPr>
        <xdr:cNvSpPr txBox="1"/>
      </xdr:nvSpPr>
      <xdr:spPr>
        <a:xfrm>
          <a:off x="19547840" y="942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E2F2A505-CA65-4C58-AE04-30783A0042BC}"/>
            </a:ext>
          </a:extLst>
        </xdr:cNvPr>
        <xdr:cNvCxnSpPr/>
      </xdr:nvCxnSpPr>
      <xdr:spPr>
        <a:xfrm>
          <a:off x="19443700" y="9647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59A28AC8-A63C-4468-AE94-A7E60725827F}"/>
            </a:ext>
          </a:extLst>
        </xdr:cNvPr>
        <xdr:cNvSpPr txBox="1"/>
      </xdr:nvSpPr>
      <xdr:spPr>
        <a:xfrm>
          <a:off x="19547840" y="10060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41B6D706-51E0-4B6D-B4BF-C37EEB1494D6}"/>
            </a:ext>
          </a:extLst>
        </xdr:cNvPr>
        <xdr:cNvSpPr/>
      </xdr:nvSpPr>
      <xdr:spPr>
        <a:xfrm>
          <a:off x="19458940" y="10205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232EAB6B-A7F1-4FA6-8285-2771CDC78E55}"/>
            </a:ext>
          </a:extLst>
        </xdr:cNvPr>
        <xdr:cNvSpPr/>
      </xdr:nvSpPr>
      <xdr:spPr>
        <a:xfrm>
          <a:off x="18735040" y="10220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B1162D8E-40EE-48CA-B5D3-44FE8BB1A831}"/>
            </a:ext>
          </a:extLst>
        </xdr:cNvPr>
        <xdr:cNvSpPr/>
      </xdr:nvSpPr>
      <xdr:spPr>
        <a:xfrm>
          <a:off x="17937480" y="10220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587B8878-7577-40FB-9ECC-5F1D89621DCD}"/>
            </a:ext>
          </a:extLst>
        </xdr:cNvPr>
        <xdr:cNvSpPr/>
      </xdr:nvSpPr>
      <xdr:spPr>
        <a:xfrm>
          <a:off x="17162780" y="10227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7D39B3CB-018E-4AD8-A7AA-2CC6F9F4B9D4}"/>
            </a:ext>
          </a:extLst>
        </xdr:cNvPr>
        <xdr:cNvSpPr/>
      </xdr:nvSpPr>
      <xdr:spPr>
        <a:xfrm>
          <a:off x="16388080" y="102502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F2CD817-AE2E-4707-8F39-0A2A80FCC1B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E4E91CE-85DB-4459-8757-096C89EBB54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E674C33D-10CA-4853-B0C7-1C24CA1ED31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B466920-431A-46CC-B6B9-963415D584F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D129074B-B543-4148-9640-BE32C6F827C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95504</xdr:rowOff>
    </xdr:from>
    <xdr:to>
      <xdr:col>116</xdr:col>
      <xdr:colOff>114300</xdr:colOff>
      <xdr:row>62</xdr:row>
      <xdr:rowOff>25654</xdr:rowOff>
    </xdr:to>
    <xdr:sp macro="" textlink="">
      <xdr:nvSpPr>
        <xdr:cNvPr id="609" name="楕円 608">
          <a:extLst>
            <a:ext uri="{FF2B5EF4-FFF2-40B4-BE49-F238E27FC236}">
              <a16:creationId xmlns:a16="http://schemas.microsoft.com/office/drawing/2014/main" id="{6E7530B3-66CE-4C8F-83B3-8E7636CAD5B4}"/>
            </a:ext>
          </a:extLst>
        </xdr:cNvPr>
        <xdr:cNvSpPr/>
      </xdr:nvSpPr>
      <xdr:spPr>
        <a:xfrm>
          <a:off x="19458940" y="10321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73931</xdr:rowOff>
    </xdr:from>
    <xdr:ext cx="469744" cy="259045"/>
    <xdr:sp macro="" textlink="">
      <xdr:nvSpPr>
        <xdr:cNvPr id="610" name="【学校施設】&#10;一人当たり面積該当値テキスト">
          <a:extLst>
            <a:ext uri="{FF2B5EF4-FFF2-40B4-BE49-F238E27FC236}">
              <a16:creationId xmlns:a16="http://schemas.microsoft.com/office/drawing/2014/main" id="{5127C28C-D515-42C5-9BA8-443A621AE710}"/>
            </a:ext>
          </a:extLst>
        </xdr:cNvPr>
        <xdr:cNvSpPr txBox="1"/>
      </xdr:nvSpPr>
      <xdr:spPr>
        <a:xfrm>
          <a:off x="19547840" y="1029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91389</xdr:rowOff>
    </xdr:from>
    <xdr:to>
      <xdr:col>112</xdr:col>
      <xdr:colOff>38100</xdr:colOff>
      <xdr:row>62</xdr:row>
      <xdr:rowOff>21539</xdr:rowOff>
    </xdr:to>
    <xdr:sp macro="" textlink="">
      <xdr:nvSpPr>
        <xdr:cNvPr id="611" name="楕円 610">
          <a:extLst>
            <a:ext uri="{FF2B5EF4-FFF2-40B4-BE49-F238E27FC236}">
              <a16:creationId xmlns:a16="http://schemas.microsoft.com/office/drawing/2014/main" id="{17F7C299-29D7-4AF7-A7D8-7B1C6FDFFD55}"/>
            </a:ext>
          </a:extLst>
        </xdr:cNvPr>
        <xdr:cNvSpPr/>
      </xdr:nvSpPr>
      <xdr:spPr>
        <a:xfrm>
          <a:off x="18735040" y="103174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142189</xdr:rowOff>
    </xdr:from>
    <xdr:to>
      <xdr:col>116</xdr:col>
      <xdr:colOff>63500</xdr:colOff>
      <xdr:row>61</xdr:row>
      <xdr:rowOff>146304</xdr:rowOff>
    </xdr:to>
    <xdr:cxnSp macro="">
      <xdr:nvCxnSpPr>
        <xdr:cNvPr id="612" name="直線コネクタ 611">
          <a:extLst>
            <a:ext uri="{FF2B5EF4-FFF2-40B4-BE49-F238E27FC236}">
              <a16:creationId xmlns:a16="http://schemas.microsoft.com/office/drawing/2014/main" id="{890B5982-3551-4647-9A93-BFCBBAAAF669}"/>
            </a:ext>
          </a:extLst>
        </xdr:cNvPr>
        <xdr:cNvCxnSpPr/>
      </xdr:nvCxnSpPr>
      <xdr:spPr>
        <a:xfrm>
          <a:off x="18778220" y="10368229"/>
          <a:ext cx="73152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89103</xdr:rowOff>
    </xdr:from>
    <xdr:to>
      <xdr:col>107</xdr:col>
      <xdr:colOff>101600</xdr:colOff>
      <xdr:row>62</xdr:row>
      <xdr:rowOff>19253</xdr:rowOff>
    </xdr:to>
    <xdr:sp macro="" textlink="">
      <xdr:nvSpPr>
        <xdr:cNvPr id="613" name="楕円 612">
          <a:extLst>
            <a:ext uri="{FF2B5EF4-FFF2-40B4-BE49-F238E27FC236}">
              <a16:creationId xmlns:a16="http://schemas.microsoft.com/office/drawing/2014/main" id="{816149F0-7CAF-42F3-A6D3-A051964462D5}"/>
            </a:ext>
          </a:extLst>
        </xdr:cNvPr>
        <xdr:cNvSpPr/>
      </xdr:nvSpPr>
      <xdr:spPr>
        <a:xfrm>
          <a:off x="17937480" y="103151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139903</xdr:rowOff>
    </xdr:from>
    <xdr:to>
      <xdr:col>111</xdr:col>
      <xdr:colOff>177800</xdr:colOff>
      <xdr:row>61</xdr:row>
      <xdr:rowOff>142189</xdr:rowOff>
    </xdr:to>
    <xdr:cxnSp macro="">
      <xdr:nvCxnSpPr>
        <xdr:cNvPr id="614" name="直線コネクタ 613">
          <a:extLst>
            <a:ext uri="{FF2B5EF4-FFF2-40B4-BE49-F238E27FC236}">
              <a16:creationId xmlns:a16="http://schemas.microsoft.com/office/drawing/2014/main" id="{12151A74-C966-4970-BDAE-100151300293}"/>
            </a:ext>
          </a:extLst>
        </xdr:cNvPr>
        <xdr:cNvCxnSpPr/>
      </xdr:nvCxnSpPr>
      <xdr:spPr>
        <a:xfrm>
          <a:off x="17988280" y="10365943"/>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88188</xdr:rowOff>
    </xdr:from>
    <xdr:to>
      <xdr:col>102</xdr:col>
      <xdr:colOff>165100</xdr:colOff>
      <xdr:row>62</xdr:row>
      <xdr:rowOff>18338</xdr:rowOff>
    </xdr:to>
    <xdr:sp macro="" textlink="">
      <xdr:nvSpPr>
        <xdr:cNvPr id="615" name="楕円 614">
          <a:extLst>
            <a:ext uri="{FF2B5EF4-FFF2-40B4-BE49-F238E27FC236}">
              <a16:creationId xmlns:a16="http://schemas.microsoft.com/office/drawing/2014/main" id="{1682DD33-1C60-4ADA-A260-6C393C22E7DA}"/>
            </a:ext>
          </a:extLst>
        </xdr:cNvPr>
        <xdr:cNvSpPr/>
      </xdr:nvSpPr>
      <xdr:spPr>
        <a:xfrm>
          <a:off x="17162780" y="10314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138988</xdr:rowOff>
    </xdr:from>
    <xdr:to>
      <xdr:col>107</xdr:col>
      <xdr:colOff>50800</xdr:colOff>
      <xdr:row>61</xdr:row>
      <xdr:rowOff>139903</xdr:rowOff>
    </xdr:to>
    <xdr:cxnSp macro="">
      <xdr:nvCxnSpPr>
        <xdr:cNvPr id="616" name="直線コネクタ 615">
          <a:extLst>
            <a:ext uri="{FF2B5EF4-FFF2-40B4-BE49-F238E27FC236}">
              <a16:creationId xmlns:a16="http://schemas.microsoft.com/office/drawing/2014/main" id="{D7BCF44B-8C60-4900-B6EA-BEF7C2388575}"/>
            </a:ext>
          </a:extLst>
        </xdr:cNvPr>
        <xdr:cNvCxnSpPr/>
      </xdr:nvCxnSpPr>
      <xdr:spPr>
        <a:xfrm>
          <a:off x="17213580" y="10365028"/>
          <a:ext cx="7747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83617</xdr:rowOff>
    </xdr:from>
    <xdr:to>
      <xdr:col>98</xdr:col>
      <xdr:colOff>38100</xdr:colOff>
      <xdr:row>62</xdr:row>
      <xdr:rowOff>13767</xdr:rowOff>
    </xdr:to>
    <xdr:sp macro="" textlink="">
      <xdr:nvSpPr>
        <xdr:cNvPr id="617" name="楕円 616">
          <a:extLst>
            <a:ext uri="{FF2B5EF4-FFF2-40B4-BE49-F238E27FC236}">
              <a16:creationId xmlns:a16="http://schemas.microsoft.com/office/drawing/2014/main" id="{AD511F7A-3551-4FC9-8264-C6EDF4E2AE76}"/>
            </a:ext>
          </a:extLst>
        </xdr:cNvPr>
        <xdr:cNvSpPr/>
      </xdr:nvSpPr>
      <xdr:spPr>
        <a:xfrm>
          <a:off x="16388080" y="103096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134417</xdr:rowOff>
    </xdr:from>
    <xdr:to>
      <xdr:col>102</xdr:col>
      <xdr:colOff>114300</xdr:colOff>
      <xdr:row>61</xdr:row>
      <xdr:rowOff>138988</xdr:rowOff>
    </xdr:to>
    <xdr:cxnSp macro="">
      <xdr:nvCxnSpPr>
        <xdr:cNvPr id="618" name="直線コネクタ 617">
          <a:extLst>
            <a:ext uri="{FF2B5EF4-FFF2-40B4-BE49-F238E27FC236}">
              <a16:creationId xmlns:a16="http://schemas.microsoft.com/office/drawing/2014/main" id="{52BAAFBD-1D29-4D47-9592-EA4A252B1E32}"/>
            </a:ext>
          </a:extLst>
        </xdr:cNvPr>
        <xdr:cNvCxnSpPr/>
      </xdr:nvCxnSpPr>
      <xdr:spPr>
        <a:xfrm>
          <a:off x="16431260" y="10360457"/>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D3D81F01-EE5D-47B2-908B-70391BF9F5B2}"/>
            </a:ext>
          </a:extLst>
        </xdr:cNvPr>
        <xdr:cNvSpPr txBox="1"/>
      </xdr:nvSpPr>
      <xdr:spPr>
        <a:xfrm>
          <a:off x="18561127" y="999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55528274-9A96-4997-847B-4A5E0CE2777B}"/>
            </a:ext>
          </a:extLst>
        </xdr:cNvPr>
        <xdr:cNvSpPr txBox="1"/>
      </xdr:nvSpPr>
      <xdr:spPr>
        <a:xfrm>
          <a:off x="17776267" y="999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090D0A73-BEB6-4FD5-A926-D68840E1950C}"/>
            </a:ext>
          </a:extLst>
        </xdr:cNvPr>
        <xdr:cNvSpPr txBox="1"/>
      </xdr:nvSpPr>
      <xdr:spPr>
        <a:xfrm>
          <a:off x="17001567" y="1000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4E681B7E-C349-4F4A-8E7D-314E7AF80A31}"/>
            </a:ext>
          </a:extLst>
        </xdr:cNvPr>
        <xdr:cNvSpPr txBox="1"/>
      </xdr:nvSpPr>
      <xdr:spPr>
        <a:xfrm>
          <a:off x="16226867" y="1003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12666</xdr:rowOff>
    </xdr:from>
    <xdr:ext cx="469744" cy="259045"/>
    <xdr:sp macro="" textlink="">
      <xdr:nvSpPr>
        <xdr:cNvPr id="623" name="n_1mainValue【学校施設】&#10;一人当たり面積">
          <a:extLst>
            <a:ext uri="{FF2B5EF4-FFF2-40B4-BE49-F238E27FC236}">
              <a16:creationId xmlns:a16="http://schemas.microsoft.com/office/drawing/2014/main" id="{5E909126-B0D3-49DA-ADAC-148DA11EC921}"/>
            </a:ext>
          </a:extLst>
        </xdr:cNvPr>
        <xdr:cNvSpPr txBox="1"/>
      </xdr:nvSpPr>
      <xdr:spPr>
        <a:xfrm>
          <a:off x="18561127" y="10406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10380</xdr:rowOff>
    </xdr:from>
    <xdr:ext cx="469744" cy="259045"/>
    <xdr:sp macro="" textlink="">
      <xdr:nvSpPr>
        <xdr:cNvPr id="624" name="n_2mainValue【学校施設】&#10;一人当たり面積">
          <a:extLst>
            <a:ext uri="{FF2B5EF4-FFF2-40B4-BE49-F238E27FC236}">
              <a16:creationId xmlns:a16="http://schemas.microsoft.com/office/drawing/2014/main" id="{B779D2F6-492A-40C5-88F3-EBB038A8C846}"/>
            </a:ext>
          </a:extLst>
        </xdr:cNvPr>
        <xdr:cNvSpPr txBox="1"/>
      </xdr:nvSpPr>
      <xdr:spPr>
        <a:xfrm>
          <a:off x="17776267" y="1040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9465</xdr:rowOff>
    </xdr:from>
    <xdr:ext cx="469744" cy="259045"/>
    <xdr:sp macro="" textlink="">
      <xdr:nvSpPr>
        <xdr:cNvPr id="625" name="n_3mainValue【学校施設】&#10;一人当たり面積">
          <a:extLst>
            <a:ext uri="{FF2B5EF4-FFF2-40B4-BE49-F238E27FC236}">
              <a16:creationId xmlns:a16="http://schemas.microsoft.com/office/drawing/2014/main" id="{7DA48778-B30E-41AD-83B7-7E47FE7E9B81}"/>
            </a:ext>
          </a:extLst>
        </xdr:cNvPr>
        <xdr:cNvSpPr txBox="1"/>
      </xdr:nvSpPr>
      <xdr:spPr>
        <a:xfrm>
          <a:off x="17001567" y="1040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4894</xdr:rowOff>
    </xdr:from>
    <xdr:ext cx="469744" cy="259045"/>
    <xdr:sp macro="" textlink="">
      <xdr:nvSpPr>
        <xdr:cNvPr id="626" name="n_4mainValue【学校施設】&#10;一人当たり面積">
          <a:extLst>
            <a:ext uri="{FF2B5EF4-FFF2-40B4-BE49-F238E27FC236}">
              <a16:creationId xmlns:a16="http://schemas.microsoft.com/office/drawing/2014/main" id="{623D3405-3E02-4E08-8850-BAD100AE2410}"/>
            </a:ext>
          </a:extLst>
        </xdr:cNvPr>
        <xdr:cNvSpPr txBox="1"/>
      </xdr:nvSpPr>
      <xdr:spPr>
        <a:xfrm>
          <a:off x="16226867" y="10398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F4C5C156-4F4D-48B5-AC5B-5D4881A9CC9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C2AE4B89-38AD-4ABF-A071-7D2005EDEE8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D1AAC0AF-4FD4-495A-AA8A-773ABC20A50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D7458D35-27B9-47BF-9536-99131A5EE36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B1D3356B-A6ED-4343-BE37-665EFC8181E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AC5A0C10-79F6-456A-9DB0-04D6A8BB9C1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DD957F37-AE27-4938-929D-9D47CD992FD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B5FB9DE7-F5BC-4D87-BBC8-7457F51D295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FF0415D6-2A26-44C5-886B-08BC8202046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1B0B2F02-F370-4C0B-806B-34724DD1474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2D60FDAE-599C-4762-80C4-81CBD068CA6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40C76244-9DE9-41A7-8E56-FD4A87E897A7}"/>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8BD16593-DFE4-4B75-B5C4-C32778AC67BF}"/>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E522733F-8449-41EA-A420-8B0250B5C04A}"/>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728AE437-F273-4AA0-9AD8-C07D0B89E415}"/>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E315CE37-924D-4ADB-A399-8E94226C3982}"/>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7B9DB767-8019-4F8C-AE96-1D225CAF8A8D}"/>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244CED7F-08C2-4FFA-ACB0-5CF15A43EA47}"/>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584D1CBB-58BA-4BFF-AACD-D2B870FA640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E052D126-24EB-4202-9FF5-206039A5B82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1D43A199-7763-494E-9F85-D2CC6FD331D8}"/>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BDF03AF4-2DCA-4818-8513-26F2B4DFED4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76BCB414-9093-40C1-8AFF-429F1056E8D7}"/>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11450E0C-BA25-457D-A979-8792C1C50A4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632DAF64-D38C-40C7-9A14-474A9131D90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602AC558-9ADE-4DBF-9778-FD48645E5E7A}"/>
            </a:ext>
          </a:extLst>
        </xdr:cNvPr>
        <xdr:cNvCxnSpPr/>
      </xdr:nvCxnSpPr>
      <xdr:spPr>
        <a:xfrm flipV="1">
          <a:off x="14375764" y="13070478"/>
          <a:ext cx="0"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66E617C9-A060-417E-8B0E-FFADCB7FDCC3}"/>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0AD843C8-BC3A-480E-8FDC-FFBABE51A263}"/>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CA79EDD2-8EB7-4F68-B060-A6534BE0AA29}"/>
            </a:ext>
          </a:extLst>
        </xdr:cNvPr>
        <xdr:cNvSpPr txBox="1"/>
      </xdr:nvSpPr>
      <xdr:spPr>
        <a:xfrm>
          <a:off x="14414500" y="12849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930B64B5-7201-4872-89F3-8C5367A27CDF}"/>
            </a:ext>
          </a:extLst>
        </xdr:cNvPr>
        <xdr:cNvCxnSpPr/>
      </xdr:nvCxnSpPr>
      <xdr:spPr>
        <a:xfrm>
          <a:off x="14287500" y="13070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5C3444E6-2175-4465-8307-B60E88D3BEA2}"/>
            </a:ext>
          </a:extLst>
        </xdr:cNvPr>
        <xdr:cNvSpPr txBox="1"/>
      </xdr:nvSpPr>
      <xdr:spPr>
        <a:xfrm>
          <a:off x="14414500" y="13673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115945EE-3893-4B8A-AB73-EF7CE38CAD8B}"/>
            </a:ext>
          </a:extLst>
        </xdr:cNvPr>
        <xdr:cNvSpPr/>
      </xdr:nvSpPr>
      <xdr:spPr>
        <a:xfrm>
          <a:off x="14325600" y="138186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0E665B7F-1774-40DD-91DA-D71DF5E39A1C}"/>
            </a:ext>
          </a:extLst>
        </xdr:cNvPr>
        <xdr:cNvSpPr/>
      </xdr:nvSpPr>
      <xdr:spPr>
        <a:xfrm>
          <a:off x="1357884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02361584-51F3-405F-8986-B1AD1EE701C0}"/>
            </a:ext>
          </a:extLst>
        </xdr:cNvPr>
        <xdr:cNvSpPr/>
      </xdr:nvSpPr>
      <xdr:spPr>
        <a:xfrm>
          <a:off x="12804140" y="13792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9B41556B-4BB8-4CA6-A6BA-2A2AEDD266F2}"/>
            </a:ext>
          </a:extLst>
        </xdr:cNvPr>
        <xdr:cNvSpPr/>
      </xdr:nvSpPr>
      <xdr:spPr>
        <a:xfrm>
          <a:off x="1202944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C0643313-4B63-4220-90AA-4EC8F856C186}"/>
            </a:ext>
          </a:extLst>
        </xdr:cNvPr>
        <xdr:cNvSpPr/>
      </xdr:nvSpPr>
      <xdr:spPr>
        <a:xfrm>
          <a:off x="11231880" y="137326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F60F9C2-0635-4DCD-B425-D21A4D432CA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FF7FACB-95B4-40D0-B62E-76D080F068E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12AA085-D0E7-4F83-A28F-82D508F035D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8E78A671-7ED6-4E9D-A04D-2999D740068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9E5082A1-F39B-4E3F-8A55-8DF8DA9509B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83638</xdr:rowOff>
    </xdr:from>
    <xdr:to>
      <xdr:col>85</xdr:col>
      <xdr:colOff>177800</xdr:colOff>
      <xdr:row>83</xdr:row>
      <xdr:rowOff>13788</xdr:rowOff>
    </xdr:to>
    <xdr:sp macro="" textlink="">
      <xdr:nvSpPr>
        <xdr:cNvPr id="668" name="楕円 667">
          <a:extLst>
            <a:ext uri="{FF2B5EF4-FFF2-40B4-BE49-F238E27FC236}">
              <a16:creationId xmlns:a16="http://schemas.microsoft.com/office/drawing/2014/main" id="{E25D5EDF-6834-44AA-BFC9-47518BF5BB22}"/>
            </a:ext>
          </a:extLst>
        </xdr:cNvPr>
        <xdr:cNvSpPr/>
      </xdr:nvSpPr>
      <xdr:spPr>
        <a:xfrm>
          <a:off x="14325600" y="1383011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62065</xdr:rowOff>
    </xdr:from>
    <xdr:ext cx="405111" cy="259045"/>
    <xdr:sp macro="" textlink="">
      <xdr:nvSpPr>
        <xdr:cNvPr id="669" name="【児童館】&#10;有形固定資産減価償却率該当値テキスト">
          <a:extLst>
            <a:ext uri="{FF2B5EF4-FFF2-40B4-BE49-F238E27FC236}">
              <a16:creationId xmlns:a16="http://schemas.microsoft.com/office/drawing/2014/main" id="{5156FD67-5BF3-4F4C-83A0-5C987C5147E4}"/>
            </a:ext>
          </a:extLst>
        </xdr:cNvPr>
        <xdr:cNvSpPr txBox="1"/>
      </xdr:nvSpPr>
      <xdr:spPr>
        <a:xfrm>
          <a:off x="14414500" y="13808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64044</xdr:rowOff>
    </xdr:from>
    <xdr:to>
      <xdr:col>81</xdr:col>
      <xdr:colOff>101600</xdr:colOff>
      <xdr:row>82</xdr:row>
      <xdr:rowOff>165644</xdr:rowOff>
    </xdr:to>
    <xdr:sp macro="" textlink="">
      <xdr:nvSpPr>
        <xdr:cNvPr id="670" name="楕円 669">
          <a:extLst>
            <a:ext uri="{FF2B5EF4-FFF2-40B4-BE49-F238E27FC236}">
              <a16:creationId xmlns:a16="http://schemas.microsoft.com/office/drawing/2014/main" id="{A14E22A8-14DF-4EED-8CA5-48F926C93E37}"/>
            </a:ext>
          </a:extLst>
        </xdr:cNvPr>
        <xdr:cNvSpPr/>
      </xdr:nvSpPr>
      <xdr:spPr>
        <a:xfrm>
          <a:off x="13578840" y="1381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114844</xdr:rowOff>
    </xdr:from>
    <xdr:to>
      <xdr:col>85</xdr:col>
      <xdr:colOff>127000</xdr:colOff>
      <xdr:row>82</xdr:row>
      <xdr:rowOff>134438</xdr:rowOff>
    </xdr:to>
    <xdr:cxnSp macro="">
      <xdr:nvCxnSpPr>
        <xdr:cNvPr id="671" name="直線コネクタ 670">
          <a:extLst>
            <a:ext uri="{FF2B5EF4-FFF2-40B4-BE49-F238E27FC236}">
              <a16:creationId xmlns:a16="http://schemas.microsoft.com/office/drawing/2014/main" id="{B8A3BEF2-91B5-4A30-A61C-16F313C426FA}"/>
            </a:ext>
          </a:extLst>
        </xdr:cNvPr>
        <xdr:cNvCxnSpPr/>
      </xdr:nvCxnSpPr>
      <xdr:spPr>
        <a:xfrm>
          <a:off x="13629640" y="13861324"/>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55880</xdr:rowOff>
    </xdr:from>
    <xdr:to>
      <xdr:col>76</xdr:col>
      <xdr:colOff>165100</xdr:colOff>
      <xdr:row>82</xdr:row>
      <xdr:rowOff>157480</xdr:rowOff>
    </xdr:to>
    <xdr:sp macro="" textlink="">
      <xdr:nvSpPr>
        <xdr:cNvPr id="672" name="楕円 671">
          <a:extLst>
            <a:ext uri="{FF2B5EF4-FFF2-40B4-BE49-F238E27FC236}">
              <a16:creationId xmlns:a16="http://schemas.microsoft.com/office/drawing/2014/main" id="{BBB27F7C-E348-474E-A66D-2A1D98C87669}"/>
            </a:ext>
          </a:extLst>
        </xdr:cNvPr>
        <xdr:cNvSpPr/>
      </xdr:nvSpPr>
      <xdr:spPr>
        <a:xfrm>
          <a:off x="12804140" y="1380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106680</xdr:rowOff>
    </xdr:from>
    <xdr:to>
      <xdr:col>81</xdr:col>
      <xdr:colOff>50800</xdr:colOff>
      <xdr:row>82</xdr:row>
      <xdr:rowOff>114844</xdr:rowOff>
    </xdr:to>
    <xdr:cxnSp macro="">
      <xdr:nvCxnSpPr>
        <xdr:cNvPr id="673" name="直線コネクタ 672">
          <a:extLst>
            <a:ext uri="{FF2B5EF4-FFF2-40B4-BE49-F238E27FC236}">
              <a16:creationId xmlns:a16="http://schemas.microsoft.com/office/drawing/2014/main" id="{F3847B8A-4E28-4501-8269-A6BA76468794}"/>
            </a:ext>
          </a:extLst>
        </xdr:cNvPr>
        <xdr:cNvCxnSpPr/>
      </xdr:nvCxnSpPr>
      <xdr:spPr>
        <a:xfrm>
          <a:off x="12854940" y="13853160"/>
          <a:ext cx="7747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28121</xdr:rowOff>
    </xdr:from>
    <xdr:to>
      <xdr:col>72</xdr:col>
      <xdr:colOff>38100</xdr:colOff>
      <xdr:row>82</xdr:row>
      <xdr:rowOff>129721</xdr:rowOff>
    </xdr:to>
    <xdr:sp macro="" textlink="">
      <xdr:nvSpPr>
        <xdr:cNvPr id="674" name="楕円 673">
          <a:extLst>
            <a:ext uri="{FF2B5EF4-FFF2-40B4-BE49-F238E27FC236}">
              <a16:creationId xmlns:a16="http://schemas.microsoft.com/office/drawing/2014/main" id="{F8D0B972-8A30-4187-A99F-B8F5E1B69610}"/>
            </a:ext>
          </a:extLst>
        </xdr:cNvPr>
        <xdr:cNvSpPr/>
      </xdr:nvSpPr>
      <xdr:spPr>
        <a:xfrm>
          <a:off x="12029440" y="137746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78921</xdr:rowOff>
    </xdr:from>
    <xdr:to>
      <xdr:col>76</xdr:col>
      <xdr:colOff>114300</xdr:colOff>
      <xdr:row>82</xdr:row>
      <xdr:rowOff>106680</xdr:rowOff>
    </xdr:to>
    <xdr:cxnSp macro="">
      <xdr:nvCxnSpPr>
        <xdr:cNvPr id="675" name="直線コネクタ 674">
          <a:extLst>
            <a:ext uri="{FF2B5EF4-FFF2-40B4-BE49-F238E27FC236}">
              <a16:creationId xmlns:a16="http://schemas.microsoft.com/office/drawing/2014/main" id="{9FEE5E28-0FD4-49C1-9F93-CA6DC0691396}"/>
            </a:ext>
          </a:extLst>
        </xdr:cNvPr>
        <xdr:cNvCxnSpPr/>
      </xdr:nvCxnSpPr>
      <xdr:spPr>
        <a:xfrm>
          <a:off x="12072620" y="13825401"/>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150586</xdr:rowOff>
    </xdr:from>
    <xdr:to>
      <xdr:col>67</xdr:col>
      <xdr:colOff>101600</xdr:colOff>
      <xdr:row>82</xdr:row>
      <xdr:rowOff>80736</xdr:rowOff>
    </xdr:to>
    <xdr:sp macro="" textlink="">
      <xdr:nvSpPr>
        <xdr:cNvPr id="676" name="楕円 675">
          <a:extLst>
            <a:ext uri="{FF2B5EF4-FFF2-40B4-BE49-F238E27FC236}">
              <a16:creationId xmlns:a16="http://schemas.microsoft.com/office/drawing/2014/main" id="{E6A0F07D-6C8D-4C23-A21C-56C67AF57A52}"/>
            </a:ext>
          </a:extLst>
        </xdr:cNvPr>
        <xdr:cNvSpPr/>
      </xdr:nvSpPr>
      <xdr:spPr>
        <a:xfrm>
          <a:off x="11231880" y="13729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29936</xdr:rowOff>
    </xdr:from>
    <xdr:to>
      <xdr:col>71</xdr:col>
      <xdr:colOff>177800</xdr:colOff>
      <xdr:row>82</xdr:row>
      <xdr:rowOff>78921</xdr:rowOff>
    </xdr:to>
    <xdr:cxnSp macro="">
      <xdr:nvCxnSpPr>
        <xdr:cNvPr id="677" name="直線コネクタ 676">
          <a:extLst>
            <a:ext uri="{FF2B5EF4-FFF2-40B4-BE49-F238E27FC236}">
              <a16:creationId xmlns:a16="http://schemas.microsoft.com/office/drawing/2014/main" id="{D1686986-F11F-4DB6-8CC8-6A9062B63698}"/>
            </a:ext>
          </a:extLst>
        </xdr:cNvPr>
        <xdr:cNvCxnSpPr/>
      </xdr:nvCxnSpPr>
      <xdr:spPr>
        <a:xfrm>
          <a:off x="11282680" y="13776416"/>
          <a:ext cx="78994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F140A714-2625-4E82-A601-D18EC622768A}"/>
            </a:ext>
          </a:extLst>
        </xdr:cNvPr>
        <xdr:cNvSpPr txBox="1"/>
      </xdr:nvSpPr>
      <xdr:spPr>
        <a:xfrm>
          <a:off x="13437244" y="1391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B0A8E134-A898-4D79-9BE5-D198877DAC1E}"/>
            </a:ext>
          </a:extLst>
        </xdr:cNvPr>
        <xdr:cNvSpPr txBox="1"/>
      </xdr:nvSpPr>
      <xdr:spPr>
        <a:xfrm>
          <a:off x="12675244" y="1357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C3851569-28E4-42F6-9C9A-3BF69DFDF860}"/>
            </a:ext>
          </a:extLst>
        </xdr:cNvPr>
        <xdr:cNvSpPr txBox="1"/>
      </xdr:nvSpPr>
      <xdr:spPr>
        <a:xfrm>
          <a:off x="1190054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681" name="n_4aveValue【児童館】&#10;有形固定資産減価償却率">
          <a:extLst>
            <a:ext uri="{FF2B5EF4-FFF2-40B4-BE49-F238E27FC236}">
              <a16:creationId xmlns:a16="http://schemas.microsoft.com/office/drawing/2014/main" id="{FA8C4B85-5B9E-49E3-8C1E-46A2BA276852}"/>
            </a:ext>
          </a:extLst>
        </xdr:cNvPr>
        <xdr:cNvSpPr txBox="1"/>
      </xdr:nvSpPr>
      <xdr:spPr>
        <a:xfrm>
          <a:off x="11102984" y="13821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10721</xdr:rowOff>
    </xdr:from>
    <xdr:ext cx="405111" cy="259045"/>
    <xdr:sp macro="" textlink="">
      <xdr:nvSpPr>
        <xdr:cNvPr id="682" name="n_1mainValue【児童館】&#10;有形固定資産減価償却率">
          <a:extLst>
            <a:ext uri="{FF2B5EF4-FFF2-40B4-BE49-F238E27FC236}">
              <a16:creationId xmlns:a16="http://schemas.microsoft.com/office/drawing/2014/main" id="{795C1F87-803B-4686-A2F3-AFC0DA1B3EF2}"/>
            </a:ext>
          </a:extLst>
        </xdr:cNvPr>
        <xdr:cNvSpPr txBox="1"/>
      </xdr:nvSpPr>
      <xdr:spPr>
        <a:xfrm>
          <a:off x="13437244" y="1358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148607</xdr:rowOff>
    </xdr:from>
    <xdr:ext cx="405111" cy="259045"/>
    <xdr:sp macro="" textlink="">
      <xdr:nvSpPr>
        <xdr:cNvPr id="683" name="n_2mainValue【児童館】&#10;有形固定資産減価償却率">
          <a:extLst>
            <a:ext uri="{FF2B5EF4-FFF2-40B4-BE49-F238E27FC236}">
              <a16:creationId xmlns:a16="http://schemas.microsoft.com/office/drawing/2014/main" id="{4A143970-9341-43AF-A6A7-50856389834E}"/>
            </a:ext>
          </a:extLst>
        </xdr:cNvPr>
        <xdr:cNvSpPr txBox="1"/>
      </xdr:nvSpPr>
      <xdr:spPr>
        <a:xfrm>
          <a:off x="1267524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120848</xdr:rowOff>
    </xdr:from>
    <xdr:ext cx="405111" cy="259045"/>
    <xdr:sp macro="" textlink="">
      <xdr:nvSpPr>
        <xdr:cNvPr id="684" name="n_3mainValue【児童館】&#10;有形固定資産減価償却率">
          <a:extLst>
            <a:ext uri="{FF2B5EF4-FFF2-40B4-BE49-F238E27FC236}">
              <a16:creationId xmlns:a16="http://schemas.microsoft.com/office/drawing/2014/main" id="{A031F841-F63C-4EF5-856F-07A07405010C}"/>
            </a:ext>
          </a:extLst>
        </xdr:cNvPr>
        <xdr:cNvSpPr txBox="1"/>
      </xdr:nvSpPr>
      <xdr:spPr>
        <a:xfrm>
          <a:off x="11900544" y="13867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97263</xdr:rowOff>
    </xdr:from>
    <xdr:ext cx="405111" cy="259045"/>
    <xdr:sp macro="" textlink="">
      <xdr:nvSpPr>
        <xdr:cNvPr id="685" name="n_4mainValue【児童館】&#10;有形固定資産減価償却率">
          <a:extLst>
            <a:ext uri="{FF2B5EF4-FFF2-40B4-BE49-F238E27FC236}">
              <a16:creationId xmlns:a16="http://schemas.microsoft.com/office/drawing/2014/main" id="{AD86CBD2-B3A0-4C44-B224-A836BB6F0807}"/>
            </a:ext>
          </a:extLst>
        </xdr:cNvPr>
        <xdr:cNvSpPr txBox="1"/>
      </xdr:nvSpPr>
      <xdr:spPr>
        <a:xfrm>
          <a:off x="11102984" y="1350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3FD21BB0-0D40-4E68-864A-8E5973A0C85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10A2BC13-5530-412D-8891-0FF807C40B2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A0EFBF4F-1AC7-42A9-A94D-2B56D057A71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F56EA22D-0132-4364-A090-81572CB19C2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1E36126-B3CE-4E97-BBD6-30EA01BDA44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E7D7FE88-C20A-4C3B-9FF7-0E7145631DA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5AB5EB0A-C19D-449D-A1E2-48268633F6E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4343BAD5-2FAC-4E5F-943B-F6CF22CE8FD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9D02E6BB-0F8A-4A5D-B8AF-25FF0E51C14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929C7954-8271-4932-94EB-C0D7D297C09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AE23541D-0381-4CFB-9FDA-3ECD902CA44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ED67215C-2F67-48FC-8895-E5F006598621}"/>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7C9CA59E-F1F6-4C17-9732-CE951B2FD9E7}"/>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2FA798E1-A4BA-4F5C-8034-9615EB5DA254}"/>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AFB870B6-1996-4BF3-9A74-62736541A583}"/>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508F78CD-5B94-427D-A1F5-AEFF0BAD9D5D}"/>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7F387EFE-3382-4B32-8194-AA37C8B64512}"/>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B79FF4EE-0801-49CF-AAAB-55BF007164FA}"/>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9156FAAE-7BE3-423B-89E8-50CCD8C1FA9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F71C5EAA-112C-4F0D-B806-14163A403A7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76F3537C-4E7B-4ED4-8C19-E8A12B128A7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5F96A818-3BA6-432D-8E86-79943D466CFC}"/>
            </a:ext>
          </a:extLst>
        </xdr:cNvPr>
        <xdr:cNvCxnSpPr/>
      </xdr:nvCxnSpPr>
      <xdr:spPr>
        <a:xfrm flipV="1">
          <a:off x="19509104" y="13288518"/>
          <a:ext cx="0" cy="1143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B54683ED-3CD7-4661-A3B8-5FECF1156300}"/>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321D556B-137D-4D64-A817-983325C33405}"/>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1A43BC92-46B6-4E77-BED1-81F0D161C14D}"/>
            </a:ext>
          </a:extLst>
        </xdr:cNvPr>
        <xdr:cNvSpPr txBox="1"/>
      </xdr:nvSpPr>
      <xdr:spPr>
        <a:xfrm>
          <a:off x="19547840" y="130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C0B57D48-B6F2-4E23-997D-177EDFADE75E}"/>
            </a:ext>
          </a:extLst>
        </xdr:cNvPr>
        <xdr:cNvCxnSpPr/>
      </xdr:nvCxnSpPr>
      <xdr:spPr>
        <a:xfrm>
          <a:off x="19443700" y="132885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935F2AFC-B58B-4BB2-8930-3EAF3E3F9014}"/>
            </a:ext>
          </a:extLst>
        </xdr:cNvPr>
        <xdr:cNvSpPr txBox="1"/>
      </xdr:nvSpPr>
      <xdr:spPr>
        <a:xfrm>
          <a:off x="19547840" y="14094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43B773C8-5E7B-4C9C-9FA8-FFFFBF2F0804}"/>
            </a:ext>
          </a:extLst>
        </xdr:cNvPr>
        <xdr:cNvSpPr/>
      </xdr:nvSpPr>
      <xdr:spPr>
        <a:xfrm>
          <a:off x="19458940" y="14242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DB2E843A-43B8-4110-AFBE-D69CC1EA196C}"/>
            </a:ext>
          </a:extLst>
        </xdr:cNvPr>
        <xdr:cNvSpPr/>
      </xdr:nvSpPr>
      <xdr:spPr>
        <a:xfrm>
          <a:off x="1873504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20C31222-D685-4748-B04D-3B3736812F16}"/>
            </a:ext>
          </a:extLst>
        </xdr:cNvPr>
        <xdr:cNvSpPr/>
      </xdr:nvSpPr>
      <xdr:spPr>
        <a:xfrm>
          <a:off x="179374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96F210C2-B359-46DC-997B-C739D95EE71D}"/>
            </a:ext>
          </a:extLst>
        </xdr:cNvPr>
        <xdr:cNvSpPr/>
      </xdr:nvSpPr>
      <xdr:spPr>
        <a:xfrm>
          <a:off x="171627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6B40A3F4-CB98-4D21-8A5D-3DD188E1B2F7}"/>
            </a:ext>
          </a:extLst>
        </xdr:cNvPr>
        <xdr:cNvSpPr/>
      </xdr:nvSpPr>
      <xdr:spPr>
        <a:xfrm>
          <a:off x="16388080" y="142427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297350C-2D2A-4369-805E-FBA46AF161C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E069619-51F6-4BF9-90C7-D91CF9E9F6F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4771721-867B-4624-A23C-865949AA477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290BD7B-49B1-4250-B96A-0657FAC14C0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94571640-7A73-47D4-A61E-736A9AFBA0E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23" name="楕円 722">
          <a:extLst>
            <a:ext uri="{FF2B5EF4-FFF2-40B4-BE49-F238E27FC236}">
              <a16:creationId xmlns:a16="http://schemas.microsoft.com/office/drawing/2014/main" id="{1B63356F-58C4-4A29-8AAC-2145A3732A0E}"/>
            </a:ext>
          </a:extLst>
        </xdr:cNvPr>
        <xdr:cNvSpPr/>
      </xdr:nvSpPr>
      <xdr:spPr>
        <a:xfrm>
          <a:off x="19458940" y="14242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139464</xdr:rowOff>
    </xdr:from>
    <xdr:ext cx="469744" cy="259045"/>
    <xdr:sp macro="" textlink="">
      <xdr:nvSpPr>
        <xdr:cNvPr id="724" name="【児童館】&#10;一人当たり面積該当値テキスト">
          <a:extLst>
            <a:ext uri="{FF2B5EF4-FFF2-40B4-BE49-F238E27FC236}">
              <a16:creationId xmlns:a16="http://schemas.microsoft.com/office/drawing/2014/main" id="{17BF21DD-DAAA-40D4-965D-8786B89DA74F}"/>
            </a:ext>
          </a:extLst>
        </xdr:cNvPr>
        <xdr:cNvSpPr txBox="1"/>
      </xdr:nvSpPr>
      <xdr:spPr>
        <a:xfrm>
          <a:off x="19547840" y="1422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725" name="楕円 724">
          <a:extLst>
            <a:ext uri="{FF2B5EF4-FFF2-40B4-BE49-F238E27FC236}">
              <a16:creationId xmlns:a16="http://schemas.microsoft.com/office/drawing/2014/main" id="{7328E02D-CAD7-4E19-AB47-F0CD07596E4F}"/>
            </a:ext>
          </a:extLst>
        </xdr:cNvPr>
        <xdr:cNvSpPr/>
      </xdr:nvSpPr>
      <xdr:spPr>
        <a:xfrm>
          <a:off x="18735040" y="142382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35813</xdr:rowOff>
    </xdr:from>
    <xdr:to>
      <xdr:col>116</xdr:col>
      <xdr:colOff>63500</xdr:colOff>
      <xdr:row>85</xdr:row>
      <xdr:rowOff>40387</xdr:rowOff>
    </xdr:to>
    <xdr:cxnSp macro="">
      <xdr:nvCxnSpPr>
        <xdr:cNvPr id="726" name="直線コネクタ 725">
          <a:extLst>
            <a:ext uri="{FF2B5EF4-FFF2-40B4-BE49-F238E27FC236}">
              <a16:creationId xmlns:a16="http://schemas.microsoft.com/office/drawing/2014/main" id="{0566AD02-32E7-432E-B70B-D764021C60A7}"/>
            </a:ext>
          </a:extLst>
        </xdr:cNvPr>
        <xdr:cNvCxnSpPr/>
      </xdr:nvCxnSpPr>
      <xdr:spPr>
        <a:xfrm>
          <a:off x="18778220" y="14285213"/>
          <a:ext cx="73152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156463</xdr:rowOff>
    </xdr:from>
    <xdr:to>
      <xdr:col>107</xdr:col>
      <xdr:colOff>101600</xdr:colOff>
      <xdr:row>85</xdr:row>
      <xdr:rowOff>86613</xdr:rowOff>
    </xdr:to>
    <xdr:sp macro="" textlink="">
      <xdr:nvSpPr>
        <xdr:cNvPr id="727" name="楕円 726">
          <a:extLst>
            <a:ext uri="{FF2B5EF4-FFF2-40B4-BE49-F238E27FC236}">
              <a16:creationId xmlns:a16="http://schemas.microsoft.com/office/drawing/2014/main" id="{2BA1BC46-E530-4289-8BF9-74B83ADC59A3}"/>
            </a:ext>
          </a:extLst>
        </xdr:cNvPr>
        <xdr:cNvSpPr/>
      </xdr:nvSpPr>
      <xdr:spPr>
        <a:xfrm>
          <a:off x="17937480" y="142382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35813</xdr:rowOff>
    </xdr:from>
    <xdr:to>
      <xdr:col>111</xdr:col>
      <xdr:colOff>177800</xdr:colOff>
      <xdr:row>85</xdr:row>
      <xdr:rowOff>35813</xdr:rowOff>
    </xdr:to>
    <xdr:cxnSp macro="">
      <xdr:nvCxnSpPr>
        <xdr:cNvPr id="728" name="直線コネクタ 727">
          <a:extLst>
            <a:ext uri="{FF2B5EF4-FFF2-40B4-BE49-F238E27FC236}">
              <a16:creationId xmlns:a16="http://schemas.microsoft.com/office/drawing/2014/main" id="{4F72272A-18FB-41B8-A932-39FDD842D3A3}"/>
            </a:ext>
          </a:extLst>
        </xdr:cNvPr>
        <xdr:cNvCxnSpPr/>
      </xdr:nvCxnSpPr>
      <xdr:spPr>
        <a:xfrm>
          <a:off x="17988280" y="1428521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156463</xdr:rowOff>
    </xdr:from>
    <xdr:to>
      <xdr:col>102</xdr:col>
      <xdr:colOff>165100</xdr:colOff>
      <xdr:row>85</xdr:row>
      <xdr:rowOff>86613</xdr:rowOff>
    </xdr:to>
    <xdr:sp macro="" textlink="">
      <xdr:nvSpPr>
        <xdr:cNvPr id="729" name="楕円 728">
          <a:extLst>
            <a:ext uri="{FF2B5EF4-FFF2-40B4-BE49-F238E27FC236}">
              <a16:creationId xmlns:a16="http://schemas.microsoft.com/office/drawing/2014/main" id="{CBA60953-7807-43F5-9568-0A3E41A21A1B}"/>
            </a:ext>
          </a:extLst>
        </xdr:cNvPr>
        <xdr:cNvSpPr/>
      </xdr:nvSpPr>
      <xdr:spPr>
        <a:xfrm>
          <a:off x="17162780" y="142382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35813</xdr:rowOff>
    </xdr:from>
    <xdr:to>
      <xdr:col>107</xdr:col>
      <xdr:colOff>50800</xdr:colOff>
      <xdr:row>85</xdr:row>
      <xdr:rowOff>35813</xdr:rowOff>
    </xdr:to>
    <xdr:cxnSp macro="">
      <xdr:nvCxnSpPr>
        <xdr:cNvPr id="730" name="直線コネクタ 729">
          <a:extLst>
            <a:ext uri="{FF2B5EF4-FFF2-40B4-BE49-F238E27FC236}">
              <a16:creationId xmlns:a16="http://schemas.microsoft.com/office/drawing/2014/main" id="{BCB1C047-E8EB-4901-8C82-44558A5FFE83}"/>
            </a:ext>
          </a:extLst>
        </xdr:cNvPr>
        <xdr:cNvCxnSpPr/>
      </xdr:nvCxnSpPr>
      <xdr:spPr>
        <a:xfrm>
          <a:off x="17213580" y="1428521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26163</xdr:rowOff>
    </xdr:from>
    <xdr:to>
      <xdr:col>98</xdr:col>
      <xdr:colOff>38100</xdr:colOff>
      <xdr:row>85</xdr:row>
      <xdr:rowOff>127763</xdr:rowOff>
    </xdr:to>
    <xdr:sp macro="" textlink="">
      <xdr:nvSpPr>
        <xdr:cNvPr id="731" name="楕円 730">
          <a:extLst>
            <a:ext uri="{FF2B5EF4-FFF2-40B4-BE49-F238E27FC236}">
              <a16:creationId xmlns:a16="http://schemas.microsoft.com/office/drawing/2014/main" id="{743D23A1-C42E-43FF-8FA2-9584EFE1B662}"/>
            </a:ext>
          </a:extLst>
        </xdr:cNvPr>
        <xdr:cNvSpPr/>
      </xdr:nvSpPr>
      <xdr:spPr>
        <a:xfrm>
          <a:off x="16388080" y="142755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35813</xdr:rowOff>
    </xdr:from>
    <xdr:to>
      <xdr:col>102</xdr:col>
      <xdr:colOff>114300</xdr:colOff>
      <xdr:row>85</xdr:row>
      <xdr:rowOff>76963</xdr:rowOff>
    </xdr:to>
    <xdr:cxnSp macro="">
      <xdr:nvCxnSpPr>
        <xdr:cNvPr id="732" name="直線コネクタ 731">
          <a:extLst>
            <a:ext uri="{FF2B5EF4-FFF2-40B4-BE49-F238E27FC236}">
              <a16:creationId xmlns:a16="http://schemas.microsoft.com/office/drawing/2014/main" id="{AE176879-735A-4DAA-9263-6FDBD250CF95}"/>
            </a:ext>
          </a:extLst>
        </xdr:cNvPr>
        <xdr:cNvCxnSpPr/>
      </xdr:nvCxnSpPr>
      <xdr:spPr>
        <a:xfrm flipV="1">
          <a:off x="16431260" y="14285213"/>
          <a:ext cx="78232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733" name="n_1aveValue【児童館】&#10;一人当たり面積">
          <a:extLst>
            <a:ext uri="{FF2B5EF4-FFF2-40B4-BE49-F238E27FC236}">
              <a16:creationId xmlns:a16="http://schemas.microsoft.com/office/drawing/2014/main" id="{0C43F20A-3057-4320-9B16-0614BA11D8F8}"/>
            </a:ext>
          </a:extLst>
        </xdr:cNvPr>
        <xdr:cNvSpPr txBox="1"/>
      </xdr:nvSpPr>
      <xdr:spPr>
        <a:xfrm>
          <a:off x="1856112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4" name="n_2aveValue【児童館】&#10;一人当たり面積">
          <a:extLst>
            <a:ext uri="{FF2B5EF4-FFF2-40B4-BE49-F238E27FC236}">
              <a16:creationId xmlns:a16="http://schemas.microsoft.com/office/drawing/2014/main" id="{AAED2AD1-FA09-4C2F-BB76-A2C16E38E6F3}"/>
            </a:ext>
          </a:extLst>
        </xdr:cNvPr>
        <xdr:cNvSpPr txBox="1"/>
      </xdr:nvSpPr>
      <xdr:spPr>
        <a:xfrm>
          <a:off x="1777626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5" name="n_3aveValue【児童館】&#10;一人当たり面積">
          <a:extLst>
            <a:ext uri="{FF2B5EF4-FFF2-40B4-BE49-F238E27FC236}">
              <a16:creationId xmlns:a16="http://schemas.microsoft.com/office/drawing/2014/main" id="{B6BC66FA-3B0B-4F7B-8179-CCB64BED43B1}"/>
            </a:ext>
          </a:extLst>
        </xdr:cNvPr>
        <xdr:cNvSpPr txBox="1"/>
      </xdr:nvSpPr>
      <xdr:spPr>
        <a:xfrm>
          <a:off x="1700156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76BEE897-8F88-408F-81CF-D2CBEBC6BAA7}"/>
            </a:ext>
          </a:extLst>
        </xdr:cNvPr>
        <xdr:cNvSpPr txBox="1"/>
      </xdr:nvSpPr>
      <xdr:spPr>
        <a:xfrm>
          <a:off x="16226867" y="1402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103140</xdr:rowOff>
    </xdr:from>
    <xdr:ext cx="469744" cy="259045"/>
    <xdr:sp macro="" textlink="">
      <xdr:nvSpPr>
        <xdr:cNvPr id="737" name="n_1mainValue【児童館】&#10;一人当たり面積">
          <a:extLst>
            <a:ext uri="{FF2B5EF4-FFF2-40B4-BE49-F238E27FC236}">
              <a16:creationId xmlns:a16="http://schemas.microsoft.com/office/drawing/2014/main" id="{61EFD84C-548F-4AB1-9802-55CA19CEAACE}"/>
            </a:ext>
          </a:extLst>
        </xdr:cNvPr>
        <xdr:cNvSpPr txBox="1"/>
      </xdr:nvSpPr>
      <xdr:spPr>
        <a:xfrm>
          <a:off x="18561127" y="1401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103140</xdr:rowOff>
    </xdr:from>
    <xdr:ext cx="469744" cy="259045"/>
    <xdr:sp macro="" textlink="">
      <xdr:nvSpPr>
        <xdr:cNvPr id="738" name="n_2mainValue【児童館】&#10;一人当たり面積">
          <a:extLst>
            <a:ext uri="{FF2B5EF4-FFF2-40B4-BE49-F238E27FC236}">
              <a16:creationId xmlns:a16="http://schemas.microsoft.com/office/drawing/2014/main" id="{E68BBB83-5DD0-4310-9AD7-9C33820CD744}"/>
            </a:ext>
          </a:extLst>
        </xdr:cNvPr>
        <xdr:cNvSpPr txBox="1"/>
      </xdr:nvSpPr>
      <xdr:spPr>
        <a:xfrm>
          <a:off x="17776267" y="1401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103140</xdr:rowOff>
    </xdr:from>
    <xdr:ext cx="469744" cy="259045"/>
    <xdr:sp macro="" textlink="">
      <xdr:nvSpPr>
        <xdr:cNvPr id="739" name="n_3mainValue【児童館】&#10;一人当たり面積">
          <a:extLst>
            <a:ext uri="{FF2B5EF4-FFF2-40B4-BE49-F238E27FC236}">
              <a16:creationId xmlns:a16="http://schemas.microsoft.com/office/drawing/2014/main" id="{B0AC0E90-F3AB-489C-8501-A9946EA448DC}"/>
            </a:ext>
          </a:extLst>
        </xdr:cNvPr>
        <xdr:cNvSpPr txBox="1"/>
      </xdr:nvSpPr>
      <xdr:spPr>
        <a:xfrm>
          <a:off x="17001567" y="1401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118890</xdr:rowOff>
    </xdr:from>
    <xdr:ext cx="469744" cy="259045"/>
    <xdr:sp macro="" textlink="">
      <xdr:nvSpPr>
        <xdr:cNvPr id="740" name="n_4mainValue【児童館】&#10;一人当たり面積">
          <a:extLst>
            <a:ext uri="{FF2B5EF4-FFF2-40B4-BE49-F238E27FC236}">
              <a16:creationId xmlns:a16="http://schemas.microsoft.com/office/drawing/2014/main" id="{BB276917-9759-40F0-A91D-9AC91C3BB701}"/>
            </a:ext>
          </a:extLst>
        </xdr:cNvPr>
        <xdr:cNvSpPr txBox="1"/>
      </xdr:nvSpPr>
      <xdr:spPr>
        <a:xfrm>
          <a:off x="16226867" y="1436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AB6C0E9-F82F-4A99-91E0-078598514DD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487E9783-1897-4E5C-BBAC-2D6CBE68715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60225E6D-305E-4ED2-BAD8-5481B1AB202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ACAE5AC3-6137-44AA-AC88-A8D10731EF4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B1D51273-93A8-4B7D-A750-B44EDFD791F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679C9F7E-DBC6-4124-BD8A-47A4C66E961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6329C22C-BCE3-4AE1-B0F4-ED9A1C16DBF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636E0FF7-DF74-47C8-836B-26DB9D55DA3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25CD4CF1-3539-4053-ABCF-F514360CC94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9B177C6-BF60-4C5C-BB01-EA06B9CBA18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620350C4-F46C-4E72-B7B8-49BCE567DD4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56455AC1-7BC4-4352-A44B-D1C0F11C0EAB}"/>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875A649B-7828-4516-BC97-4B28ED4D4E1C}"/>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FCD8CF00-C351-4D8D-9184-46A9BB8375B2}"/>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BC1B0C5B-37B6-4F0C-8469-073B434B9261}"/>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509FF4C6-8756-4FAD-98D3-809CDFCD37A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011B3A8E-0F32-454C-9387-179BF2935D88}"/>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C775C716-8ED2-4F80-AA87-16E3F93BCCB1}"/>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2A26BC69-EFD7-4B1F-9249-EFD3EE70F5A8}"/>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A0DB53E7-E5F9-447C-AA0E-5AEB352AECB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7617EE65-60CA-46DF-9B39-75A8137960C3}"/>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92BAD450-88C4-48F2-9BAF-4521EA3BA1A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35782400-8BC4-4941-848D-83BF7BE5F19E}"/>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6310911-5930-467C-97F5-475ADB37A52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7AF43669-C714-44A6-A77E-D29CAE6BA05D}"/>
            </a:ext>
          </a:extLst>
        </xdr:cNvPr>
        <xdr:cNvCxnSpPr/>
      </xdr:nvCxnSpPr>
      <xdr:spPr>
        <a:xfrm flipV="1">
          <a:off x="14375764" y="1681924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64057C3F-BDEC-42B0-91C2-57BD1CDB2C8E}"/>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67AE6106-33C4-4629-B20B-0550166FE789}"/>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E5F539A7-BEAB-4C37-A102-767AC21C5E86}"/>
            </a:ext>
          </a:extLst>
        </xdr:cNvPr>
        <xdr:cNvSpPr txBox="1"/>
      </xdr:nvSpPr>
      <xdr:spPr>
        <a:xfrm>
          <a:off x="14414500" y="1659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99846DC9-2A96-442B-9888-18A673850D16}"/>
            </a:ext>
          </a:extLst>
        </xdr:cNvPr>
        <xdr:cNvCxnSpPr/>
      </xdr:nvCxnSpPr>
      <xdr:spPr>
        <a:xfrm>
          <a:off x="14287500" y="16819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45FD7DAD-5EC4-4D73-85ED-D7C284B5B270}"/>
            </a:ext>
          </a:extLst>
        </xdr:cNvPr>
        <xdr:cNvSpPr txBox="1"/>
      </xdr:nvSpPr>
      <xdr:spPr>
        <a:xfrm>
          <a:off x="14414500" y="17543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C293A551-74CB-4A6C-9EAD-A4E83AAE1EE4}"/>
            </a:ext>
          </a:extLst>
        </xdr:cNvPr>
        <xdr:cNvSpPr/>
      </xdr:nvSpPr>
      <xdr:spPr>
        <a:xfrm>
          <a:off x="14325600" y="1768856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6D22430C-6406-4BAB-BCB4-2D08129B129E}"/>
            </a:ext>
          </a:extLst>
        </xdr:cNvPr>
        <xdr:cNvSpPr/>
      </xdr:nvSpPr>
      <xdr:spPr>
        <a:xfrm>
          <a:off x="13578840" y="1768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E97057EF-A5CE-4B31-9E0E-7225C59DBC77}"/>
            </a:ext>
          </a:extLst>
        </xdr:cNvPr>
        <xdr:cNvSpPr/>
      </xdr:nvSpPr>
      <xdr:spPr>
        <a:xfrm>
          <a:off x="1280414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65569A1E-2B5C-44D5-B05B-62EADADC6717}"/>
            </a:ext>
          </a:extLst>
        </xdr:cNvPr>
        <xdr:cNvSpPr/>
      </xdr:nvSpPr>
      <xdr:spPr>
        <a:xfrm>
          <a:off x="12029440" y="176295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789610D0-16E1-4F8E-BEC6-42D48664BC8C}"/>
            </a:ext>
          </a:extLst>
        </xdr:cNvPr>
        <xdr:cNvSpPr/>
      </xdr:nvSpPr>
      <xdr:spPr>
        <a:xfrm>
          <a:off x="11231880" y="175875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E79DC5D-43B6-48C1-A5B2-91F19E4843B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DF99B5E-1F52-42D4-8807-0F7D67F3BA8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C0FE84A-6AB9-4D7A-B4BE-4FAECDFDA90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CF2C68E-B3C6-40E3-946A-EDC6CA317D1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5F174C4D-A509-43ED-B19B-C79AA3777DF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2539</xdr:rowOff>
    </xdr:from>
    <xdr:to>
      <xdr:col>85</xdr:col>
      <xdr:colOff>177800</xdr:colOff>
      <xdr:row>106</xdr:row>
      <xdr:rowOff>104139</xdr:rowOff>
    </xdr:to>
    <xdr:sp macro="" textlink="">
      <xdr:nvSpPr>
        <xdr:cNvPr id="781" name="楕円 780">
          <a:extLst>
            <a:ext uri="{FF2B5EF4-FFF2-40B4-BE49-F238E27FC236}">
              <a16:creationId xmlns:a16="http://schemas.microsoft.com/office/drawing/2014/main" id="{F6F7B8DD-773C-4C61-8650-0C00398B77F4}"/>
            </a:ext>
          </a:extLst>
        </xdr:cNvPr>
        <xdr:cNvSpPr/>
      </xdr:nvSpPr>
      <xdr:spPr>
        <a:xfrm>
          <a:off x="14325600" y="1777237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152416</xdr:rowOff>
    </xdr:from>
    <xdr:ext cx="405111" cy="259045"/>
    <xdr:sp macro="" textlink="">
      <xdr:nvSpPr>
        <xdr:cNvPr id="782" name="【公民館】&#10;有形固定資産減価償却率該当値テキスト">
          <a:extLst>
            <a:ext uri="{FF2B5EF4-FFF2-40B4-BE49-F238E27FC236}">
              <a16:creationId xmlns:a16="http://schemas.microsoft.com/office/drawing/2014/main" id="{94CDB3F3-B46D-4763-8375-F19E85856B3F}"/>
            </a:ext>
          </a:extLst>
        </xdr:cNvPr>
        <xdr:cNvSpPr txBox="1"/>
      </xdr:nvSpPr>
      <xdr:spPr>
        <a:xfrm>
          <a:off x="14414500"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143511</xdr:rowOff>
    </xdr:from>
    <xdr:to>
      <xdr:col>81</xdr:col>
      <xdr:colOff>101600</xdr:colOff>
      <xdr:row>106</xdr:row>
      <xdr:rowOff>73661</xdr:rowOff>
    </xdr:to>
    <xdr:sp macro="" textlink="">
      <xdr:nvSpPr>
        <xdr:cNvPr id="783" name="楕円 782">
          <a:extLst>
            <a:ext uri="{FF2B5EF4-FFF2-40B4-BE49-F238E27FC236}">
              <a16:creationId xmlns:a16="http://schemas.microsoft.com/office/drawing/2014/main" id="{302CB622-AD80-415C-829C-4E2DC53D5460}"/>
            </a:ext>
          </a:extLst>
        </xdr:cNvPr>
        <xdr:cNvSpPr/>
      </xdr:nvSpPr>
      <xdr:spPr>
        <a:xfrm>
          <a:off x="13578840" y="17745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22861</xdr:rowOff>
    </xdr:from>
    <xdr:to>
      <xdr:col>85</xdr:col>
      <xdr:colOff>127000</xdr:colOff>
      <xdr:row>106</xdr:row>
      <xdr:rowOff>53339</xdr:rowOff>
    </xdr:to>
    <xdr:cxnSp macro="">
      <xdr:nvCxnSpPr>
        <xdr:cNvPr id="784" name="直線コネクタ 783">
          <a:extLst>
            <a:ext uri="{FF2B5EF4-FFF2-40B4-BE49-F238E27FC236}">
              <a16:creationId xmlns:a16="http://schemas.microsoft.com/office/drawing/2014/main" id="{D22B4375-E7AC-4A48-A74F-43EC939F58D8}"/>
            </a:ext>
          </a:extLst>
        </xdr:cNvPr>
        <xdr:cNvCxnSpPr/>
      </xdr:nvCxnSpPr>
      <xdr:spPr>
        <a:xfrm>
          <a:off x="13629640" y="17792701"/>
          <a:ext cx="74676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785" name="楕円 784">
          <a:extLst>
            <a:ext uri="{FF2B5EF4-FFF2-40B4-BE49-F238E27FC236}">
              <a16:creationId xmlns:a16="http://schemas.microsoft.com/office/drawing/2014/main" id="{0C447643-CBD4-47EA-8E40-E21E1F71BF21}"/>
            </a:ext>
          </a:extLst>
        </xdr:cNvPr>
        <xdr:cNvSpPr/>
      </xdr:nvSpPr>
      <xdr:spPr>
        <a:xfrm>
          <a:off x="1280414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xdr:rowOff>
    </xdr:from>
    <xdr:to>
      <xdr:col>81</xdr:col>
      <xdr:colOff>50800</xdr:colOff>
      <xdr:row>106</xdr:row>
      <xdr:rowOff>22861</xdr:rowOff>
    </xdr:to>
    <xdr:cxnSp macro="">
      <xdr:nvCxnSpPr>
        <xdr:cNvPr id="786" name="直線コネクタ 785">
          <a:extLst>
            <a:ext uri="{FF2B5EF4-FFF2-40B4-BE49-F238E27FC236}">
              <a16:creationId xmlns:a16="http://schemas.microsoft.com/office/drawing/2014/main" id="{DE17B362-3F89-4CA4-975D-8DE7653BFBD1}"/>
            </a:ext>
          </a:extLst>
        </xdr:cNvPr>
        <xdr:cNvCxnSpPr/>
      </xdr:nvCxnSpPr>
      <xdr:spPr>
        <a:xfrm>
          <a:off x="12854940" y="17777460"/>
          <a:ext cx="7747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116839</xdr:rowOff>
    </xdr:from>
    <xdr:to>
      <xdr:col>72</xdr:col>
      <xdr:colOff>38100</xdr:colOff>
      <xdr:row>106</xdr:row>
      <xdr:rowOff>46989</xdr:rowOff>
    </xdr:to>
    <xdr:sp macro="" textlink="">
      <xdr:nvSpPr>
        <xdr:cNvPr id="787" name="楕円 786">
          <a:extLst>
            <a:ext uri="{FF2B5EF4-FFF2-40B4-BE49-F238E27FC236}">
              <a16:creationId xmlns:a16="http://schemas.microsoft.com/office/drawing/2014/main" id="{F4B60AEB-2C3B-44B4-AF74-921DFAC89F28}"/>
            </a:ext>
          </a:extLst>
        </xdr:cNvPr>
        <xdr:cNvSpPr/>
      </xdr:nvSpPr>
      <xdr:spPr>
        <a:xfrm>
          <a:off x="12029440" y="177190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167639</xdr:rowOff>
    </xdr:from>
    <xdr:to>
      <xdr:col>76</xdr:col>
      <xdr:colOff>114300</xdr:colOff>
      <xdr:row>106</xdr:row>
      <xdr:rowOff>7620</xdr:rowOff>
    </xdr:to>
    <xdr:cxnSp macro="">
      <xdr:nvCxnSpPr>
        <xdr:cNvPr id="788" name="直線コネクタ 787">
          <a:extLst>
            <a:ext uri="{FF2B5EF4-FFF2-40B4-BE49-F238E27FC236}">
              <a16:creationId xmlns:a16="http://schemas.microsoft.com/office/drawing/2014/main" id="{D024D333-C4B3-4E10-9E86-A12FD798FD76}"/>
            </a:ext>
          </a:extLst>
        </xdr:cNvPr>
        <xdr:cNvCxnSpPr/>
      </xdr:nvCxnSpPr>
      <xdr:spPr>
        <a:xfrm>
          <a:off x="12072620" y="17769839"/>
          <a:ext cx="78232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97789</xdr:rowOff>
    </xdr:from>
    <xdr:to>
      <xdr:col>67</xdr:col>
      <xdr:colOff>101600</xdr:colOff>
      <xdr:row>106</xdr:row>
      <xdr:rowOff>27939</xdr:rowOff>
    </xdr:to>
    <xdr:sp macro="" textlink="">
      <xdr:nvSpPr>
        <xdr:cNvPr id="789" name="楕円 788">
          <a:extLst>
            <a:ext uri="{FF2B5EF4-FFF2-40B4-BE49-F238E27FC236}">
              <a16:creationId xmlns:a16="http://schemas.microsoft.com/office/drawing/2014/main" id="{D8042CAF-04CF-4577-8BB3-0FB7FEBC0FC3}"/>
            </a:ext>
          </a:extLst>
        </xdr:cNvPr>
        <xdr:cNvSpPr/>
      </xdr:nvSpPr>
      <xdr:spPr>
        <a:xfrm>
          <a:off x="11231880" y="17699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148589</xdr:rowOff>
    </xdr:from>
    <xdr:to>
      <xdr:col>71</xdr:col>
      <xdr:colOff>177800</xdr:colOff>
      <xdr:row>105</xdr:row>
      <xdr:rowOff>167639</xdr:rowOff>
    </xdr:to>
    <xdr:cxnSp macro="">
      <xdr:nvCxnSpPr>
        <xdr:cNvPr id="790" name="直線コネクタ 789">
          <a:extLst>
            <a:ext uri="{FF2B5EF4-FFF2-40B4-BE49-F238E27FC236}">
              <a16:creationId xmlns:a16="http://schemas.microsoft.com/office/drawing/2014/main" id="{536F62E2-7819-449B-954E-EE8224482CB9}"/>
            </a:ext>
          </a:extLst>
        </xdr:cNvPr>
        <xdr:cNvCxnSpPr/>
      </xdr:nvCxnSpPr>
      <xdr:spPr>
        <a:xfrm>
          <a:off x="11282680" y="17750789"/>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9A7DE90C-0C61-400B-AD38-E1C16D00AC85}"/>
            </a:ext>
          </a:extLst>
        </xdr:cNvPr>
        <xdr:cNvSpPr txBox="1"/>
      </xdr:nvSpPr>
      <xdr:spPr>
        <a:xfrm>
          <a:off x="134372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F8B08729-5077-4347-B202-99657C139810}"/>
            </a:ext>
          </a:extLst>
        </xdr:cNvPr>
        <xdr:cNvSpPr txBox="1"/>
      </xdr:nvSpPr>
      <xdr:spPr>
        <a:xfrm>
          <a:off x="12675244" y="1742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5BD7DA11-F8E7-435E-AB70-6871AD4852EE}"/>
            </a:ext>
          </a:extLst>
        </xdr:cNvPr>
        <xdr:cNvSpPr txBox="1"/>
      </xdr:nvSpPr>
      <xdr:spPr>
        <a:xfrm>
          <a:off x="119005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4" name="n_4aveValue【公民館】&#10;有形固定資産減価償却率">
          <a:extLst>
            <a:ext uri="{FF2B5EF4-FFF2-40B4-BE49-F238E27FC236}">
              <a16:creationId xmlns:a16="http://schemas.microsoft.com/office/drawing/2014/main" id="{362147E8-5089-4E5F-B1B9-D59766C5D800}"/>
            </a:ext>
          </a:extLst>
        </xdr:cNvPr>
        <xdr:cNvSpPr txBox="1"/>
      </xdr:nvSpPr>
      <xdr:spPr>
        <a:xfrm>
          <a:off x="11102984" y="1736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64788</xdr:rowOff>
    </xdr:from>
    <xdr:ext cx="405111" cy="259045"/>
    <xdr:sp macro="" textlink="">
      <xdr:nvSpPr>
        <xdr:cNvPr id="795" name="n_1mainValue【公民館】&#10;有形固定資産減価償却率">
          <a:extLst>
            <a:ext uri="{FF2B5EF4-FFF2-40B4-BE49-F238E27FC236}">
              <a16:creationId xmlns:a16="http://schemas.microsoft.com/office/drawing/2014/main" id="{07EC8D94-082C-49ED-B50B-9078FB752C00}"/>
            </a:ext>
          </a:extLst>
        </xdr:cNvPr>
        <xdr:cNvSpPr txBox="1"/>
      </xdr:nvSpPr>
      <xdr:spPr>
        <a:xfrm>
          <a:off x="13437244" y="1783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49547</xdr:rowOff>
    </xdr:from>
    <xdr:ext cx="405111" cy="259045"/>
    <xdr:sp macro="" textlink="">
      <xdr:nvSpPr>
        <xdr:cNvPr id="796" name="n_2mainValue【公民館】&#10;有形固定資産減価償却率">
          <a:extLst>
            <a:ext uri="{FF2B5EF4-FFF2-40B4-BE49-F238E27FC236}">
              <a16:creationId xmlns:a16="http://schemas.microsoft.com/office/drawing/2014/main" id="{F26B1C89-DB77-4035-9783-C013223C7D85}"/>
            </a:ext>
          </a:extLst>
        </xdr:cNvPr>
        <xdr:cNvSpPr txBox="1"/>
      </xdr:nvSpPr>
      <xdr:spPr>
        <a:xfrm>
          <a:off x="12675244"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38116</xdr:rowOff>
    </xdr:from>
    <xdr:ext cx="405111" cy="259045"/>
    <xdr:sp macro="" textlink="">
      <xdr:nvSpPr>
        <xdr:cNvPr id="797" name="n_3mainValue【公民館】&#10;有形固定資産減価償却率">
          <a:extLst>
            <a:ext uri="{FF2B5EF4-FFF2-40B4-BE49-F238E27FC236}">
              <a16:creationId xmlns:a16="http://schemas.microsoft.com/office/drawing/2014/main" id="{6D98A7AC-EFD2-419E-B530-73D0F17852EC}"/>
            </a:ext>
          </a:extLst>
        </xdr:cNvPr>
        <xdr:cNvSpPr txBox="1"/>
      </xdr:nvSpPr>
      <xdr:spPr>
        <a:xfrm>
          <a:off x="11900544" y="1780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19066</xdr:rowOff>
    </xdr:from>
    <xdr:ext cx="405111" cy="259045"/>
    <xdr:sp macro="" textlink="">
      <xdr:nvSpPr>
        <xdr:cNvPr id="798" name="n_4mainValue【公民館】&#10;有形固定資産減価償却率">
          <a:extLst>
            <a:ext uri="{FF2B5EF4-FFF2-40B4-BE49-F238E27FC236}">
              <a16:creationId xmlns:a16="http://schemas.microsoft.com/office/drawing/2014/main" id="{8F19FEEA-6781-4BF0-B940-EA9133161DAE}"/>
            </a:ext>
          </a:extLst>
        </xdr:cNvPr>
        <xdr:cNvSpPr txBox="1"/>
      </xdr:nvSpPr>
      <xdr:spPr>
        <a:xfrm>
          <a:off x="11102984" y="17788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6E82E912-706A-47EE-965C-DDE0C41DABA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A2962598-1F30-4694-A4FB-397803BF526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94547FAB-8FE4-4187-8450-8E226E68DCA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6AE74BC9-DBE2-44CE-96A9-90F22DBE8E6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FD413D58-EDF1-4204-8E57-AE02F2ECA0D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F3876EC-3C67-402D-9CCE-A179CB9262A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8D6C8218-BC24-4E22-A84E-308A70A42C4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DBA7D5EB-2875-419D-AF78-545515A9615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10D7316B-78B4-4A53-81CB-1E388902404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AEDF181B-73A8-4107-88F0-11649E75149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65AC9465-23CE-4423-8C16-4AD91FFE6CF7}"/>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240EE6E2-A55E-4D12-AEB9-607E760848B3}"/>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152ED5D3-BCE7-4F07-9D6A-7370915A8FF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CDBCDBE0-A255-4D54-BE5A-71C3F532DEEF}"/>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E62EAAF7-EF9B-44D5-8D36-4A9417A69104}"/>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BEB71C5E-EE3C-4410-B4C6-64A661D014A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9449623E-5D85-4B16-8C79-7A1535DDC62B}"/>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41A546C9-5EBC-4BFC-A307-2D9B9685F962}"/>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2E5C94EA-CB0D-4336-AAC4-5F50B32FC82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CA9C1668-8FBC-4E59-A7D4-26021FDCAB4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C0796AB8-9C6C-4DCA-AEDA-AE128604258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2A2F2E20-1B06-442D-8AD0-06A8C438D2F9}"/>
            </a:ext>
          </a:extLst>
        </xdr:cNvPr>
        <xdr:cNvCxnSpPr/>
      </xdr:nvCxnSpPr>
      <xdr:spPr>
        <a:xfrm flipV="1">
          <a:off x="19509104" y="16727423"/>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5A7EB2FA-0655-4F73-8256-EA1B28D91A3F}"/>
            </a:ext>
          </a:extLst>
        </xdr:cNvPr>
        <xdr:cNvSpPr txBox="1"/>
      </xdr:nvSpPr>
      <xdr:spPr>
        <a:xfrm>
          <a:off x="19547840" y="18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BB5A202D-FE2A-4267-A7B5-89BB25FFD507}"/>
            </a:ext>
          </a:extLst>
        </xdr:cNvPr>
        <xdr:cNvCxnSpPr/>
      </xdr:nvCxnSpPr>
      <xdr:spPr>
        <a:xfrm>
          <a:off x="19443700" y="18137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27DB4C0F-8297-4D28-B52C-5DCF225820C4}"/>
            </a:ext>
          </a:extLst>
        </xdr:cNvPr>
        <xdr:cNvSpPr txBox="1"/>
      </xdr:nvSpPr>
      <xdr:spPr>
        <a:xfrm>
          <a:off x="19547840" y="1650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676E656D-3650-46E4-9FF1-810CD97A2139}"/>
            </a:ext>
          </a:extLst>
        </xdr:cNvPr>
        <xdr:cNvCxnSpPr/>
      </xdr:nvCxnSpPr>
      <xdr:spPr>
        <a:xfrm>
          <a:off x="1944370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a:extLst>
            <a:ext uri="{FF2B5EF4-FFF2-40B4-BE49-F238E27FC236}">
              <a16:creationId xmlns:a16="http://schemas.microsoft.com/office/drawing/2014/main" id="{578A4E00-B280-40D0-9CC4-4BD6385C1C73}"/>
            </a:ext>
          </a:extLst>
        </xdr:cNvPr>
        <xdr:cNvSpPr txBox="1"/>
      </xdr:nvSpPr>
      <xdr:spPr>
        <a:xfrm>
          <a:off x="19547840" y="17704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7369B798-78E1-438C-8880-B17618820120}"/>
            </a:ext>
          </a:extLst>
        </xdr:cNvPr>
        <xdr:cNvSpPr/>
      </xdr:nvSpPr>
      <xdr:spPr>
        <a:xfrm>
          <a:off x="1945894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DC5FA750-27AD-4C75-A5BD-69F14D9E7A07}"/>
            </a:ext>
          </a:extLst>
        </xdr:cNvPr>
        <xdr:cNvSpPr/>
      </xdr:nvSpPr>
      <xdr:spPr>
        <a:xfrm>
          <a:off x="18735040" y="17728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4C6E6149-71E5-48E7-A246-7EE6F4736DB0}"/>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E529811A-CDC9-4AEA-A158-5C4085A7B2A1}"/>
            </a:ext>
          </a:extLst>
        </xdr:cNvPr>
        <xdr:cNvSpPr/>
      </xdr:nvSpPr>
      <xdr:spPr>
        <a:xfrm>
          <a:off x="17162780" y="1772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E00E286C-8C51-4FFC-B54E-BA3E7A986B3B}"/>
            </a:ext>
          </a:extLst>
        </xdr:cNvPr>
        <xdr:cNvSpPr/>
      </xdr:nvSpPr>
      <xdr:spPr>
        <a:xfrm>
          <a:off x="16388080" y="17735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12133BA-76E4-4B15-A34B-BFB3DCD8317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09DCB5B-5F1E-4F47-9A9E-8F580D2782E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D7BFB23-13A7-4C59-A368-1A501BE1F57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8122E09-85B9-4809-BBAB-A208DB07B16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57E7EAC-02B1-454A-A87D-FA2919E98E3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66548</xdr:rowOff>
    </xdr:from>
    <xdr:to>
      <xdr:col>116</xdr:col>
      <xdr:colOff>114300</xdr:colOff>
      <xdr:row>104</xdr:row>
      <xdr:rowOff>168148</xdr:rowOff>
    </xdr:to>
    <xdr:sp macro="" textlink="">
      <xdr:nvSpPr>
        <xdr:cNvPr id="836" name="楕円 835">
          <a:extLst>
            <a:ext uri="{FF2B5EF4-FFF2-40B4-BE49-F238E27FC236}">
              <a16:creationId xmlns:a16="http://schemas.microsoft.com/office/drawing/2014/main" id="{B80EAB1B-D49C-4B21-870E-6E385C960A4F}"/>
            </a:ext>
          </a:extLst>
        </xdr:cNvPr>
        <xdr:cNvSpPr/>
      </xdr:nvSpPr>
      <xdr:spPr>
        <a:xfrm>
          <a:off x="19458940" y="1750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89425</xdr:rowOff>
    </xdr:from>
    <xdr:ext cx="469744" cy="259045"/>
    <xdr:sp macro="" textlink="">
      <xdr:nvSpPr>
        <xdr:cNvPr id="837" name="【公民館】&#10;一人当たり面積該当値テキスト">
          <a:extLst>
            <a:ext uri="{FF2B5EF4-FFF2-40B4-BE49-F238E27FC236}">
              <a16:creationId xmlns:a16="http://schemas.microsoft.com/office/drawing/2014/main" id="{147AAACF-6FEB-4376-90DA-B37F27B16FDE}"/>
            </a:ext>
          </a:extLst>
        </xdr:cNvPr>
        <xdr:cNvSpPr txBox="1"/>
      </xdr:nvSpPr>
      <xdr:spPr>
        <a:xfrm>
          <a:off x="19547840" y="17356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64263</xdr:rowOff>
    </xdr:from>
    <xdr:to>
      <xdr:col>112</xdr:col>
      <xdr:colOff>38100</xdr:colOff>
      <xdr:row>104</xdr:row>
      <xdr:rowOff>165863</xdr:rowOff>
    </xdr:to>
    <xdr:sp macro="" textlink="">
      <xdr:nvSpPr>
        <xdr:cNvPr id="838" name="楕円 837">
          <a:extLst>
            <a:ext uri="{FF2B5EF4-FFF2-40B4-BE49-F238E27FC236}">
              <a16:creationId xmlns:a16="http://schemas.microsoft.com/office/drawing/2014/main" id="{A0822BD7-F09F-439B-9B6C-E917265E0866}"/>
            </a:ext>
          </a:extLst>
        </xdr:cNvPr>
        <xdr:cNvSpPr/>
      </xdr:nvSpPr>
      <xdr:spPr>
        <a:xfrm>
          <a:off x="18735040" y="174988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115063</xdr:rowOff>
    </xdr:from>
    <xdr:to>
      <xdr:col>116</xdr:col>
      <xdr:colOff>63500</xdr:colOff>
      <xdr:row>104</xdr:row>
      <xdr:rowOff>117348</xdr:rowOff>
    </xdr:to>
    <xdr:cxnSp macro="">
      <xdr:nvCxnSpPr>
        <xdr:cNvPr id="839" name="直線コネクタ 838">
          <a:extLst>
            <a:ext uri="{FF2B5EF4-FFF2-40B4-BE49-F238E27FC236}">
              <a16:creationId xmlns:a16="http://schemas.microsoft.com/office/drawing/2014/main" id="{1D520BCD-D663-421A-9C96-B06DF7775147}"/>
            </a:ext>
          </a:extLst>
        </xdr:cNvPr>
        <xdr:cNvCxnSpPr/>
      </xdr:nvCxnSpPr>
      <xdr:spPr>
        <a:xfrm>
          <a:off x="18778220" y="17549623"/>
          <a:ext cx="7315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61976</xdr:rowOff>
    </xdr:from>
    <xdr:to>
      <xdr:col>107</xdr:col>
      <xdr:colOff>101600</xdr:colOff>
      <xdr:row>104</xdr:row>
      <xdr:rowOff>163576</xdr:rowOff>
    </xdr:to>
    <xdr:sp macro="" textlink="">
      <xdr:nvSpPr>
        <xdr:cNvPr id="840" name="楕円 839">
          <a:extLst>
            <a:ext uri="{FF2B5EF4-FFF2-40B4-BE49-F238E27FC236}">
              <a16:creationId xmlns:a16="http://schemas.microsoft.com/office/drawing/2014/main" id="{11F07A9E-A428-4734-89ED-8C0DA502185A}"/>
            </a:ext>
          </a:extLst>
        </xdr:cNvPr>
        <xdr:cNvSpPr/>
      </xdr:nvSpPr>
      <xdr:spPr>
        <a:xfrm>
          <a:off x="17937480" y="1749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112776</xdr:rowOff>
    </xdr:from>
    <xdr:to>
      <xdr:col>111</xdr:col>
      <xdr:colOff>177800</xdr:colOff>
      <xdr:row>104</xdr:row>
      <xdr:rowOff>115063</xdr:rowOff>
    </xdr:to>
    <xdr:cxnSp macro="">
      <xdr:nvCxnSpPr>
        <xdr:cNvPr id="841" name="直線コネクタ 840">
          <a:extLst>
            <a:ext uri="{FF2B5EF4-FFF2-40B4-BE49-F238E27FC236}">
              <a16:creationId xmlns:a16="http://schemas.microsoft.com/office/drawing/2014/main" id="{4C027FE6-3242-4399-B49C-77E7D8B0D2CC}"/>
            </a:ext>
          </a:extLst>
        </xdr:cNvPr>
        <xdr:cNvCxnSpPr/>
      </xdr:nvCxnSpPr>
      <xdr:spPr>
        <a:xfrm>
          <a:off x="17988280" y="17547336"/>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842" name="楕円 841">
          <a:extLst>
            <a:ext uri="{FF2B5EF4-FFF2-40B4-BE49-F238E27FC236}">
              <a16:creationId xmlns:a16="http://schemas.microsoft.com/office/drawing/2014/main" id="{ABD8195F-C188-472D-A5A3-C35E9FBC2BCE}"/>
            </a:ext>
          </a:extLst>
        </xdr:cNvPr>
        <xdr:cNvSpPr/>
      </xdr:nvSpPr>
      <xdr:spPr>
        <a:xfrm>
          <a:off x="17162780" y="1749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112776</xdr:rowOff>
    </xdr:from>
    <xdr:to>
      <xdr:col>107</xdr:col>
      <xdr:colOff>50800</xdr:colOff>
      <xdr:row>104</xdr:row>
      <xdr:rowOff>112776</xdr:rowOff>
    </xdr:to>
    <xdr:cxnSp macro="">
      <xdr:nvCxnSpPr>
        <xdr:cNvPr id="843" name="直線コネクタ 842">
          <a:extLst>
            <a:ext uri="{FF2B5EF4-FFF2-40B4-BE49-F238E27FC236}">
              <a16:creationId xmlns:a16="http://schemas.microsoft.com/office/drawing/2014/main" id="{EC546D12-2025-48EA-B3D5-8ECBC1C148CF}"/>
            </a:ext>
          </a:extLst>
        </xdr:cNvPr>
        <xdr:cNvCxnSpPr/>
      </xdr:nvCxnSpPr>
      <xdr:spPr>
        <a:xfrm>
          <a:off x="17213580" y="1754733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57404</xdr:rowOff>
    </xdr:from>
    <xdr:to>
      <xdr:col>98</xdr:col>
      <xdr:colOff>38100</xdr:colOff>
      <xdr:row>104</xdr:row>
      <xdr:rowOff>159004</xdr:rowOff>
    </xdr:to>
    <xdr:sp macro="" textlink="">
      <xdr:nvSpPr>
        <xdr:cNvPr id="844" name="楕円 843">
          <a:extLst>
            <a:ext uri="{FF2B5EF4-FFF2-40B4-BE49-F238E27FC236}">
              <a16:creationId xmlns:a16="http://schemas.microsoft.com/office/drawing/2014/main" id="{6C70C0AC-4982-4D7A-8E1E-C023BD686136}"/>
            </a:ext>
          </a:extLst>
        </xdr:cNvPr>
        <xdr:cNvSpPr/>
      </xdr:nvSpPr>
      <xdr:spPr>
        <a:xfrm>
          <a:off x="16388080" y="174919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108204</xdr:rowOff>
    </xdr:from>
    <xdr:to>
      <xdr:col>102</xdr:col>
      <xdr:colOff>114300</xdr:colOff>
      <xdr:row>104</xdr:row>
      <xdr:rowOff>112776</xdr:rowOff>
    </xdr:to>
    <xdr:cxnSp macro="">
      <xdr:nvCxnSpPr>
        <xdr:cNvPr id="845" name="直線コネクタ 844">
          <a:extLst>
            <a:ext uri="{FF2B5EF4-FFF2-40B4-BE49-F238E27FC236}">
              <a16:creationId xmlns:a16="http://schemas.microsoft.com/office/drawing/2014/main" id="{44B3C6DA-3D5E-4AE4-A88D-A6B792D57C12}"/>
            </a:ext>
          </a:extLst>
        </xdr:cNvPr>
        <xdr:cNvCxnSpPr/>
      </xdr:nvCxnSpPr>
      <xdr:spPr>
        <a:xfrm>
          <a:off x="16431260" y="1754276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a:extLst>
            <a:ext uri="{FF2B5EF4-FFF2-40B4-BE49-F238E27FC236}">
              <a16:creationId xmlns:a16="http://schemas.microsoft.com/office/drawing/2014/main" id="{AFAD3136-E8EE-467E-9F38-F46DC1BB6C43}"/>
            </a:ext>
          </a:extLst>
        </xdr:cNvPr>
        <xdr:cNvSpPr txBox="1"/>
      </xdr:nvSpPr>
      <xdr:spPr>
        <a:xfrm>
          <a:off x="18561127" y="178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a:extLst>
            <a:ext uri="{FF2B5EF4-FFF2-40B4-BE49-F238E27FC236}">
              <a16:creationId xmlns:a16="http://schemas.microsoft.com/office/drawing/2014/main" id="{38C39A1E-E9F5-4B34-90AB-7A4EA8DE2937}"/>
            </a:ext>
          </a:extLst>
        </xdr:cNvPr>
        <xdr:cNvSpPr txBox="1"/>
      </xdr:nvSpPr>
      <xdr:spPr>
        <a:xfrm>
          <a:off x="17776267" y="178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a:extLst>
            <a:ext uri="{FF2B5EF4-FFF2-40B4-BE49-F238E27FC236}">
              <a16:creationId xmlns:a16="http://schemas.microsoft.com/office/drawing/2014/main" id="{CCB346DE-C444-42C2-B714-E8E2D8ADF087}"/>
            </a:ext>
          </a:extLst>
        </xdr:cNvPr>
        <xdr:cNvSpPr txBox="1"/>
      </xdr:nvSpPr>
      <xdr:spPr>
        <a:xfrm>
          <a:off x="17001567" y="178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9" name="n_4aveValue【公民館】&#10;一人当たり面積">
          <a:extLst>
            <a:ext uri="{FF2B5EF4-FFF2-40B4-BE49-F238E27FC236}">
              <a16:creationId xmlns:a16="http://schemas.microsoft.com/office/drawing/2014/main" id="{DB240783-CD78-4274-8DA8-39F601357E12}"/>
            </a:ext>
          </a:extLst>
        </xdr:cNvPr>
        <xdr:cNvSpPr txBox="1"/>
      </xdr:nvSpPr>
      <xdr:spPr>
        <a:xfrm>
          <a:off x="16226867" y="1782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10940</xdr:rowOff>
    </xdr:from>
    <xdr:ext cx="469744" cy="259045"/>
    <xdr:sp macro="" textlink="">
      <xdr:nvSpPr>
        <xdr:cNvPr id="850" name="n_1mainValue【公民館】&#10;一人当たり面積">
          <a:extLst>
            <a:ext uri="{FF2B5EF4-FFF2-40B4-BE49-F238E27FC236}">
              <a16:creationId xmlns:a16="http://schemas.microsoft.com/office/drawing/2014/main" id="{5A2EEA0C-3E0C-4948-B499-68A3CEDC1EA6}"/>
            </a:ext>
          </a:extLst>
        </xdr:cNvPr>
        <xdr:cNvSpPr txBox="1"/>
      </xdr:nvSpPr>
      <xdr:spPr>
        <a:xfrm>
          <a:off x="18561127" y="1727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8653</xdr:rowOff>
    </xdr:from>
    <xdr:ext cx="469744" cy="259045"/>
    <xdr:sp macro="" textlink="">
      <xdr:nvSpPr>
        <xdr:cNvPr id="851" name="n_2mainValue【公民館】&#10;一人当たり面積">
          <a:extLst>
            <a:ext uri="{FF2B5EF4-FFF2-40B4-BE49-F238E27FC236}">
              <a16:creationId xmlns:a16="http://schemas.microsoft.com/office/drawing/2014/main" id="{48A83FE9-FE16-492E-9788-113757815C28}"/>
            </a:ext>
          </a:extLst>
        </xdr:cNvPr>
        <xdr:cNvSpPr txBox="1"/>
      </xdr:nvSpPr>
      <xdr:spPr>
        <a:xfrm>
          <a:off x="17776267" y="1727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8653</xdr:rowOff>
    </xdr:from>
    <xdr:ext cx="469744" cy="259045"/>
    <xdr:sp macro="" textlink="">
      <xdr:nvSpPr>
        <xdr:cNvPr id="852" name="n_3mainValue【公民館】&#10;一人当たり面積">
          <a:extLst>
            <a:ext uri="{FF2B5EF4-FFF2-40B4-BE49-F238E27FC236}">
              <a16:creationId xmlns:a16="http://schemas.microsoft.com/office/drawing/2014/main" id="{83815672-E7A8-47DF-95EB-7943132E7CC9}"/>
            </a:ext>
          </a:extLst>
        </xdr:cNvPr>
        <xdr:cNvSpPr txBox="1"/>
      </xdr:nvSpPr>
      <xdr:spPr>
        <a:xfrm>
          <a:off x="17001567" y="1727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4081</xdr:rowOff>
    </xdr:from>
    <xdr:ext cx="469744" cy="259045"/>
    <xdr:sp macro="" textlink="">
      <xdr:nvSpPr>
        <xdr:cNvPr id="853" name="n_4mainValue【公民館】&#10;一人当たり面積">
          <a:extLst>
            <a:ext uri="{FF2B5EF4-FFF2-40B4-BE49-F238E27FC236}">
              <a16:creationId xmlns:a16="http://schemas.microsoft.com/office/drawing/2014/main" id="{C5C044AD-7356-47CF-9566-D8B21A519E82}"/>
            </a:ext>
          </a:extLst>
        </xdr:cNvPr>
        <xdr:cNvSpPr txBox="1"/>
      </xdr:nvSpPr>
      <xdr:spPr>
        <a:xfrm>
          <a:off x="16226867" y="1727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8B62BF0-75DF-4F9D-B80F-78D9B810DD1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FB06F4D6-B754-4F28-936D-BF98B0EDE7D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55527BD1-50E1-43E0-983D-CB92A173A36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子育て支援を重点施策とし平成１６年の市町村合併以来、推し進めてきた保育園統廃合等の環境整備が平成２６年度に市内の９保育園において完了するなど、新たな施設となっていることから、令和４年度までは減価償却率については他団体と比較して低い数値となっていたが、耐用年数も近づいているため、順次施設の更新を進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学校施設については、合併に際して中学校施設整備を行っている。小学校についても長寿命化のため順次施設の更新を進めていることから他団体と比較して低い数値となっている。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061DC9-4EC9-4DEF-87D0-0C64B2C8713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40C579-0A9A-40BE-903C-ABB51EB994B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BC3BE2-467E-415C-8B2C-B890095D746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EA21BA5-FDC4-468C-8CDD-093C08B9113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石川県かほく市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5C241F-55E0-4F2D-AEC6-486DD42E549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369FFFB-48DA-41B3-81C9-302F6B2786B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A6012F-12A2-4766-B92A-CA6D9E3C648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F0BF6A9-B016-4031-B5FA-53A414A6775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BDC346C-D0F1-41E0-B4C6-014C7E87E2D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E16E45-C245-44E8-B0F0-E39EAD59B65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36,200
35,768
64.44
23,439,228
22,731,283
640,926
10,781,304
20,408,771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4D4169-228C-4E04-BEF5-B808411E696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6B267A-3EF6-4AAF-8C85-DDAC84569D9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BFDBEE-9C82-4D8A-B377-79192400186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CC5332F-5E55-4952-9B1B-7FB1341BB97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A45B503-CB42-4A98-9C14-7D065317998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17DCC1B-7F95-4B04-A48D-A40F0FDF59E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BE0854-D901-453F-B2B1-4582881C70B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BD3617B-F50A-41E5-9A0C-EF34C2759BE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FC498B-25BA-4372-9243-B254B112180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319D4EF-EB11-481D-AC1E-9EEDDF99AA5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14C2C63-112D-4140-8257-097450B5A2C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EEB2DC-ACD9-4506-ACFD-EB53092398F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D79AB19-E801-41C6-87BD-1C25CBF709A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70EFFC1-E007-4FB1-B5FA-ECB991ED37D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442B2B-BC2F-4BE5-9F3F-6060CB9D979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B1F685-E469-4D1B-BD26-17BB4F84E57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DA57BC-B8B9-4839-8E61-C6021EAFFDE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5F439B7-EE20-4BD9-808F-9BCED1C19A7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0353733-6978-4405-BD7F-D5A0E6BEF07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EB646F-805C-4869-9CE9-2B7CF30ECEF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1724C9-ABD1-4A0D-BD9B-C78E0C7DFCC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F15E5F-0257-4045-A2C5-B94C215131D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E9A1066-0AAA-42EB-98E4-E1DA3B5EE00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FE249B6-9E71-4A99-826E-1E55F5F5A03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7316425-F0D9-4EAD-88E0-01B0E3D4EC3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D05BD9-3615-4547-9E5B-5F0E17CB49A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50E0BDE-C78E-4E41-A615-9CD9EEBFB0A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39B6534-BC60-4A88-B435-53E634DBED9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EE1AFD1-DDE9-4029-83B6-DCA335262E5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291D0D2-1559-4AB5-B741-6EB69E363C8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F3401B2-6FE1-43B4-8612-102F9F50501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9FF0A15-62DB-4C49-8ABB-CA3B989C767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3EAA072-8B4A-4E4E-AAB7-ACBF6966B9DE}"/>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19CCDBD-4EB4-4706-A255-1B9230F9295C}"/>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5586553-87FD-4E0B-9668-EE0E6311F423}"/>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452AD55-33B9-4E11-B6FC-CE95CEA3270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C166207-D1CF-40E7-A6D5-296851D308AE}"/>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5F99F8C-5744-462C-BBCB-664713B6533F}"/>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F338883-AF8B-4EF6-85E4-F292D82E9C72}"/>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3CEDDA9-0536-4207-A070-32A5408F2436}"/>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4753820-4D76-467C-B91F-835A307224DC}"/>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55CC2BA-0208-4149-AE33-934E3D9F8F53}"/>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B37CA20-499B-4302-9CF3-A3C5F0A555E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9E8CAF0-CF7D-4E22-A000-896B21BF341A}"/>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95BFBBA-2471-4E21-91F0-94E7F1A1216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10AB10E-541E-439D-AFE6-4E337F4FEB4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168AECD-8876-463D-BE38-B8E9EFD3AFF5}"/>
            </a:ext>
          </a:extLst>
        </xdr:cNvPr>
        <xdr:cNvCxnSpPr/>
      </xdr:nvCxnSpPr>
      <xdr:spPr>
        <a:xfrm flipV="1">
          <a:off x="4086225" y="5587093"/>
          <a:ext cx="0" cy="154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03AB829-DE71-4B1B-9FAA-B106E7D8175A}"/>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27F11AF-0345-475E-BAC2-ED6DAE4208A6}"/>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C3751604-7DF3-4741-8709-DCEDF9D01485}"/>
            </a:ext>
          </a:extLst>
        </xdr:cNvPr>
        <xdr:cNvSpPr txBox="1"/>
      </xdr:nvSpPr>
      <xdr:spPr>
        <a:xfrm>
          <a:off x="4124960" y="5366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751FB94E-7518-48C1-99D0-D06797CFE64D}"/>
            </a:ext>
          </a:extLst>
        </xdr:cNvPr>
        <xdr:cNvCxnSpPr/>
      </xdr:nvCxnSpPr>
      <xdr:spPr>
        <a:xfrm>
          <a:off x="402082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E717A704-C1F3-49D2-9F65-9CD6D983D3CE}"/>
            </a:ext>
          </a:extLst>
        </xdr:cNvPr>
        <xdr:cNvSpPr txBox="1"/>
      </xdr:nvSpPr>
      <xdr:spPr>
        <a:xfrm>
          <a:off x="4124960" y="6111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6F8B7905-8117-4105-8397-C8E34461B611}"/>
            </a:ext>
          </a:extLst>
        </xdr:cNvPr>
        <xdr:cNvSpPr/>
      </xdr:nvSpPr>
      <xdr:spPr>
        <a:xfrm>
          <a:off x="403606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4FBD704B-0F6C-4C76-8F09-57A91B8358B0}"/>
            </a:ext>
          </a:extLst>
        </xdr:cNvPr>
        <xdr:cNvSpPr/>
      </xdr:nvSpPr>
      <xdr:spPr>
        <a:xfrm>
          <a:off x="3312160" y="62297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1F5E686-4237-4296-A410-57605339B52B}"/>
            </a:ext>
          </a:extLst>
        </xdr:cNvPr>
        <xdr:cNvSpPr/>
      </xdr:nvSpPr>
      <xdr:spPr>
        <a:xfrm>
          <a:off x="2514600" y="627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1FDC86D5-D72B-4BB9-8543-996D89BFBEB0}"/>
            </a:ext>
          </a:extLst>
        </xdr:cNvPr>
        <xdr:cNvSpPr/>
      </xdr:nvSpPr>
      <xdr:spPr>
        <a:xfrm>
          <a:off x="173990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9BC5ACBC-324B-4E9A-802D-CEC7999D4E91}"/>
            </a:ext>
          </a:extLst>
        </xdr:cNvPr>
        <xdr:cNvSpPr/>
      </xdr:nvSpPr>
      <xdr:spPr>
        <a:xfrm>
          <a:off x="965200" y="6283597"/>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C257EA9-351C-4A5D-A8EA-D432A704720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3A8B536-58EA-428B-ABAB-D941BF4C453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7D933B6-B684-44D5-9116-857DE8DE5FB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0898019-F5D4-4B4E-973E-AF48E9FF93E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D48F06E-5F8A-47DA-A6DD-FF5F5C00E7B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4" name="楕円 73">
          <a:extLst>
            <a:ext uri="{FF2B5EF4-FFF2-40B4-BE49-F238E27FC236}">
              <a16:creationId xmlns:a16="http://schemas.microsoft.com/office/drawing/2014/main" id="{1F251B70-99B4-4D85-9689-F084A36F53E2}"/>
            </a:ext>
          </a:extLst>
        </xdr:cNvPr>
        <xdr:cNvSpPr/>
      </xdr:nvSpPr>
      <xdr:spPr>
        <a:xfrm>
          <a:off x="403606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106697</xdr:rowOff>
    </xdr:from>
    <xdr:ext cx="405111" cy="259045"/>
    <xdr:sp macro="" textlink="">
      <xdr:nvSpPr>
        <xdr:cNvPr id="75" name="【図書館】&#10;有形固定資産減価償却率該当値テキスト">
          <a:extLst>
            <a:ext uri="{FF2B5EF4-FFF2-40B4-BE49-F238E27FC236}">
              <a16:creationId xmlns:a16="http://schemas.microsoft.com/office/drawing/2014/main" id="{286C5BF1-B48C-4678-8BC6-1F53AAB42E4F}"/>
            </a:ext>
          </a:extLst>
        </xdr:cNvPr>
        <xdr:cNvSpPr txBox="1"/>
      </xdr:nvSpPr>
      <xdr:spPr>
        <a:xfrm>
          <a:off x="4124960"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90714</xdr:rowOff>
    </xdr:from>
    <xdr:to>
      <xdr:col>20</xdr:col>
      <xdr:colOff>38100</xdr:colOff>
      <xdr:row>38</xdr:row>
      <xdr:rowOff>20864</xdr:rowOff>
    </xdr:to>
    <xdr:sp macro="" textlink="">
      <xdr:nvSpPr>
        <xdr:cNvPr id="76" name="楕円 75">
          <a:extLst>
            <a:ext uri="{FF2B5EF4-FFF2-40B4-BE49-F238E27FC236}">
              <a16:creationId xmlns:a16="http://schemas.microsoft.com/office/drawing/2014/main" id="{42AB4045-771C-4FDF-BB9E-D6B0788A6401}"/>
            </a:ext>
          </a:extLst>
        </xdr:cNvPr>
        <xdr:cNvSpPr/>
      </xdr:nvSpPr>
      <xdr:spPr>
        <a:xfrm>
          <a:off x="3312160" y="6293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141514</xdr:rowOff>
    </xdr:from>
    <xdr:to>
      <xdr:col>24</xdr:col>
      <xdr:colOff>63500</xdr:colOff>
      <xdr:row>38</xdr:row>
      <xdr:rowOff>7620</xdr:rowOff>
    </xdr:to>
    <xdr:cxnSp macro="">
      <xdr:nvCxnSpPr>
        <xdr:cNvPr id="77" name="直線コネクタ 76">
          <a:extLst>
            <a:ext uri="{FF2B5EF4-FFF2-40B4-BE49-F238E27FC236}">
              <a16:creationId xmlns:a16="http://schemas.microsoft.com/office/drawing/2014/main" id="{4408E792-2F14-48CA-90A0-363E54F5FC74}"/>
            </a:ext>
          </a:extLst>
        </xdr:cNvPr>
        <xdr:cNvCxnSpPr/>
      </xdr:nvCxnSpPr>
      <xdr:spPr>
        <a:xfrm>
          <a:off x="3355340" y="6344194"/>
          <a:ext cx="73152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54792</xdr:rowOff>
    </xdr:from>
    <xdr:to>
      <xdr:col>15</xdr:col>
      <xdr:colOff>101600</xdr:colOff>
      <xdr:row>37</xdr:row>
      <xdr:rowOff>156392</xdr:rowOff>
    </xdr:to>
    <xdr:sp macro="" textlink="">
      <xdr:nvSpPr>
        <xdr:cNvPr id="78" name="楕円 77">
          <a:extLst>
            <a:ext uri="{FF2B5EF4-FFF2-40B4-BE49-F238E27FC236}">
              <a16:creationId xmlns:a16="http://schemas.microsoft.com/office/drawing/2014/main" id="{9D8AEF15-F33C-4A0A-A5A0-4BCFF7424DC4}"/>
            </a:ext>
          </a:extLst>
        </xdr:cNvPr>
        <xdr:cNvSpPr/>
      </xdr:nvSpPr>
      <xdr:spPr>
        <a:xfrm>
          <a:off x="2514600" y="625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105592</xdr:rowOff>
    </xdr:from>
    <xdr:to>
      <xdr:col>19</xdr:col>
      <xdr:colOff>177800</xdr:colOff>
      <xdr:row>37</xdr:row>
      <xdr:rowOff>141514</xdr:rowOff>
    </xdr:to>
    <xdr:cxnSp macro="">
      <xdr:nvCxnSpPr>
        <xdr:cNvPr id="79" name="直線コネクタ 78">
          <a:extLst>
            <a:ext uri="{FF2B5EF4-FFF2-40B4-BE49-F238E27FC236}">
              <a16:creationId xmlns:a16="http://schemas.microsoft.com/office/drawing/2014/main" id="{63130588-E82B-4DE3-958F-8688E92BB95F}"/>
            </a:ext>
          </a:extLst>
        </xdr:cNvPr>
        <xdr:cNvCxnSpPr/>
      </xdr:nvCxnSpPr>
      <xdr:spPr>
        <a:xfrm>
          <a:off x="2565400" y="6308272"/>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15603</xdr:rowOff>
    </xdr:from>
    <xdr:to>
      <xdr:col>10</xdr:col>
      <xdr:colOff>165100</xdr:colOff>
      <xdr:row>37</xdr:row>
      <xdr:rowOff>117203</xdr:rowOff>
    </xdr:to>
    <xdr:sp macro="" textlink="">
      <xdr:nvSpPr>
        <xdr:cNvPr id="80" name="楕円 79">
          <a:extLst>
            <a:ext uri="{FF2B5EF4-FFF2-40B4-BE49-F238E27FC236}">
              <a16:creationId xmlns:a16="http://schemas.microsoft.com/office/drawing/2014/main" id="{67F13DCB-7D03-4516-8E5A-763B5E9B7A95}"/>
            </a:ext>
          </a:extLst>
        </xdr:cNvPr>
        <xdr:cNvSpPr/>
      </xdr:nvSpPr>
      <xdr:spPr>
        <a:xfrm>
          <a:off x="1739900" y="621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66403</xdr:rowOff>
    </xdr:from>
    <xdr:to>
      <xdr:col>15</xdr:col>
      <xdr:colOff>50800</xdr:colOff>
      <xdr:row>37</xdr:row>
      <xdr:rowOff>105592</xdr:rowOff>
    </xdr:to>
    <xdr:cxnSp macro="">
      <xdr:nvCxnSpPr>
        <xdr:cNvPr id="81" name="直線コネクタ 80">
          <a:extLst>
            <a:ext uri="{FF2B5EF4-FFF2-40B4-BE49-F238E27FC236}">
              <a16:creationId xmlns:a16="http://schemas.microsoft.com/office/drawing/2014/main" id="{AEB43771-549A-434D-9F7B-49D548A73FCC}"/>
            </a:ext>
          </a:extLst>
        </xdr:cNvPr>
        <xdr:cNvCxnSpPr/>
      </xdr:nvCxnSpPr>
      <xdr:spPr>
        <a:xfrm>
          <a:off x="1790700" y="6269083"/>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48260</xdr:rowOff>
    </xdr:from>
    <xdr:to>
      <xdr:col>6</xdr:col>
      <xdr:colOff>38100</xdr:colOff>
      <xdr:row>37</xdr:row>
      <xdr:rowOff>149860</xdr:rowOff>
    </xdr:to>
    <xdr:sp macro="" textlink="">
      <xdr:nvSpPr>
        <xdr:cNvPr id="82" name="楕円 81">
          <a:extLst>
            <a:ext uri="{FF2B5EF4-FFF2-40B4-BE49-F238E27FC236}">
              <a16:creationId xmlns:a16="http://schemas.microsoft.com/office/drawing/2014/main" id="{950ABDDF-46A0-48C9-B051-690CC0DBE848}"/>
            </a:ext>
          </a:extLst>
        </xdr:cNvPr>
        <xdr:cNvSpPr/>
      </xdr:nvSpPr>
      <xdr:spPr>
        <a:xfrm>
          <a:off x="965200" y="6250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66403</xdr:rowOff>
    </xdr:from>
    <xdr:to>
      <xdr:col>10</xdr:col>
      <xdr:colOff>114300</xdr:colOff>
      <xdr:row>37</xdr:row>
      <xdr:rowOff>99060</xdr:rowOff>
    </xdr:to>
    <xdr:cxnSp macro="">
      <xdr:nvCxnSpPr>
        <xdr:cNvPr id="83" name="直線コネクタ 82">
          <a:extLst>
            <a:ext uri="{FF2B5EF4-FFF2-40B4-BE49-F238E27FC236}">
              <a16:creationId xmlns:a16="http://schemas.microsoft.com/office/drawing/2014/main" id="{5E56A12E-5051-455E-AD2B-4F92D27743E3}"/>
            </a:ext>
          </a:extLst>
        </xdr:cNvPr>
        <xdr:cNvCxnSpPr/>
      </xdr:nvCxnSpPr>
      <xdr:spPr>
        <a:xfrm flipV="1">
          <a:off x="1008380" y="626908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DE176A-6D65-4D1E-BD27-8CC5D7CF36F1}"/>
            </a:ext>
          </a:extLst>
        </xdr:cNvPr>
        <xdr:cNvSpPr txBox="1"/>
      </xdr:nvSpPr>
      <xdr:spPr>
        <a:xfrm>
          <a:off x="3170564" y="601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3EC5039F-3E78-43EC-964E-78FE34E6DA5B}"/>
            </a:ext>
          </a:extLst>
        </xdr:cNvPr>
        <xdr:cNvSpPr txBox="1"/>
      </xdr:nvSpPr>
      <xdr:spPr>
        <a:xfrm>
          <a:off x="2385704" y="6371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D0E032A7-9BE2-4159-91E5-1D9C560F453C}"/>
            </a:ext>
          </a:extLst>
        </xdr:cNvPr>
        <xdr:cNvSpPr txBox="1"/>
      </xdr:nvSpPr>
      <xdr:spPr>
        <a:xfrm>
          <a:off x="1611004" y="6395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2218B7A6-3745-4CFC-AE32-9249974BFC98}"/>
            </a:ext>
          </a:extLst>
        </xdr:cNvPr>
        <xdr:cNvSpPr txBox="1"/>
      </xdr:nvSpPr>
      <xdr:spPr>
        <a:xfrm>
          <a:off x="836304" y="637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11992</xdr:rowOff>
    </xdr:from>
    <xdr:ext cx="405111" cy="259045"/>
    <xdr:sp macro="" textlink="">
      <xdr:nvSpPr>
        <xdr:cNvPr id="88" name="n_1mainValue【図書館】&#10;有形固定資産減価償却率">
          <a:extLst>
            <a:ext uri="{FF2B5EF4-FFF2-40B4-BE49-F238E27FC236}">
              <a16:creationId xmlns:a16="http://schemas.microsoft.com/office/drawing/2014/main" id="{7D1ED5B4-B51B-4A74-B008-DEAE4B6C6E9F}"/>
            </a:ext>
          </a:extLst>
        </xdr:cNvPr>
        <xdr:cNvSpPr txBox="1"/>
      </xdr:nvSpPr>
      <xdr:spPr>
        <a:xfrm>
          <a:off x="3170564" y="638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1469</xdr:rowOff>
    </xdr:from>
    <xdr:ext cx="405111" cy="259045"/>
    <xdr:sp macro="" textlink="">
      <xdr:nvSpPr>
        <xdr:cNvPr id="89" name="n_2mainValue【図書館】&#10;有形固定資産減価償却率">
          <a:extLst>
            <a:ext uri="{FF2B5EF4-FFF2-40B4-BE49-F238E27FC236}">
              <a16:creationId xmlns:a16="http://schemas.microsoft.com/office/drawing/2014/main" id="{DAFC2DF4-28D7-49C6-8CA1-A217C7BF51A6}"/>
            </a:ext>
          </a:extLst>
        </xdr:cNvPr>
        <xdr:cNvSpPr txBox="1"/>
      </xdr:nvSpPr>
      <xdr:spPr>
        <a:xfrm>
          <a:off x="2385704" y="603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133730</xdr:rowOff>
    </xdr:from>
    <xdr:ext cx="405111" cy="259045"/>
    <xdr:sp macro="" textlink="">
      <xdr:nvSpPr>
        <xdr:cNvPr id="90" name="n_3mainValue【図書館】&#10;有形固定資産減価償却率">
          <a:extLst>
            <a:ext uri="{FF2B5EF4-FFF2-40B4-BE49-F238E27FC236}">
              <a16:creationId xmlns:a16="http://schemas.microsoft.com/office/drawing/2014/main" id="{F6A77659-7E5F-4A41-AAB9-A5322E1EFD83}"/>
            </a:ext>
          </a:extLst>
        </xdr:cNvPr>
        <xdr:cNvSpPr txBox="1"/>
      </xdr:nvSpPr>
      <xdr:spPr>
        <a:xfrm>
          <a:off x="1611004" y="6001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166387</xdr:rowOff>
    </xdr:from>
    <xdr:ext cx="405111" cy="259045"/>
    <xdr:sp macro="" textlink="">
      <xdr:nvSpPr>
        <xdr:cNvPr id="91" name="n_4mainValue【図書館】&#10;有形固定資産減価償却率">
          <a:extLst>
            <a:ext uri="{FF2B5EF4-FFF2-40B4-BE49-F238E27FC236}">
              <a16:creationId xmlns:a16="http://schemas.microsoft.com/office/drawing/2014/main" id="{A645EE08-ADB2-4195-B724-965FC1FD6BD3}"/>
            </a:ext>
          </a:extLst>
        </xdr:cNvPr>
        <xdr:cNvSpPr txBox="1"/>
      </xdr:nvSpPr>
      <xdr:spPr>
        <a:xfrm>
          <a:off x="83630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A0E3524-6639-4F03-AEC4-9A9F8F92EF3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CDB1D58-5308-4A6A-9B2B-1A7D242B150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31E20E2-94B1-44CF-89B6-14A9D660CCF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30096CF-3202-4F37-AD14-BD046647A06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8655673-F342-4B46-9FB1-D39392C9FB5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4D5FCAE-6414-4CCA-9784-436C4A31E1A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B01F15E-31B1-4C0A-B805-BC20D53B432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0A76526-48A7-4510-9861-E4B05C38F55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AE9EA94-A3E4-43B9-AEA6-BAAF094A593B}"/>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F09B22A-121F-4E4C-84CE-7C085198858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1D02819-FB1A-4553-9C65-1D9003555E02}"/>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EDA2CD9-18D6-4FF8-9BFF-7EB8DF813E1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7195D3D-7EED-4656-B3AB-D506C0C430E4}"/>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32875F3-DFFD-43A2-BF29-5312C9F82AEC}"/>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6F617C5-2EBF-44C7-8361-D96A235A0A59}"/>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5271534-54A0-45E9-8575-13289190A9C2}"/>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336ADF2-74CA-44BC-A7FD-36E53D45FC6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8EEA0AD-9814-4FAF-A2CC-ABCE23736CD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C4D9D7F-7DA1-48E4-9FF6-563F03C3E83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3118192-E62C-4165-89C5-F21A786915D8}"/>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AB95921-3CBE-44E8-993C-5740FCB4B57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A175D32-DAAF-4A2A-8504-88FC830B5B49}"/>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B877799-0B49-4401-B97A-E561403C312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D12C8BE9-BD58-4264-AE1A-9FFC42FCB0FA}"/>
            </a:ext>
          </a:extLst>
        </xdr:cNvPr>
        <xdr:cNvCxnSpPr/>
      </xdr:nvCxnSpPr>
      <xdr:spPr>
        <a:xfrm flipV="1">
          <a:off x="9219565" y="576834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3271968F-E627-4A92-8888-A3C0BE000E7E}"/>
            </a:ext>
          </a:extLst>
        </xdr:cNvPr>
        <xdr:cNvSpPr txBox="1"/>
      </xdr:nvSpPr>
      <xdr:spPr>
        <a:xfrm>
          <a:off x="92583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4702A8CE-55B3-4FC5-907B-F43D224C1326}"/>
            </a:ext>
          </a:extLst>
        </xdr:cNvPr>
        <xdr:cNvCxnSpPr/>
      </xdr:nvCxnSpPr>
      <xdr:spPr>
        <a:xfrm>
          <a:off x="915416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9521B90B-9BF1-4B07-8D9D-D6A18DC19507}"/>
            </a:ext>
          </a:extLst>
        </xdr:cNvPr>
        <xdr:cNvSpPr txBox="1"/>
      </xdr:nvSpPr>
      <xdr:spPr>
        <a:xfrm>
          <a:off x="9258300" y="55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B851C930-9705-48BD-8E82-B8BB66641584}"/>
            </a:ext>
          </a:extLst>
        </xdr:cNvPr>
        <xdr:cNvCxnSpPr/>
      </xdr:nvCxnSpPr>
      <xdr:spPr>
        <a:xfrm>
          <a:off x="9154160" y="576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1554D835-540E-4D07-B6CF-14BAD86D6C37}"/>
            </a:ext>
          </a:extLst>
        </xdr:cNvPr>
        <xdr:cNvSpPr txBox="1"/>
      </xdr:nvSpPr>
      <xdr:spPr>
        <a:xfrm>
          <a:off x="92583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B44E9D01-D7FE-4915-A2FF-EFCFCA31547A}"/>
            </a:ext>
          </a:extLst>
        </xdr:cNvPr>
        <xdr:cNvSpPr/>
      </xdr:nvSpPr>
      <xdr:spPr>
        <a:xfrm>
          <a:off x="9192260" y="6502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37DA2627-CD76-48BA-918E-350445888BEA}"/>
            </a:ext>
          </a:extLst>
        </xdr:cNvPr>
        <xdr:cNvSpPr/>
      </xdr:nvSpPr>
      <xdr:spPr>
        <a:xfrm>
          <a:off x="844550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3DD6B947-E17E-4673-AB13-DAD05E5CE327}"/>
            </a:ext>
          </a:extLst>
        </xdr:cNvPr>
        <xdr:cNvSpPr/>
      </xdr:nvSpPr>
      <xdr:spPr>
        <a:xfrm>
          <a:off x="767080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766AE4E8-1A81-42A6-8EFE-48E5230B96BB}"/>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FDE6576A-F545-4481-A581-7A3437EA200A}"/>
            </a:ext>
          </a:extLst>
        </xdr:cNvPr>
        <xdr:cNvSpPr/>
      </xdr:nvSpPr>
      <xdr:spPr>
        <a:xfrm>
          <a:off x="609854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3CF8FD2-BEE9-48AD-A5F6-6238991AD61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14CFE53-892D-43CF-9A2C-5B54FDE502D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2931E90-A924-4772-87C1-913A9DFA119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8B10D3C-7B5C-4B46-A793-D79FF98F2EA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386C1A1-60A6-4175-A835-28F76446FC4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97790</xdr:rowOff>
    </xdr:from>
    <xdr:to>
      <xdr:col>55</xdr:col>
      <xdr:colOff>50800</xdr:colOff>
      <xdr:row>38</xdr:row>
      <xdr:rowOff>27940</xdr:rowOff>
    </xdr:to>
    <xdr:sp macro="" textlink="">
      <xdr:nvSpPr>
        <xdr:cNvPr id="131" name="楕円 130">
          <a:extLst>
            <a:ext uri="{FF2B5EF4-FFF2-40B4-BE49-F238E27FC236}">
              <a16:creationId xmlns:a16="http://schemas.microsoft.com/office/drawing/2014/main" id="{24E66ECD-2F71-4B2E-944E-20DD1712521B}"/>
            </a:ext>
          </a:extLst>
        </xdr:cNvPr>
        <xdr:cNvSpPr/>
      </xdr:nvSpPr>
      <xdr:spPr>
        <a:xfrm>
          <a:off x="9192260" y="6300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120667</xdr:rowOff>
    </xdr:from>
    <xdr:ext cx="469744" cy="259045"/>
    <xdr:sp macro="" textlink="">
      <xdr:nvSpPr>
        <xdr:cNvPr id="132" name="【図書館】&#10;一人当たり面積該当値テキスト">
          <a:extLst>
            <a:ext uri="{FF2B5EF4-FFF2-40B4-BE49-F238E27FC236}">
              <a16:creationId xmlns:a16="http://schemas.microsoft.com/office/drawing/2014/main" id="{605DBB69-CFD7-4768-BB27-6E8EB3214F02}"/>
            </a:ext>
          </a:extLst>
        </xdr:cNvPr>
        <xdr:cNvSpPr txBox="1"/>
      </xdr:nvSpPr>
      <xdr:spPr>
        <a:xfrm>
          <a:off x="9258300"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97790</xdr:rowOff>
    </xdr:from>
    <xdr:to>
      <xdr:col>50</xdr:col>
      <xdr:colOff>165100</xdr:colOff>
      <xdr:row>38</xdr:row>
      <xdr:rowOff>27940</xdr:rowOff>
    </xdr:to>
    <xdr:sp macro="" textlink="">
      <xdr:nvSpPr>
        <xdr:cNvPr id="133" name="楕円 132">
          <a:extLst>
            <a:ext uri="{FF2B5EF4-FFF2-40B4-BE49-F238E27FC236}">
              <a16:creationId xmlns:a16="http://schemas.microsoft.com/office/drawing/2014/main" id="{6477531E-40CC-4A64-893F-6A2A421A0949}"/>
            </a:ext>
          </a:extLst>
        </xdr:cNvPr>
        <xdr:cNvSpPr/>
      </xdr:nvSpPr>
      <xdr:spPr>
        <a:xfrm>
          <a:off x="8445500" y="630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148590</xdr:rowOff>
    </xdr:from>
    <xdr:to>
      <xdr:col>55</xdr:col>
      <xdr:colOff>0</xdr:colOff>
      <xdr:row>37</xdr:row>
      <xdr:rowOff>148590</xdr:rowOff>
    </xdr:to>
    <xdr:cxnSp macro="">
      <xdr:nvCxnSpPr>
        <xdr:cNvPr id="134" name="直線コネクタ 133">
          <a:extLst>
            <a:ext uri="{FF2B5EF4-FFF2-40B4-BE49-F238E27FC236}">
              <a16:creationId xmlns:a16="http://schemas.microsoft.com/office/drawing/2014/main" id="{644F238D-E89E-4993-A4F9-4B595EDC7224}"/>
            </a:ext>
          </a:extLst>
        </xdr:cNvPr>
        <xdr:cNvCxnSpPr/>
      </xdr:nvCxnSpPr>
      <xdr:spPr>
        <a:xfrm>
          <a:off x="8496300" y="63512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97790</xdr:rowOff>
    </xdr:from>
    <xdr:to>
      <xdr:col>46</xdr:col>
      <xdr:colOff>38100</xdr:colOff>
      <xdr:row>38</xdr:row>
      <xdr:rowOff>27940</xdr:rowOff>
    </xdr:to>
    <xdr:sp macro="" textlink="">
      <xdr:nvSpPr>
        <xdr:cNvPr id="135" name="楕円 134">
          <a:extLst>
            <a:ext uri="{FF2B5EF4-FFF2-40B4-BE49-F238E27FC236}">
              <a16:creationId xmlns:a16="http://schemas.microsoft.com/office/drawing/2014/main" id="{76521BFD-7EE0-43A5-A2FB-4209895D32EF}"/>
            </a:ext>
          </a:extLst>
        </xdr:cNvPr>
        <xdr:cNvSpPr/>
      </xdr:nvSpPr>
      <xdr:spPr>
        <a:xfrm>
          <a:off x="7670800" y="6300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148590</xdr:rowOff>
    </xdr:from>
    <xdr:to>
      <xdr:col>50</xdr:col>
      <xdr:colOff>114300</xdr:colOff>
      <xdr:row>37</xdr:row>
      <xdr:rowOff>148590</xdr:rowOff>
    </xdr:to>
    <xdr:cxnSp macro="">
      <xdr:nvCxnSpPr>
        <xdr:cNvPr id="136" name="直線コネクタ 135">
          <a:extLst>
            <a:ext uri="{FF2B5EF4-FFF2-40B4-BE49-F238E27FC236}">
              <a16:creationId xmlns:a16="http://schemas.microsoft.com/office/drawing/2014/main" id="{04FDD2C7-7530-4327-93DE-2C550FB67CCD}"/>
            </a:ext>
          </a:extLst>
        </xdr:cNvPr>
        <xdr:cNvCxnSpPr/>
      </xdr:nvCxnSpPr>
      <xdr:spPr>
        <a:xfrm>
          <a:off x="7713980" y="63512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90170</xdr:rowOff>
    </xdr:from>
    <xdr:to>
      <xdr:col>41</xdr:col>
      <xdr:colOff>101600</xdr:colOff>
      <xdr:row>38</xdr:row>
      <xdr:rowOff>20320</xdr:rowOff>
    </xdr:to>
    <xdr:sp macro="" textlink="">
      <xdr:nvSpPr>
        <xdr:cNvPr id="137" name="楕円 136">
          <a:extLst>
            <a:ext uri="{FF2B5EF4-FFF2-40B4-BE49-F238E27FC236}">
              <a16:creationId xmlns:a16="http://schemas.microsoft.com/office/drawing/2014/main" id="{E09D49BB-DC02-4F26-856A-D5ABE493B04B}"/>
            </a:ext>
          </a:extLst>
        </xdr:cNvPr>
        <xdr:cNvSpPr/>
      </xdr:nvSpPr>
      <xdr:spPr>
        <a:xfrm>
          <a:off x="6873240" y="629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140970</xdr:rowOff>
    </xdr:from>
    <xdr:to>
      <xdr:col>45</xdr:col>
      <xdr:colOff>177800</xdr:colOff>
      <xdr:row>37</xdr:row>
      <xdr:rowOff>148590</xdr:rowOff>
    </xdr:to>
    <xdr:cxnSp macro="">
      <xdr:nvCxnSpPr>
        <xdr:cNvPr id="138" name="直線コネクタ 137">
          <a:extLst>
            <a:ext uri="{FF2B5EF4-FFF2-40B4-BE49-F238E27FC236}">
              <a16:creationId xmlns:a16="http://schemas.microsoft.com/office/drawing/2014/main" id="{913510F1-C0E6-4736-87C8-43AABFC8BBB1}"/>
            </a:ext>
          </a:extLst>
        </xdr:cNvPr>
        <xdr:cNvCxnSpPr/>
      </xdr:nvCxnSpPr>
      <xdr:spPr>
        <a:xfrm>
          <a:off x="6924040" y="634365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90170</xdr:rowOff>
    </xdr:from>
    <xdr:to>
      <xdr:col>36</xdr:col>
      <xdr:colOff>165100</xdr:colOff>
      <xdr:row>38</xdr:row>
      <xdr:rowOff>20320</xdr:rowOff>
    </xdr:to>
    <xdr:sp macro="" textlink="">
      <xdr:nvSpPr>
        <xdr:cNvPr id="139" name="楕円 138">
          <a:extLst>
            <a:ext uri="{FF2B5EF4-FFF2-40B4-BE49-F238E27FC236}">
              <a16:creationId xmlns:a16="http://schemas.microsoft.com/office/drawing/2014/main" id="{591D195D-76F9-4146-A91E-7600C591D0CB}"/>
            </a:ext>
          </a:extLst>
        </xdr:cNvPr>
        <xdr:cNvSpPr/>
      </xdr:nvSpPr>
      <xdr:spPr>
        <a:xfrm>
          <a:off x="6098540" y="629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140970</xdr:rowOff>
    </xdr:from>
    <xdr:to>
      <xdr:col>41</xdr:col>
      <xdr:colOff>50800</xdr:colOff>
      <xdr:row>37</xdr:row>
      <xdr:rowOff>140970</xdr:rowOff>
    </xdr:to>
    <xdr:cxnSp macro="">
      <xdr:nvCxnSpPr>
        <xdr:cNvPr id="140" name="直線コネクタ 139">
          <a:extLst>
            <a:ext uri="{FF2B5EF4-FFF2-40B4-BE49-F238E27FC236}">
              <a16:creationId xmlns:a16="http://schemas.microsoft.com/office/drawing/2014/main" id="{06D3BC2A-B885-4804-9875-0A0121E260F4}"/>
            </a:ext>
          </a:extLst>
        </xdr:cNvPr>
        <xdr:cNvCxnSpPr/>
      </xdr:nvCxnSpPr>
      <xdr:spPr>
        <a:xfrm>
          <a:off x="6149340" y="63436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29D8F6CA-02B5-44DB-82AE-9A480DD7C07A}"/>
            </a:ext>
          </a:extLst>
        </xdr:cNvPr>
        <xdr:cNvSpPr txBox="1"/>
      </xdr:nvSpPr>
      <xdr:spPr>
        <a:xfrm>
          <a:off x="8271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130C89FF-101B-4DF2-A565-4EA24D420167}"/>
            </a:ext>
          </a:extLst>
        </xdr:cNvPr>
        <xdr:cNvSpPr txBox="1"/>
      </xdr:nvSpPr>
      <xdr:spPr>
        <a:xfrm>
          <a:off x="750958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4532DF80-48A1-4A1D-B917-31F5542E7E90}"/>
            </a:ext>
          </a:extLst>
        </xdr:cNvPr>
        <xdr:cNvSpPr txBox="1"/>
      </xdr:nvSpPr>
      <xdr:spPr>
        <a:xfrm>
          <a:off x="6712027" y="662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5837AB2E-2159-4BD8-B532-6738874E4DD7}"/>
            </a:ext>
          </a:extLst>
        </xdr:cNvPr>
        <xdr:cNvSpPr txBox="1"/>
      </xdr:nvSpPr>
      <xdr:spPr>
        <a:xfrm>
          <a:off x="5937327"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44467</xdr:rowOff>
    </xdr:from>
    <xdr:ext cx="469744" cy="259045"/>
    <xdr:sp macro="" textlink="">
      <xdr:nvSpPr>
        <xdr:cNvPr id="145" name="n_1mainValue【図書館】&#10;一人当たり面積">
          <a:extLst>
            <a:ext uri="{FF2B5EF4-FFF2-40B4-BE49-F238E27FC236}">
              <a16:creationId xmlns:a16="http://schemas.microsoft.com/office/drawing/2014/main" id="{FFD62A3B-BBA2-4C59-A086-CEEB065C2181}"/>
            </a:ext>
          </a:extLst>
        </xdr:cNvPr>
        <xdr:cNvSpPr txBox="1"/>
      </xdr:nvSpPr>
      <xdr:spPr>
        <a:xfrm>
          <a:off x="8271587"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44467</xdr:rowOff>
    </xdr:from>
    <xdr:ext cx="469744" cy="259045"/>
    <xdr:sp macro="" textlink="">
      <xdr:nvSpPr>
        <xdr:cNvPr id="146" name="n_2mainValue【図書館】&#10;一人当たり面積">
          <a:extLst>
            <a:ext uri="{FF2B5EF4-FFF2-40B4-BE49-F238E27FC236}">
              <a16:creationId xmlns:a16="http://schemas.microsoft.com/office/drawing/2014/main" id="{29D542F3-D383-4A05-A66A-120FB56E0559}"/>
            </a:ext>
          </a:extLst>
        </xdr:cNvPr>
        <xdr:cNvSpPr txBox="1"/>
      </xdr:nvSpPr>
      <xdr:spPr>
        <a:xfrm>
          <a:off x="7509587"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36847</xdr:rowOff>
    </xdr:from>
    <xdr:ext cx="469744" cy="259045"/>
    <xdr:sp macro="" textlink="">
      <xdr:nvSpPr>
        <xdr:cNvPr id="147" name="n_3mainValue【図書館】&#10;一人当たり面積">
          <a:extLst>
            <a:ext uri="{FF2B5EF4-FFF2-40B4-BE49-F238E27FC236}">
              <a16:creationId xmlns:a16="http://schemas.microsoft.com/office/drawing/2014/main" id="{442BA6B4-2115-47BA-925D-ED4B3E1D3C7E}"/>
            </a:ext>
          </a:extLst>
        </xdr:cNvPr>
        <xdr:cNvSpPr txBox="1"/>
      </xdr:nvSpPr>
      <xdr:spPr>
        <a:xfrm>
          <a:off x="6712027"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36847</xdr:rowOff>
    </xdr:from>
    <xdr:ext cx="469744" cy="259045"/>
    <xdr:sp macro="" textlink="">
      <xdr:nvSpPr>
        <xdr:cNvPr id="148" name="n_4mainValue【図書館】&#10;一人当たり面積">
          <a:extLst>
            <a:ext uri="{FF2B5EF4-FFF2-40B4-BE49-F238E27FC236}">
              <a16:creationId xmlns:a16="http://schemas.microsoft.com/office/drawing/2014/main" id="{1CC80A3D-8378-4D55-9DCD-AAFE55C911FC}"/>
            </a:ext>
          </a:extLst>
        </xdr:cNvPr>
        <xdr:cNvSpPr txBox="1"/>
      </xdr:nvSpPr>
      <xdr:spPr>
        <a:xfrm>
          <a:off x="5937327"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0517665-C1E4-47D0-A324-D362C6C2D8E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9F16195-C36B-4C59-BC53-D70D959010B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AFFD0B4-A693-45B2-9395-D4D2C03CD75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6E56C8B-3CA8-4E90-B88D-C7C1497DE57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4D68F63-B165-40F2-B264-7D6ACD0E317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30B0E4D-D6A2-402E-B77E-D18BF77D570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3158163-E471-470B-AD65-CF8DD992136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494D690-935D-4F5B-8017-499D02747B9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EC88B32-3E0D-467E-A09B-DFC082F1838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218824E-F882-4FBD-B59D-7FBE716587B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C4A9EE1-769B-4FFE-92D5-EAF7BECC37B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7213F49-E6F9-48DA-85B8-4E8D350205A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C4C917D-F814-4F3A-8477-8611A6058D2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3F2C7A3-4F93-49B8-936A-DAC488849014}"/>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1513DD1-5F11-4649-A101-0719872630B4}"/>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9ABD723-6D67-49BE-8A4C-78A1B7DE2E6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39D942B-36BF-4B97-B2D9-8AAA660B3ED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621C160-A1DD-480F-A04E-52E7CAFA9729}"/>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984F09E-C59B-41CC-A96E-B5E43875DE9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34A1FC3-D975-41CB-8070-4E72E9E9AFDA}"/>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8D4A8D91-F893-481F-B549-A9D5F5CA83CF}"/>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73A66A3-EEC3-411E-B898-FDEC450E8C1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EC3E158-5694-4E26-87D8-548EC064656E}"/>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12CD8714-80D9-4910-967C-762D288E8C7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BC6AA26B-CFD1-4B19-BB1E-434D00255A11}"/>
            </a:ext>
          </a:extLst>
        </xdr:cNvPr>
        <xdr:cNvCxnSpPr/>
      </xdr:nvCxnSpPr>
      <xdr:spPr>
        <a:xfrm flipV="1">
          <a:off x="4086225" y="95554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33ED4C9-4B45-4C9E-BA55-B3EFCAF3A96C}"/>
            </a:ext>
          </a:extLst>
        </xdr:cNvPr>
        <xdr:cNvSpPr txBox="1"/>
      </xdr:nvSpPr>
      <xdr:spPr>
        <a:xfrm>
          <a:off x="4124960"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D402E56F-4A7A-4553-B6FF-8613543CBDD8}"/>
            </a:ext>
          </a:extLst>
        </xdr:cNvPr>
        <xdr:cNvCxnSpPr/>
      </xdr:nvCxnSpPr>
      <xdr:spPr>
        <a:xfrm>
          <a:off x="4020820" y="1080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A179DD4-F0DA-4F8E-A346-745B8B9D8AE2}"/>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E484EE02-DC83-4D20-BAF1-A009CD7AC089}"/>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72E5E31-8E6D-42E1-85D4-62EA556C9000}"/>
            </a:ext>
          </a:extLst>
        </xdr:cNvPr>
        <xdr:cNvSpPr txBox="1"/>
      </xdr:nvSpPr>
      <xdr:spPr>
        <a:xfrm>
          <a:off x="4124960" y="1012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339D56E4-0435-4588-91B0-50B481968F8F}"/>
            </a:ext>
          </a:extLst>
        </xdr:cNvPr>
        <xdr:cNvSpPr/>
      </xdr:nvSpPr>
      <xdr:spPr>
        <a:xfrm>
          <a:off x="4036060" y="1014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D4AA0FEA-4E2D-45F9-A12B-CAF6FC260F46}"/>
            </a:ext>
          </a:extLst>
        </xdr:cNvPr>
        <xdr:cNvSpPr/>
      </xdr:nvSpPr>
      <xdr:spPr>
        <a:xfrm>
          <a:off x="331216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9277D5C0-EA77-440A-93FD-AF73D942652A}"/>
            </a:ext>
          </a:extLst>
        </xdr:cNvPr>
        <xdr:cNvSpPr/>
      </xdr:nvSpPr>
      <xdr:spPr>
        <a:xfrm>
          <a:off x="251460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67173B19-BDCF-4F47-978D-5E7FD0F2968B}"/>
            </a:ext>
          </a:extLst>
        </xdr:cNvPr>
        <xdr:cNvSpPr/>
      </xdr:nvSpPr>
      <xdr:spPr>
        <a:xfrm>
          <a:off x="1739900" y="1013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6D700C7E-5706-4D87-964C-47E91C19E586}"/>
            </a:ext>
          </a:extLst>
        </xdr:cNvPr>
        <xdr:cNvSpPr/>
      </xdr:nvSpPr>
      <xdr:spPr>
        <a:xfrm>
          <a:off x="965200" y="10114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281245-2795-4AD8-8A99-1A743CC1DF4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71EA815-8576-48D5-9A00-B2877B89273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45738FC-BC6E-4B76-9096-4655F6ED02D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129B2C1-2813-466D-8428-C9DFE35C713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C9670F4-1442-4A60-A389-EE3136D40CF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130175</xdr:rowOff>
    </xdr:from>
    <xdr:to>
      <xdr:col>24</xdr:col>
      <xdr:colOff>114300</xdr:colOff>
      <xdr:row>57</xdr:row>
      <xdr:rowOff>60325</xdr:rowOff>
    </xdr:to>
    <xdr:sp macro="" textlink="">
      <xdr:nvSpPr>
        <xdr:cNvPr id="189" name="楕円 188">
          <a:extLst>
            <a:ext uri="{FF2B5EF4-FFF2-40B4-BE49-F238E27FC236}">
              <a16:creationId xmlns:a16="http://schemas.microsoft.com/office/drawing/2014/main" id="{7DDDA8B1-7F32-44DE-8A7A-118949E26944}"/>
            </a:ext>
          </a:extLst>
        </xdr:cNvPr>
        <xdr:cNvSpPr/>
      </xdr:nvSpPr>
      <xdr:spPr>
        <a:xfrm>
          <a:off x="4036060" y="9518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69867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92D1B54C-CAE7-448B-B847-1941DEFCB4BB}"/>
            </a:ext>
          </a:extLst>
        </xdr:cNvPr>
        <xdr:cNvSpPr txBox="1"/>
      </xdr:nvSpPr>
      <xdr:spPr>
        <a:xfrm>
          <a:off x="4124960" y="945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93980</xdr:rowOff>
    </xdr:from>
    <xdr:to>
      <xdr:col>20</xdr:col>
      <xdr:colOff>38100</xdr:colOff>
      <xdr:row>57</xdr:row>
      <xdr:rowOff>24130</xdr:rowOff>
    </xdr:to>
    <xdr:sp macro="" textlink="">
      <xdr:nvSpPr>
        <xdr:cNvPr id="191" name="楕円 190">
          <a:extLst>
            <a:ext uri="{FF2B5EF4-FFF2-40B4-BE49-F238E27FC236}">
              <a16:creationId xmlns:a16="http://schemas.microsoft.com/office/drawing/2014/main" id="{E6A75D27-F683-445E-9B21-6E7B32558CEC}"/>
            </a:ext>
          </a:extLst>
        </xdr:cNvPr>
        <xdr:cNvSpPr/>
      </xdr:nvSpPr>
      <xdr:spPr>
        <a:xfrm>
          <a:off x="3312160" y="9481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144780</xdr:rowOff>
    </xdr:from>
    <xdr:to>
      <xdr:col>24</xdr:col>
      <xdr:colOff>63500</xdr:colOff>
      <xdr:row>57</xdr:row>
      <xdr:rowOff>9525</xdr:rowOff>
    </xdr:to>
    <xdr:cxnSp macro="">
      <xdr:nvCxnSpPr>
        <xdr:cNvPr id="192" name="直線コネクタ 191">
          <a:extLst>
            <a:ext uri="{FF2B5EF4-FFF2-40B4-BE49-F238E27FC236}">
              <a16:creationId xmlns:a16="http://schemas.microsoft.com/office/drawing/2014/main" id="{2A955743-2D55-45ED-8D00-78AA4BEEF47D}"/>
            </a:ext>
          </a:extLst>
        </xdr:cNvPr>
        <xdr:cNvCxnSpPr/>
      </xdr:nvCxnSpPr>
      <xdr:spPr>
        <a:xfrm>
          <a:off x="3355340" y="9532620"/>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10160</xdr:rowOff>
    </xdr:from>
    <xdr:to>
      <xdr:col>15</xdr:col>
      <xdr:colOff>101600</xdr:colOff>
      <xdr:row>59</xdr:row>
      <xdr:rowOff>111760</xdr:rowOff>
    </xdr:to>
    <xdr:sp macro="" textlink="">
      <xdr:nvSpPr>
        <xdr:cNvPr id="193" name="楕円 192">
          <a:extLst>
            <a:ext uri="{FF2B5EF4-FFF2-40B4-BE49-F238E27FC236}">
              <a16:creationId xmlns:a16="http://schemas.microsoft.com/office/drawing/2014/main" id="{F5801677-4E35-4065-AB12-9ECF5E57EADD}"/>
            </a:ext>
          </a:extLst>
        </xdr:cNvPr>
        <xdr:cNvSpPr/>
      </xdr:nvSpPr>
      <xdr:spPr>
        <a:xfrm>
          <a:off x="25146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144780</xdr:rowOff>
    </xdr:from>
    <xdr:to>
      <xdr:col>19</xdr:col>
      <xdr:colOff>177800</xdr:colOff>
      <xdr:row>59</xdr:row>
      <xdr:rowOff>60960</xdr:rowOff>
    </xdr:to>
    <xdr:cxnSp macro="">
      <xdr:nvCxnSpPr>
        <xdr:cNvPr id="194" name="直線コネクタ 193">
          <a:extLst>
            <a:ext uri="{FF2B5EF4-FFF2-40B4-BE49-F238E27FC236}">
              <a16:creationId xmlns:a16="http://schemas.microsoft.com/office/drawing/2014/main" id="{5B5B16E8-7035-4B03-9947-A1B0AC386E82}"/>
            </a:ext>
          </a:extLst>
        </xdr:cNvPr>
        <xdr:cNvCxnSpPr/>
      </xdr:nvCxnSpPr>
      <xdr:spPr>
        <a:xfrm flipV="1">
          <a:off x="2565400" y="9532620"/>
          <a:ext cx="78994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147320</xdr:rowOff>
    </xdr:from>
    <xdr:to>
      <xdr:col>10</xdr:col>
      <xdr:colOff>165100</xdr:colOff>
      <xdr:row>59</xdr:row>
      <xdr:rowOff>77470</xdr:rowOff>
    </xdr:to>
    <xdr:sp macro="" textlink="">
      <xdr:nvSpPr>
        <xdr:cNvPr id="195" name="楕円 194">
          <a:extLst>
            <a:ext uri="{FF2B5EF4-FFF2-40B4-BE49-F238E27FC236}">
              <a16:creationId xmlns:a16="http://schemas.microsoft.com/office/drawing/2014/main" id="{E3358886-F550-4291-8367-3B1EC51A5DA4}"/>
            </a:ext>
          </a:extLst>
        </xdr:cNvPr>
        <xdr:cNvSpPr/>
      </xdr:nvSpPr>
      <xdr:spPr>
        <a:xfrm>
          <a:off x="1739900" y="987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26670</xdr:rowOff>
    </xdr:from>
    <xdr:to>
      <xdr:col>15</xdr:col>
      <xdr:colOff>50800</xdr:colOff>
      <xdr:row>59</xdr:row>
      <xdr:rowOff>60960</xdr:rowOff>
    </xdr:to>
    <xdr:cxnSp macro="">
      <xdr:nvCxnSpPr>
        <xdr:cNvPr id="196" name="直線コネクタ 195">
          <a:extLst>
            <a:ext uri="{FF2B5EF4-FFF2-40B4-BE49-F238E27FC236}">
              <a16:creationId xmlns:a16="http://schemas.microsoft.com/office/drawing/2014/main" id="{EC239FB8-1D2A-4F33-92A7-D172171481A4}"/>
            </a:ext>
          </a:extLst>
        </xdr:cNvPr>
        <xdr:cNvCxnSpPr/>
      </xdr:nvCxnSpPr>
      <xdr:spPr>
        <a:xfrm>
          <a:off x="1790700" y="991743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153035</xdr:rowOff>
    </xdr:from>
    <xdr:to>
      <xdr:col>6</xdr:col>
      <xdr:colOff>38100</xdr:colOff>
      <xdr:row>59</xdr:row>
      <xdr:rowOff>83185</xdr:rowOff>
    </xdr:to>
    <xdr:sp macro="" textlink="">
      <xdr:nvSpPr>
        <xdr:cNvPr id="197" name="楕円 196">
          <a:extLst>
            <a:ext uri="{FF2B5EF4-FFF2-40B4-BE49-F238E27FC236}">
              <a16:creationId xmlns:a16="http://schemas.microsoft.com/office/drawing/2014/main" id="{DF1C8886-F225-4D83-B831-3F2611C3C5CD}"/>
            </a:ext>
          </a:extLst>
        </xdr:cNvPr>
        <xdr:cNvSpPr/>
      </xdr:nvSpPr>
      <xdr:spPr>
        <a:xfrm>
          <a:off x="965200" y="9876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26670</xdr:rowOff>
    </xdr:from>
    <xdr:to>
      <xdr:col>10</xdr:col>
      <xdr:colOff>114300</xdr:colOff>
      <xdr:row>59</xdr:row>
      <xdr:rowOff>32385</xdr:rowOff>
    </xdr:to>
    <xdr:cxnSp macro="">
      <xdr:nvCxnSpPr>
        <xdr:cNvPr id="198" name="直線コネクタ 197">
          <a:extLst>
            <a:ext uri="{FF2B5EF4-FFF2-40B4-BE49-F238E27FC236}">
              <a16:creationId xmlns:a16="http://schemas.microsoft.com/office/drawing/2014/main" id="{08B29A89-ADF5-4133-9560-2A941E0BE1D3}"/>
            </a:ext>
          </a:extLst>
        </xdr:cNvPr>
        <xdr:cNvCxnSpPr/>
      </xdr:nvCxnSpPr>
      <xdr:spPr>
        <a:xfrm flipV="1">
          <a:off x="1008380" y="991743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9" name="n_1aveValue【体育館・プール】&#10;有形固定資産減価償却率">
          <a:extLst>
            <a:ext uri="{FF2B5EF4-FFF2-40B4-BE49-F238E27FC236}">
              <a16:creationId xmlns:a16="http://schemas.microsoft.com/office/drawing/2014/main" id="{043CD075-5462-4A0F-B4CB-D4AD39B80E0D}"/>
            </a:ext>
          </a:extLst>
        </xdr:cNvPr>
        <xdr:cNvSpPr txBox="1"/>
      </xdr:nvSpPr>
      <xdr:spPr>
        <a:xfrm>
          <a:off x="317056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0" name="n_2aveValue【体育館・プール】&#10;有形固定資産減価償却率">
          <a:extLst>
            <a:ext uri="{FF2B5EF4-FFF2-40B4-BE49-F238E27FC236}">
              <a16:creationId xmlns:a16="http://schemas.microsoft.com/office/drawing/2014/main" id="{500F2320-0829-4AC9-A284-1BC4FA998DC6}"/>
            </a:ext>
          </a:extLst>
        </xdr:cNvPr>
        <xdr:cNvSpPr txBox="1"/>
      </xdr:nvSpPr>
      <xdr:spPr>
        <a:xfrm>
          <a:off x="238570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1" name="n_3aveValue【体育館・プール】&#10;有形固定資産減価償却率">
          <a:extLst>
            <a:ext uri="{FF2B5EF4-FFF2-40B4-BE49-F238E27FC236}">
              <a16:creationId xmlns:a16="http://schemas.microsoft.com/office/drawing/2014/main" id="{7B3E9210-9B7A-411D-8D1C-73DD542EE4B0}"/>
            </a:ext>
          </a:extLst>
        </xdr:cNvPr>
        <xdr:cNvSpPr txBox="1"/>
      </xdr:nvSpPr>
      <xdr:spPr>
        <a:xfrm>
          <a:off x="161100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9176CE32-3E67-4913-B222-EF9067BB2030}"/>
            </a:ext>
          </a:extLst>
        </xdr:cNvPr>
        <xdr:cNvSpPr txBox="1"/>
      </xdr:nvSpPr>
      <xdr:spPr>
        <a:xfrm>
          <a:off x="83630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40657</xdr:rowOff>
    </xdr:from>
    <xdr:ext cx="405111" cy="259045"/>
    <xdr:sp macro="" textlink="">
      <xdr:nvSpPr>
        <xdr:cNvPr id="203" name="n_1mainValue【体育館・プール】&#10;有形固定資産減価償却率">
          <a:extLst>
            <a:ext uri="{FF2B5EF4-FFF2-40B4-BE49-F238E27FC236}">
              <a16:creationId xmlns:a16="http://schemas.microsoft.com/office/drawing/2014/main" id="{C116E97B-BC25-4A1F-B36C-505FDB9B6648}"/>
            </a:ext>
          </a:extLst>
        </xdr:cNvPr>
        <xdr:cNvSpPr txBox="1"/>
      </xdr:nvSpPr>
      <xdr:spPr>
        <a:xfrm>
          <a:off x="3170564"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128287</xdr:rowOff>
    </xdr:from>
    <xdr:ext cx="405111" cy="259045"/>
    <xdr:sp macro="" textlink="">
      <xdr:nvSpPr>
        <xdr:cNvPr id="204" name="n_2mainValue【体育館・プール】&#10;有形固定資産減価償却率">
          <a:extLst>
            <a:ext uri="{FF2B5EF4-FFF2-40B4-BE49-F238E27FC236}">
              <a16:creationId xmlns:a16="http://schemas.microsoft.com/office/drawing/2014/main" id="{6A6A4E7F-A916-4EBB-8F10-FDB63E4CEE61}"/>
            </a:ext>
          </a:extLst>
        </xdr:cNvPr>
        <xdr:cNvSpPr txBox="1"/>
      </xdr:nvSpPr>
      <xdr:spPr>
        <a:xfrm>
          <a:off x="238570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93997</xdr:rowOff>
    </xdr:from>
    <xdr:ext cx="405111" cy="259045"/>
    <xdr:sp macro="" textlink="">
      <xdr:nvSpPr>
        <xdr:cNvPr id="205" name="n_3mainValue【体育館・プール】&#10;有形固定資産減価償却率">
          <a:extLst>
            <a:ext uri="{FF2B5EF4-FFF2-40B4-BE49-F238E27FC236}">
              <a16:creationId xmlns:a16="http://schemas.microsoft.com/office/drawing/2014/main" id="{259B2273-0BE0-4931-B371-9DEEE79E4374}"/>
            </a:ext>
          </a:extLst>
        </xdr:cNvPr>
        <xdr:cNvSpPr txBox="1"/>
      </xdr:nvSpPr>
      <xdr:spPr>
        <a:xfrm>
          <a:off x="161100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99712</xdr:rowOff>
    </xdr:from>
    <xdr:ext cx="405111" cy="259045"/>
    <xdr:sp macro="" textlink="">
      <xdr:nvSpPr>
        <xdr:cNvPr id="206" name="n_4mainValue【体育館・プール】&#10;有形固定資産減価償却率">
          <a:extLst>
            <a:ext uri="{FF2B5EF4-FFF2-40B4-BE49-F238E27FC236}">
              <a16:creationId xmlns:a16="http://schemas.microsoft.com/office/drawing/2014/main" id="{D0D37B6E-FD99-41EF-8C28-021FFB75D8FE}"/>
            </a:ext>
          </a:extLst>
        </xdr:cNvPr>
        <xdr:cNvSpPr txBox="1"/>
      </xdr:nvSpPr>
      <xdr:spPr>
        <a:xfrm>
          <a:off x="83630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B521DDF-80AD-4697-838E-4D9135BF07E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A25E70A-A5FB-4461-946C-7B765D44A49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239FF05-D950-4E03-B3C7-3C3C5ABEE2F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54ACCF2-4FC8-4014-A602-9D4631D217A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CA40E07-7684-429B-AAE9-5EE5BE83A98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1A5ABC9-221C-4AD5-94B7-8EC230ABFBF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7617EE5-5678-4689-A4BE-F6475000C74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85AEE0B-CB77-41EB-A440-426BF80583D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3E0B74E-6DAE-4C40-B3FD-C29F3C2A89B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A56BAA5-AC8F-49E2-A3E1-512B433B3D7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F60E26B-BEEC-4E37-9108-E738E196B26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DCFE1E2-2D90-4382-9753-1C3B1CDBA09E}"/>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B74B641-5A6A-48F3-A587-4155122488F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D498C39-FC13-4C1A-99B7-07B635A9010B}"/>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D1D0D8B-0976-4934-A4C2-1B5ED85CDAE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A851DD5-696F-44CB-AE61-AECD8A68571B}"/>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7B1657D-25B4-417B-87A1-04BDEBDBDD2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A6DAA466-995D-447B-B792-14A4A2BA8DC3}"/>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6C4D55A-159A-4227-8E0D-F611DBA0A2A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C0A0C79-F5DB-408F-83E3-95B6E743DA8D}"/>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16433F6-AF9F-4EED-910D-7CBF2FE3B4B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FC5A532C-4F75-49B8-9104-F9890621B80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1A82B19-BD38-4AF2-B721-6CF36F9BCFA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6868F49B-EA82-4B09-93C1-8829C09A4DA4}"/>
            </a:ext>
          </a:extLst>
        </xdr:cNvPr>
        <xdr:cNvCxnSpPr/>
      </xdr:nvCxnSpPr>
      <xdr:spPr>
        <a:xfrm flipV="1">
          <a:off x="9219565" y="944753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123C13C9-BDBB-4B6B-A618-C5D9EF58ED35}"/>
            </a:ext>
          </a:extLst>
        </xdr:cNvPr>
        <xdr:cNvSpPr txBox="1"/>
      </xdr:nvSpPr>
      <xdr:spPr>
        <a:xfrm>
          <a:off x="9258300"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B170285A-0146-4BB0-86FD-2C5009D4F3D2}"/>
            </a:ext>
          </a:extLst>
        </xdr:cNvPr>
        <xdr:cNvCxnSpPr/>
      </xdr:nvCxnSpPr>
      <xdr:spPr>
        <a:xfrm>
          <a:off x="9154160" y="10781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880B0D1C-6021-4065-84C1-F6F0B9024E6E}"/>
            </a:ext>
          </a:extLst>
        </xdr:cNvPr>
        <xdr:cNvSpPr txBox="1"/>
      </xdr:nvSpPr>
      <xdr:spPr>
        <a:xfrm>
          <a:off x="9258300" y="922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87BDC422-4D9A-4423-B611-659F10ADA3B8}"/>
            </a:ext>
          </a:extLst>
        </xdr:cNvPr>
        <xdr:cNvCxnSpPr/>
      </xdr:nvCxnSpPr>
      <xdr:spPr>
        <a:xfrm>
          <a:off x="9154160" y="9447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AC7CBECE-5CF4-4DFF-85ED-290FF6D0828B}"/>
            </a:ext>
          </a:extLst>
        </xdr:cNvPr>
        <xdr:cNvSpPr txBox="1"/>
      </xdr:nvSpPr>
      <xdr:spPr>
        <a:xfrm>
          <a:off x="9258300" y="1034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2706DD6A-EDEE-4250-A894-B68EB844186A}"/>
            </a:ext>
          </a:extLst>
        </xdr:cNvPr>
        <xdr:cNvSpPr/>
      </xdr:nvSpPr>
      <xdr:spPr>
        <a:xfrm>
          <a:off x="919226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91E4B21D-8668-494D-8C59-03036CD5DD60}"/>
            </a:ext>
          </a:extLst>
        </xdr:cNvPr>
        <xdr:cNvSpPr/>
      </xdr:nvSpPr>
      <xdr:spPr>
        <a:xfrm>
          <a:off x="8445500" y="10375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B5646ED1-E9D0-467A-9CD1-4896FF5AF63C}"/>
            </a:ext>
          </a:extLst>
        </xdr:cNvPr>
        <xdr:cNvSpPr/>
      </xdr:nvSpPr>
      <xdr:spPr>
        <a:xfrm>
          <a:off x="7670800" y="1037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320A8519-2BD9-4558-B419-E91D67DAB846}"/>
            </a:ext>
          </a:extLst>
        </xdr:cNvPr>
        <xdr:cNvSpPr/>
      </xdr:nvSpPr>
      <xdr:spPr>
        <a:xfrm>
          <a:off x="6873240" y="10374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72B9A3C1-4585-446D-B4FB-AF8D9B5D5058}"/>
            </a:ext>
          </a:extLst>
        </xdr:cNvPr>
        <xdr:cNvSpPr/>
      </xdr:nvSpPr>
      <xdr:spPr>
        <a:xfrm>
          <a:off x="6098540" y="10383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C8E7303-1558-4CBF-89D6-5A1C88BF88B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A49351-2896-4032-B880-68D944F8FE8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EDA86D2-0607-4291-BBF4-F9C9EE917B0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E03BE52-44B8-473E-964B-B624A22B036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8052797-7800-4221-9960-1EE4A18B37D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8890</xdr:rowOff>
    </xdr:from>
    <xdr:to>
      <xdr:col>55</xdr:col>
      <xdr:colOff>50800</xdr:colOff>
      <xdr:row>56</xdr:row>
      <xdr:rowOff>110490</xdr:rowOff>
    </xdr:to>
    <xdr:sp macro="" textlink="">
      <xdr:nvSpPr>
        <xdr:cNvPr id="246" name="楕円 245">
          <a:extLst>
            <a:ext uri="{FF2B5EF4-FFF2-40B4-BE49-F238E27FC236}">
              <a16:creationId xmlns:a16="http://schemas.microsoft.com/office/drawing/2014/main" id="{3DD05FD0-5094-45FE-9746-03EFB22D2E0B}"/>
            </a:ext>
          </a:extLst>
        </xdr:cNvPr>
        <xdr:cNvSpPr/>
      </xdr:nvSpPr>
      <xdr:spPr>
        <a:xfrm>
          <a:off x="9192260" y="9396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133367</xdr:rowOff>
    </xdr:from>
    <xdr:ext cx="469744" cy="259045"/>
    <xdr:sp macro="" textlink="">
      <xdr:nvSpPr>
        <xdr:cNvPr id="247" name="【体育館・プール】&#10;一人当たり面積該当値テキスト">
          <a:extLst>
            <a:ext uri="{FF2B5EF4-FFF2-40B4-BE49-F238E27FC236}">
              <a16:creationId xmlns:a16="http://schemas.microsoft.com/office/drawing/2014/main" id="{0B4C3B5C-BBC6-4B46-977E-212AD05DCA05}"/>
            </a:ext>
          </a:extLst>
        </xdr:cNvPr>
        <xdr:cNvSpPr txBox="1"/>
      </xdr:nvSpPr>
      <xdr:spPr>
        <a:xfrm>
          <a:off x="92583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2540</xdr:rowOff>
    </xdr:from>
    <xdr:to>
      <xdr:col>50</xdr:col>
      <xdr:colOff>165100</xdr:colOff>
      <xdr:row>56</xdr:row>
      <xdr:rowOff>104140</xdr:rowOff>
    </xdr:to>
    <xdr:sp macro="" textlink="">
      <xdr:nvSpPr>
        <xdr:cNvPr id="248" name="楕円 247">
          <a:extLst>
            <a:ext uri="{FF2B5EF4-FFF2-40B4-BE49-F238E27FC236}">
              <a16:creationId xmlns:a16="http://schemas.microsoft.com/office/drawing/2014/main" id="{96443EF4-6692-4FC7-86FC-EEE1B1A5EE0A}"/>
            </a:ext>
          </a:extLst>
        </xdr:cNvPr>
        <xdr:cNvSpPr/>
      </xdr:nvSpPr>
      <xdr:spPr>
        <a:xfrm>
          <a:off x="8445500" y="939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53340</xdr:rowOff>
    </xdr:from>
    <xdr:to>
      <xdr:col>55</xdr:col>
      <xdr:colOff>0</xdr:colOff>
      <xdr:row>56</xdr:row>
      <xdr:rowOff>59690</xdr:rowOff>
    </xdr:to>
    <xdr:cxnSp macro="">
      <xdr:nvCxnSpPr>
        <xdr:cNvPr id="249" name="直線コネクタ 248">
          <a:extLst>
            <a:ext uri="{FF2B5EF4-FFF2-40B4-BE49-F238E27FC236}">
              <a16:creationId xmlns:a16="http://schemas.microsoft.com/office/drawing/2014/main" id="{5CB6B2A1-AFC0-4426-87E9-929CACC0DE45}"/>
            </a:ext>
          </a:extLst>
        </xdr:cNvPr>
        <xdr:cNvCxnSpPr/>
      </xdr:nvCxnSpPr>
      <xdr:spPr>
        <a:xfrm>
          <a:off x="8496300" y="9441180"/>
          <a:ext cx="7239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154940</xdr:rowOff>
    </xdr:from>
    <xdr:to>
      <xdr:col>46</xdr:col>
      <xdr:colOff>38100</xdr:colOff>
      <xdr:row>58</xdr:row>
      <xdr:rowOff>85090</xdr:rowOff>
    </xdr:to>
    <xdr:sp macro="" textlink="">
      <xdr:nvSpPr>
        <xdr:cNvPr id="250" name="楕円 249">
          <a:extLst>
            <a:ext uri="{FF2B5EF4-FFF2-40B4-BE49-F238E27FC236}">
              <a16:creationId xmlns:a16="http://schemas.microsoft.com/office/drawing/2014/main" id="{07E7287B-646F-4B86-B9E8-B3EE5C0CC509}"/>
            </a:ext>
          </a:extLst>
        </xdr:cNvPr>
        <xdr:cNvSpPr/>
      </xdr:nvSpPr>
      <xdr:spPr>
        <a:xfrm>
          <a:off x="7670800" y="9710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53340</xdr:rowOff>
    </xdr:from>
    <xdr:to>
      <xdr:col>50</xdr:col>
      <xdr:colOff>114300</xdr:colOff>
      <xdr:row>58</xdr:row>
      <xdr:rowOff>34290</xdr:rowOff>
    </xdr:to>
    <xdr:cxnSp macro="">
      <xdr:nvCxnSpPr>
        <xdr:cNvPr id="251" name="直線コネクタ 250">
          <a:extLst>
            <a:ext uri="{FF2B5EF4-FFF2-40B4-BE49-F238E27FC236}">
              <a16:creationId xmlns:a16="http://schemas.microsoft.com/office/drawing/2014/main" id="{6CA27151-ED22-49E4-AF88-8483C072E441}"/>
            </a:ext>
          </a:extLst>
        </xdr:cNvPr>
        <xdr:cNvCxnSpPr/>
      </xdr:nvCxnSpPr>
      <xdr:spPr>
        <a:xfrm flipV="1">
          <a:off x="7713980" y="9441180"/>
          <a:ext cx="782320" cy="3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153670</xdr:rowOff>
    </xdr:from>
    <xdr:to>
      <xdr:col>41</xdr:col>
      <xdr:colOff>101600</xdr:colOff>
      <xdr:row>58</xdr:row>
      <xdr:rowOff>83820</xdr:rowOff>
    </xdr:to>
    <xdr:sp macro="" textlink="">
      <xdr:nvSpPr>
        <xdr:cNvPr id="252" name="楕円 251">
          <a:extLst>
            <a:ext uri="{FF2B5EF4-FFF2-40B4-BE49-F238E27FC236}">
              <a16:creationId xmlns:a16="http://schemas.microsoft.com/office/drawing/2014/main" id="{88B3E1AF-60A8-4797-9068-C255323C86D2}"/>
            </a:ext>
          </a:extLst>
        </xdr:cNvPr>
        <xdr:cNvSpPr/>
      </xdr:nvSpPr>
      <xdr:spPr>
        <a:xfrm>
          <a:off x="6873240" y="9709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33020</xdr:rowOff>
    </xdr:from>
    <xdr:to>
      <xdr:col>45</xdr:col>
      <xdr:colOff>177800</xdr:colOff>
      <xdr:row>58</xdr:row>
      <xdr:rowOff>34290</xdr:rowOff>
    </xdr:to>
    <xdr:cxnSp macro="">
      <xdr:nvCxnSpPr>
        <xdr:cNvPr id="253" name="直線コネクタ 252">
          <a:extLst>
            <a:ext uri="{FF2B5EF4-FFF2-40B4-BE49-F238E27FC236}">
              <a16:creationId xmlns:a16="http://schemas.microsoft.com/office/drawing/2014/main" id="{0B852275-7BEE-4DB4-A301-F45C1C5B9F17}"/>
            </a:ext>
          </a:extLst>
        </xdr:cNvPr>
        <xdr:cNvCxnSpPr/>
      </xdr:nvCxnSpPr>
      <xdr:spPr>
        <a:xfrm>
          <a:off x="6924040" y="9756140"/>
          <a:ext cx="78994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148590</xdr:rowOff>
    </xdr:from>
    <xdr:to>
      <xdr:col>36</xdr:col>
      <xdr:colOff>165100</xdr:colOff>
      <xdr:row>58</xdr:row>
      <xdr:rowOff>78740</xdr:rowOff>
    </xdr:to>
    <xdr:sp macro="" textlink="">
      <xdr:nvSpPr>
        <xdr:cNvPr id="254" name="楕円 253">
          <a:extLst>
            <a:ext uri="{FF2B5EF4-FFF2-40B4-BE49-F238E27FC236}">
              <a16:creationId xmlns:a16="http://schemas.microsoft.com/office/drawing/2014/main" id="{92685E45-41D0-4CA7-ACA4-4978C29368BF}"/>
            </a:ext>
          </a:extLst>
        </xdr:cNvPr>
        <xdr:cNvSpPr/>
      </xdr:nvSpPr>
      <xdr:spPr>
        <a:xfrm>
          <a:off x="6098540" y="9704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27940</xdr:rowOff>
    </xdr:from>
    <xdr:to>
      <xdr:col>41</xdr:col>
      <xdr:colOff>50800</xdr:colOff>
      <xdr:row>58</xdr:row>
      <xdr:rowOff>33020</xdr:rowOff>
    </xdr:to>
    <xdr:cxnSp macro="">
      <xdr:nvCxnSpPr>
        <xdr:cNvPr id="255" name="直線コネクタ 254">
          <a:extLst>
            <a:ext uri="{FF2B5EF4-FFF2-40B4-BE49-F238E27FC236}">
              <a16:creationId xmlns:a16="http://schemas.microsoft.com/office/drawing/2014/main" id="{1F9BF1F3-E23B-44C0-9094-53D30AB20FA1}"/>
            </a:ext>
          </a:extLst>
        </xdr:cNvPr>
        <xdr:cNvCxnSpPr/>
      </xdr:nvCxnSpPr>
      <xdr:spPr>
        <a:xfrm>
          <a:off x="6149340" y="9751060"/>
          <a:ext cx="7747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E121535E-33A0-4394-A0F6-9C3F814DA7B3}"/>
            </a:ext>
          </a:extLst>
        </xdr:cNvPr>
        <xdr:cNvSpPr txBox="1"/>
      </xdr:nvSpPr>
      <xdr:spPr>
        <a:xfrm>
          <a:off x="827158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AEC42A73-BFD5-4791-B48B-EF320011FF4E}"/>
            </a:ext>
          </a:extLst>
        </xdr:cNvPr>
        <xdr:cNvSpPr txBox="1"/>
      </xdr:nvSpPr>
      <xdr:spPr>
        <a:xfrm>
          <a:off x="750958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23DCCB8A-1F4E-45C5-B975-A7CE640CACE5}"/>
            </a:ext>
          </a:extLst>
        </xdr:cNvPr>
        <xdr:cNvSpPr txBox="1"/>
      </xdr:nvSpPr>
      <xdr:spPr>
        <a:xfrm>
          <a:off x="6712027" y="1046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7409CB4A-0446-418C-AC62-EB5802D90B34}"/>
            </a:ext>
          </a:extLst>
        </xdr:cNvPr>
        <xdr:cNvSpPr txBox="1"/>
      </xdr:nvSpPr>
      <xdr:spPr>
        <a:xfrm>
          <a:off x="59373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120667</xdr:rowOff>
    </xdr:from>
    <xdr:ext cx="469744" cy="259045"/>
    <xdr:sp macro="" textlink="">
      <xdr:nvSpPr>
        <xdr:cNvPr id="260" name="n_1mainValue【体育館・プール】&#10;一人当たり面積">
          <a:extLst>
            <a:ext uri="{FF2B5EF4-FFF2-40B4-BE49-F238E27FC236}">
              <a16:creationId xmlns:a16="http://schemas.microsoft.com/office/drawing/2014/main" id="{A42D80D0-3599-4CE0-972C-BC19B7FD4612}"/>
            </a:ext>
          </a:extLst>
        </xdr:cNvPr>
        <xdr:cNvSpPr txBox="1"/>
      </xdr:nvSpPr>
      <xdr:spPr>
        <a:xfrm>
          <a:off x="8271587" y="917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101617</xdr:rowOff>
    </xdr:from>
    <xdr:ext cx="469744" cy="259045"/>
    <xdr:sp macro="" textlink="">
      <xdr:nvSpPr>
        <xdr:cNvPr id="261" name="n_2mainValue【体育館・プール】&#10;一人当たり面積">
          <a:extLst>
            <a:ext uri="{FF2B5EF4-FFF2-40B4-BE49-F238E27FC236}">
              <a16:creationId xmlns:a16="http://schemas.microsoft.com/office/drawing/2014/main" id="{359B7BF0-7BC5-4DBE-813D-762C0D985D37}"/>
            </a:ext>
          </a:extLst>
        </xdr:cNvPr>
        <xdr:cNvSpPr txBox="1"/>
      </xdr:nvSpPr>
      <xdr:spPr>
        <a:xfrm>
          <a:off x="7509587" y="948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100347</xdr:rowOff>
    </xdr:from>
    <xdr:ext cx="469744" cy="259045"/>
    <xdr:sp macro="" textlink="">
      <xdr:nvSpPr>
        <xdr:cNvPr id="262" name="n_3mainValue【体育館・プール】&#10;一人当たり面積">
          <a:extLst>
            <a:ext uri="{FF2B5EF4-FFF2-40B4-BE49-F238E27FC236}">
              <a16:creationId xmlns:a16="http://schemas.microsoft.com/office/drawing/2014/main" id="{45195835-4B36-42C6-8A32-3F4A6CA02267}"/>
            </a:ext>
          </a:extLst>
        </xdr:cNvPr>
        <xdr:cNvSpPr txBox="1"/>
      </xdr:nvSpPr>
      <xdr:spPr>
        <a:xfrm>
          <a:off x="6712027" y="948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95267</xdr:rowOff>
    </xdr:from>
    <xdr:ext cx="469744" cy="259045"/>
    <xdr:sp macro="" textlink="">
      <xdr:nvSpPr>
        <xdr:cNvPr id="263" name="n_4mainValue【体育館・プール】&#10;一人当たり面積">
          <a:extLst>
            <a:ext uri="{FF2B5EF4-FFF2-40B4-BE49-F238E27FC236}">
              <a16:creationId xmlns:a16="http://schemas.microsoft.com/office/drawing/2014/main" id="{8AE0E375-72BF-4355-BA2F-0DE3BDBE34F7}"/>
            </a:ext>
          </a:extLst>
        </xdr:cNvPr>
        <xdr:cNvSpPr txBox="1"/>
      </xdr:nvSpPr>
      <xdr:spPr>
        <a:xfrm>
          <a:off x="5937327" y="948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668708B-7769-4E4E-8B51-E030CF2320E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75B51AB-54E6-4527-870E-C90617D4A25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BB28DBD-AE20-43D6-88B0-2FFC62FADE0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D5BD0F5-DACE-45E7-A26E-AC465C40DB7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312E45C-968C-4A3E-A363-EE311FBB763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6B06FB7-6B63-4125-8396-777A4AA4CB5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8AD8E24-A069-4813-B915-2822CF6C81B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2F7081F-EF31-43A3-BB9E-2852EF9C97C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298AC79-FDCE-4F8D-8305-AA1703EED9D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4ED14F0-AB99-43BE-9313-A018916DEFF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EF6451B-3BAA-4E39-BECC-B5F49C46163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84000EB-5CFA-4C0B-ABEA-0820A783E34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C37792A-62B3-425B-B909-7BA16A59513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3DC798F-FC56-4DF1-8DB3-A3908431C4CA}"/>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2A33039-83E9-4F17-B438-8200DB3F113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CF7B2A8-F2F6-49E1-929C-BE78F5C992C7}"/>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569E65E-C943-4B7F-BCEE-0C60FE2F1227}"/>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3122012-0752-461B-8B09-10E503A35343}"/>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88B82DB-E622-4A10-B349-0A7B4EF8F09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1D546F6-687D-40AE-84F2-1D48AA9964E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A14AB71-59E6-4B41-B9E3-EC149C7686BA}"/>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B0FD623-F3C4-48D6-B50F-C6E72051607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951B5B2E-D0C7-43A3-9B63-E2CEB73EB4D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EBC80F4-98DB-4408-AA69-3A9DA3928C4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6818A510-2751-4E77-9A1D-7862B9EF8FA6}"/>
            </a:ext>
          </a:extLst>
        </xdr:cNvPr>
        <xdr:cNvCxnSpPr/>
      </xdr:nvCxnSpPr>
      <xdr:spPr>
        <a:xfrm flipV="1">
          <a:off x="4086225" y="13064491"/>
          <a:ext cx="0" cy="146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F638D87F-C8B6-448C-9E44-6608DF0683B4}"/>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4B24CC78-ED76-4987-821B-F77AB59E18D2}"/>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23FFAF97-B629-4EB7-B289-A1BCB4208072}"/>
            </a:ext>
          </a:extLst>
        </xdr:cNvPr>
        <xdr:cNvSpPr txBox="1"/>
      </xdr:nvSpPr>
      <xdr:spPr>
        <a:xfrm>
          <a:off x="4124960" y="1284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8E35DD56-9BB4-48A3-AAE3-E91D43AB2B04}"/>
            </a:ext>
          </a:extLst>
        </xdr:cNvPr>
        <xdr:cNvCxnSpPr/>
      </xdr:nvCxnSpPr>
      <xdr:spPr>
        <a:xfrm>
          <a:off x="4020820" y="13064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B62AE070-C0A4-44FA-B807-D807684A402B}"/>
            </a:ext>
          </a:extLst>
        </xdr:cNvPr>
        <xdr:cNvSpPr txBox="1"/>
      </xdr:nvSpPr>
      <xdr:spPr>
        <a:xfrm>
          <a:off x="4124960" y="1358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9D97CB81-18B7-45C5-9CF1-D5E68A20B872}"/>
            </a:ext>
          </a:extLst>
        </xdr:cNvPr>
        <xdr:cNvSpPr/>
      </xdr:nvSpPr>
      <xdr:spPr>
        <a:xfrm>
          <a:off x="403606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2AE28323-8CB7-4012-9806-3D02D65F6038}"/>
            </a:ext>
          </a:extLst>
        </xdr:cNvPr>
        <xdr:cNvSpPr/>
      </xdr:nvSpPr>
      <xdr:spPr>
        <a:xfrm>
          <a:off x="331216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8AA271E1-D6DD-4005-ACA5-767C5FBB76CD}"/>
            </a:ext>
          </a:extLst>
        </xdr:cNvPr>
        <xdr:cNvSpPr/>
      </xdr:nvSpPr>
      <xdr:spPr>
        <a:xfrm>
          <a:off x="2514600" y="13686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CF1E018E-72A4-4AD9-9E38-08A99436B078}"/>
            </a:ext>
          </a:extLst>
        </xdr:cNvPr>
        <xdr:cNvSpPr/>
      </xdr:nvSpPr>
      <xdr:spPr>
        <a:xfrm>
          <a:off x="1739900" y="13676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976A8DF9-0A6D-4B8E-9D2F-2ADA8B6B4E1F}"/>
            </a:ext>
          </a:extLst>
        </xdr:cNvPr>
        <xdr:cNvSpPr/>
      </xdr:nvSpPr>
      <xdr:spPr>
        <a:xfrm>
          <a:off x="965200" y="136823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53BFAEF-B1DD-44EB-B977-DA423F207E2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4FF3277-EF76-42B9-B146-9A16F3B520A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1FAF74C-7B69-4BFF-AD5B-C6BBEE52916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4C013FB-15DD-40BD-9810-B232A43B822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6D714A0-BFF1-434D-ABAB-FE32CABFDF4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12064</xdr:rowOff>
    </xdr:from>
    <xdr:to>
      <xdr:col>24</xdr:col>
      <xdr:colOff>114300</xdr:colOff>
      <xdr:row>82</xdr:row>
      <xdr:rowOff>113664</xdr:rowOff>
    </xdr:to>
    <xdr:sp macro="" textlink="">
      <xdr:nvSpPr>
        <xdr:cNvPr id="304" name="楕円 303">
          <a:extLst>
            <a:ext uri="{FF2B5EF4-FFF2-40B4-BE49-F238E27FC236}">
              <a16:creationId xmlns:a16="http://schemas.microsoft.com/office/drawing/2014/main" id="{6A26580A-BD66-4EE5-B33B-340E6BF017B2}"/>
            </a:ext>
          </a:extLst>
        </xdr:cNvPr>
        <xdr:cNvSpPr/>
      </xdr:nvSpPr>
      <xdr:spPr>
        <a:xfrm>
          <a:off x="4036060" y="1375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161941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59CDD47B-3BD1-4253-B776-9FAA776FEB1C}"/>
            </a:ext>
          </a:extLst>
        </xdr:cNvPr>
        <xdr:cNvSpPr txBox="1"/>
      </xdr:nvSpPr>
      <xdr:spPr>
        <a:xfrm>
          <a:off x="4124960" y="13740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105411</xdr:rowOff>
    </xdr:from>
    <xdr:to>
      <xdr:col>20</xdr:col>
      <xdr:colOff>38100</xdr:colOff>
      <xdr:row>82</xdr:row>
      <xdr:rowOff>35561</xdr:rowOff>
    </xdr:to>
    <xdr:sp macro="" textlink="">
      <xdr:nvSpPr>
        <xdr:cNvPr id="306" name="楕円 305">
          <a:extLst>
            <a:ext uri="{FF2B5EF4-FFF2-40B4-BE49-F238E27FC236}">
              <a16:creationId xmlns:a16="http://schemas.microsoft.com/office/drawing/2014/main" id="{A4B16F7C-9BD4-4741-863A-E0D5BC39FF42}"/>
            </a:ext>
          </a:extLst>
        </xdr:cNvPr>
        <xdr:cNvSpPr/>
      </xdr:nvSpPr>
      <xdr:spPr>
        <a:xfrm>
          <a:off x="3312160" y="136842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156211</xdr:rowOff>
    </xdr:from>
    <xdr:to>
      <xdr:col>24</xdr:col>
      <xdr:colOff>63500</xdr:colOff>
      <xdr:row>82</xdr:row>
      <xdr:rowOff>62864</xdr:rowOff>
    </xdr:to>
    <xdr:cxnSp macro="">
      <xdr:nvCxnSpPr>
        <xdr:cNvPr id="307" name="直線コネクタ 306">
          <a:extLst>
            <a:ext uri="{FF2B5EF4-FFF2-40B4-BE49-F238E27FC236}">
              <a16:creationId xmlns:a16="http://schemas.microsoft.com/office/drawing/2014/main" id="{138A79D3-87FE-441D-8A16-F129FE337827}"/>
            </a:ext>
          </a:extLst>
        </xdr:cNvPr>
        <xdr:cNvCxnSpPr/>
      </xdr:nvCxnSpPr>
      <xdr:spPr>
        <a:xfrm>
          <a:off x="3355340" y="13735051"/>
          <a:ext cx="731520" cy="7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74930</xdr:rowOff>
    </xdr:from>
    <xdr:to>
      <xdr:col>15</xdr:col>
      <xdr:colOff>101600</xdr:colOff>
      <xdr:row>82</xdr:row>
      <xdr:rowOff>5080</xdr:rowOff>
    </xdr:to>
    <xdr:sp macro="" textlink="">
      <xdr:nvSpPr>
        <xdr:cNvPr id="308" name="楕円 307">
          <a:extLst>
            <a:ext uri="{FF2B5EF4-FFF2-40B4-BE49-F238E27FC236}">
              <a16:creationId xmlns:a16="http://schemas.microsoft.com/office/drawing/2014/main" id="{02E77F8F-1E6E-46C7-A20C-C15847AF9787}"/>
            </a:ext>
          </a:extLst>
        </xdr:cNvPr>
        <xdr:cNvSpPr/>
      </xdr:nvSpPr>
      <xdr:spPr>
        <a:xfrm>
          <a:off x="2514600" y="13653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125730</xdr:rowOff>
    </xdr:from>
    <xdr:to>
      <xdr:col>19</xdr:col>
      <xdr:colOff>177800</xdr:colOff>
      <xdr:row>81</xdr:row>
      <xdr:rowOff>156211</xdr:rowOff>
    </xdr:to>
    <xdr:cxnSp macro="">
      <xdr:nvCxnSpPr>
        <xdr:cNvPr id="309" name="直線コネクタ 308">
          <a:extLst>
            <a:ext uri="{FF2B5EF4-FFF2-40B4-BE49-F238E27FC236}">
              <a16:creationId xmlns:a16="http://schemas.microsoft.com/office/drawing/2014/main" id="{7C97CC6A-994D-479B-838B-9E2EA0E3EA6E}"/>
            </a:ext>
          </a:extLst>
        </xdr:cNvPr>
        <xdr:cNvCxnSpPr/>
      </xdr:nvCxnSpPr>
      <xdr:spPr>
        <a:xfrm>
          <a:off x="2565400" y="13704570"/>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29211</xdr:rowOff>
    </xdr:from>
    <xdr:to>
      <xdr:col>10</xdr:col>
      <xdr:colOff>165100</xdr:colOff>
      <xdr:row>81</xdr:row>
      <xdr:rowOff>130811</xdr:rowOff>
    </xdr:to>
    <xdr:sp macro="" textlink="">
      <xdr:nvSpPr>
        <xdr:cNvPr id="310" name="楕円 309">
          <a:extLst>
            <a:ext uri="{FF2B5EF4-FFF2-40B4-BE49-F238E27FC236}">
              <a16:creationId xmlns:a16="http://schemas.microsoft.com/office/drawing/2014/main" id="{DF045E83-1A92-49E0-B8E2-481271920F74}"/>
            </a:ext>
          </a:extLst>
        </xdr:cNvPr>
        <xdr:cNvSpPr/>
      </xdr:nvSpPr>
      <xdr:spPr>
        <a:xfrm>
          <a:off x="1739900" y="136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80011</xdr:rowOff>
    </xdr:from>
    <xdr:to>
      <xdr:col>15</xdr:col>
      <xdr:colOff>50800</xdr:colOff>
      <xdr:row>81</xdr:row>
      <xdr:rowOff>125730</xdr:rowOff>
    </xdr:to>
    <xdr:cxnSp macro="">
      <xdr:nvCxnSpPr>
        <xdr:cNvPr id="311" name="直線コネクタ 310">
          <a:extLst>
            <a:ext uri="{FF2B5EF4-FFF2-40B4-BE49-F238E27FC236}">
              <a16:creationId xmlns:a16="http://schemas.microsoft.com/office/drawing/2014/main" id="{041F2221-9DF2-4C00-AD9E-2695C94FFF3F}"/>
            </a:ext>
          </a:extLst>
        </xdr:cNvPr>
        <xdr:cNvCxnSpPr/>
      </xdr:nvCxnSpPr>
      <xdr:spPr>
        <a:xfrm>
          <a:off x="1790700" y="13658851"/>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164464</xdr:rowOff>
    </xdr:from>
    <xdr:to>
      <xdr:col>6</xdr:col>
      <xdr:colOff>38100</xdr:colOff>
      <xdr:row>81</xdr:row>
      <xdr:rowOff>94614</xdr:rowOff>
    </xdr:to>
    <xdr:sp macro="" textlink="">
      <xdr:nvSpPr>
        <xdr:cNvPr id="312" name="楕円 311">
          <a:extLst>
            <a:ext uri="{FF2B5EF4-FFF2-40B4-BE49-F238E27FC236}">
              <a16:creationId xmlns:a16="http://schemas.microsoft.com/office/drawing/2014/main" id="{5E626B7D-D41B-4EF3-B3FE-E7DAAD741431}"/>
            </a:ext>
          </a:extLst>
        </xdr:cNvPr>
        <xdr:cNvSpPr/>
      </xdr:nvSpPr>
      <xdr:spPr>
        <a:xfrm>
          <a:off x="965200" y="135756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43814</xdr:rowOff>
    </xdr:from>
    <xdr:to>
      <xdr:col>10</xdr:col>
      <xdr:colOff>114300</xdr:colOff>
      <xdr:row>81</xdr:row>
      <xdr:rowOff>80011</xdr:rowOff>
    </xdr:to>
    <xdr:cxnSp macro="">
      <xdr:nvCxnSpPr>
        <xdr:cNvPr id="313" name="直線コネクタ 312">
          <a:extLst>
            <a:ext uri="{FF2B5EF4-FFF2-40B4-BE49-F238E27FC236}">
              <a16:creationId xmlns:a16="http://schemas.microsoft.com/office/drawing/2014/main" id="{9AA5C451-2010-46F4-B132-FFD08073D364}"/>
            </a:ext>
          </a:extLst>
        </xdr:cNvPr>
        <xdr:cNvCxnSpPr/>
      </xdr:nvCxnSpPr>
      <xdr:spPr>
        <a:xfrm>
          <a:off x="1008380" y="13622654"/>
          <a:ext cx="78232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DBC187B3-1003-4119-9870-A1115AF8AEA3}"/>
            </a:ext>
          </a:extLst>
        </xdr:cNvPr>
        <xdr:cNvSpPr txBox="1"/>
      </xdr:nvSpPr>
      <xdr:spPr>
        <a:xfrm>
          <a:off x="317056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2479EF08-2348-4CFE-A880-0742B846A503}"/>
            </a:ext>
          </a:extLst>
        </xdr:cNvPr>
        <xdr:cNvSpPr txBox="1"/>
      </xdr:nvSpPr>
      <xdr:spPr>
        <a:xfrm>
          <a:off x="2385704" y="1377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AB018E61-50D7-4D2D-948E-EFBC6879E1E8}"/>
            </a:ext>
          </a:extLst>
        </xdr:cNvPr>
        <xdr:cNvSpPr txBox="1"/>
      </xdr:nvSpPr>
      <xdr:spPr>
        <a:xfrm>
          <a:off x="1611004" y="1376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7974936B-6EAF-45D5-886C-24D66B47D828}"/>
            </a:ext>
          </a:extLst>
        </xdr:cNvPr>
        <xdr:cNvSpPr txBox="1"/>
      </xdr:nvSpPr>
      <xdr:spPr>
        <a:xfrm>
          <a:off x="836304" y="1377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52088</xdr:rowOff>
    </xdr:from>
    <xdr:ext cx="405111" cy="259045"/>
    <xdr:sp macro="" textlink="">
      <xdr:nvSpPr>
        <xdr:cNvPr id="318" name="n_1mainValue【福祉施設】&#10;有形固定資産減価償却率">
          <a:extLst>
            <a:ext uri="{FF2B5EF4-FFF2-40B4-BE49-F238E27FC236}">
              <a16:creationId xmlns:a16="http://schemas.microsoft.com/office/drawing/2014/main" id="{A7A66C15-E11F-463C-B31E-979B40C3EB8A}"/>
            </a:ext>
          </a:extLst>
        </xdr:cNvPr>
        <xdr:cNvSpPr txBox="1"/>
      </xdr:nvSpPr>
      <xdr:spPr>
        <a:xfrm>
          <a:off x="317056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21607</xdr:rowOff>
    </xdr:from>
    <xdr:ext cx="405111" cy="259045"/>
    <xdr:sp macro="" textlink="">
      <xdr:nvSpPr>
        <xdr:cNvPr id="319" name="n_2mainValue【福祉施設】&#10;有形固定資産減価償却率">
          <a:extLst>
            <a:ext uri="{FF2B5EF4-FFF2-40B4-BE49-F238E27FC236}">
              <a16:creationId xmlns:a16="http://schemas.microsoft.com/office/drawing/2014/main" id="{B6F2F2B2-B609-441B-8CAE-F849A89C4CE7}"/>
            </a:ext>
          </a:extLst>
        </xdr:cNvPr>
        <xdr:cNvSpPr txBox="1"/>
      </xdr:nvSpPr>
      <xdr:spPr>
        <a:xfrm>
          <a:off x="238570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147338</xdr:rowOff>
    </xdr:from>
    <xdr:ext cx="405111" cy="259045"/>
    <xdr:sp macro="" textlink="">
      <xdr:nvSpPr>
        <xdr:cNvPr id="320" name="n_3mainValue【福祉施設】&#10;有形固定資産減価償却率">
          <a:extLst>
            <a:ext uri="{FF2B5EF4-FFF2-40B4-BE49-F238E27FC236}">
              <a16:creationId xmlns:a16="http://schemas.microsoft.com/office/drawing/2014/main" id="{54531746-45F3-41D4-BEF0-69FAC4B98BCB}"/>
            </a:ext>
          </a:extLst>
        </xdr:cNvPr>
        <xdr:cNvSpPr txBox="1"/>
      </xdr:nvSpPr>
      <xdr:spPr>
        <a:xfrm>
          <a:off x="1611004" y="13390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321" name="n_4mainValue【福祉施設】&#10;有形固定資産減価償却率">
          <a:extLst>
            <a:ext uri="{FF2B5EF4-FFF2-40B4-BE49-F238E27FC236}">
              <a16:creationId xmlns:a16="http://schemas.microsoft.com/office/drawing/2014/main" id="{9EBB7C34-1D18-4DED-A65E-581818D6F857}"/>
            </a:ext>
          </a:extLst>
        </xdr:cNvPr>
        <xdr:cNvSpPr txBox="1"/>
      </xdr:nvSpPr>
      <xdr:spPr>
        <a:xfrm>
          <a:off x="836304" y="13354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8B1CA5B-772F-4E74-A8A4-A948A2DE9BF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57C8932-F85A-474D-8AC8-B51688938B8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621D8FE-2E21-41AF-94B2-DDC65ED4E16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4E1B1DC-820B-40CC-8A90-6D27661AB7B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7E4F9FE-060B-4FD0-8D6E-0A2175F0502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1B31F45-B85B-4D0C-9A9D-5EFE97A36CD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3021A54-E996-4BAC-8565-0CBC13C4E59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B4B98B5-DE68-4D92-AF2B-4BF9AAD302EC}"/>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F4E98C5-A4E7-4C3E-A1F1-4EF27AC8551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CFEBA65-A7A7-4C60-AF66-7156C2F3C64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10D9D1E1-4F1B-4C68-95FF-FA4A5D60DCC6}"/>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819F7A98-61F0-4ED9-A5B7-230610CC1707}"/>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2DAEE09-AA42-4D14-995A-759CF692E2A1}"/>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C22E9995-4F41-42EF-992A-3592477C9674}"/>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A10F619E-F528-4033-8C41-EF4B1FE04701}"/>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D8E11D20-D96F-473D-A6AA-DA7277F7174D}"/>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51E3C5AC-45DC-47EC-B200-7AF6A9044A8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EE4BB2C8-8039-4C66-BEBA-3CD6B5C7873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413C1908-B0EC-4933-9FBF-64A9E23A679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E69718DC-6DBC-4F86-822B-DB1F815664F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93C632F1-4E1F-4F41-BBFE-F57D0AC97ED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12533360-3A7B-41B2-9B59-AE2865ABC82D}"/>
            </a:ext>
          </a:extLst>
        </xdr:cNvPr>
        <xdr:cNvCxnSpPr/>
      </xdr:nvCxnSpPr>
      <xdr:spPr>
        <a:xfrm flipV="1">
          <a:off x="9219565" y="13322808"/>
          <a:ext cx="0" cy="112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97427439-BB40-4BB4-9F52-2BE3EAA34D1E}"/>
            </a:ext>
          </a:extLst>
        </xdr:cNvPr>
        <xdr:cNvSpPr txBox="1"/>
      </xdr:nvSpPr>
      <xdr:spPr>
        <a:xfrm>
          <a:off x="9258300" y="144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401237F9-D3D1-4A30-B1AF-1A7BC42F6B68}"/>
            </a:ext>
          </a:extLst>
        </xdr:cNvPr>
        <xdr:cNvCxnSpPr/>
      </xdr:nvCxnSpPr>
      <xdr:spPr>
        <a:xfrm>
          <a:off x="9154160" y="14448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26C0B460-F567-44DA-9D7F-7A5C4EAFBCC5}"/>
            </a:ext>
          </a:extLst>
        </xdr:cNvPr>
        <xdr:cNvSpPr txBox="1"/>
      </xdr:nvSpPr>
      <xdr:spPr>
        <a:xfrm>
          <a:off x="9258300" y="1310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1D19EF36-91C3-4D23-98B4-2BBE46D66899}"/>
            </a:ext>
          </a:extLst>
        </xdr:cNvPr>
        <xdr:cNvCxnSpPr/>
      </xdr:nvCxnSpPr>
      <xdr:spPr>
        <a:xfrm>
          <a:off x="9154160" y="13322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736897C3-1FB2-41BB-B5E9-A5F140E23A7B}"/>
            </a:ext>
          </a:extLst>
        </xdr:cNvPr>
        <xdr:cNvSpPr txBox="1"/>
      </xdr:nvSpPr>
      <xdr:spPr>
        <a:xfrm>
          <a:off x="9258300" y="13942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B54A38E7-D404-4582-8714-227127E7D3FF}"/>
            </a:ext>
          </a:extLst>
        </xdr:cNvPr>
        <xdr:cNvSpPr/>
      </xdr:nvSpPr>
      <xdr:spPr>
        <a:xfrm>
          <a:off x="919226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D51F6911-9224-4793-AA41-5519E12D60EC}"/>
            </a:ext>
          </a:extLst>
        </xdr:cNvPr>
        <xdr:cNvSpPr/>
      </xdr:nvSpPr>
      <xdr:spPr>
        <a:xfrm>
          <a:off x="8445500" y="1408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A8685876-853F-4EBC-A284-C5EB43B129FA}"/>
            </a:ext>
          </a:extLst>
        </xdr:cNvPr>
        <xdr:cNvSpPr/>
      </xdr:nvSpPr>
      <xdr:spPr>
        <a:xfrm>
          <a:off x="767080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B2EAC53E-C449-4507-8E8A-C4FE35799B47}"/>
            </a:ext>
          </a:extLst>
        </xdr:cNvPr>
        <xdr:cNvSpPr/>
      </xdr:nvSpPr>
      <xdr:spPr>
        <a:xfrm>
          <a:off x="687324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0DBAC11C-CAF1-4CB2-A9D3-65267D373228}"/>
            </a:ext>
          </a:extLst>
        </xdr:cNvPr>
        <xdr:cNvSpPr/>
      </xdr:nvSpPr>
      <xdr:spPr>
        <a:xfrm>
          <a:off x="6098540" y="1406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FB05519-B66C-4199-9938-182BC82AB8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6671A59-8970-41CE-8C30-50E30FEA061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BC4B5D6-5ABF-4F73-9876-B666DB00E8E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52095D8-F236-4FBB-8202-05A79B4DBF7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A2608F7-B7CE-4227-AD91-CC0917C5FD0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19304</xdr:rowOff>
    </xdr:from>
    <xdr:to>
      <xdr:col>55</xdr:col>
      <xdr:colOff>50800</xdr:colOff>
      <xdr:row>84</xdr:row>
      <xdr:rowOff>120904</xdr:rowOff>
    </xdr:to>
    <xdr:sp macro="" textlink="">
      <xdr:nvSpPr>
        <xdr:cNvPr id="359" name="楕円 358">
          <a:extLst>
            <a:ext uri="{FF2B5EF4-FFF2-40B4-BE49-F238E27FC236}">
              <a16:creationId xmlns:a16="http://schemas.microsoft.com/office/drawing/2014/main" id="{B7649327-CB5B-4A97-AFD8-B03A60526A49}"/>
            </a:ext>
          </a:extLst>
        </xdr:cNvPr>
        <xdr:cNvSpPr/>
      </xdr:nvSpPr>
      <xdr:spPr>
        <a:xfrm>
          <a:off x="9192260" y="141010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169181</xdr:rowOff>
    </xdr:from>
    <xdr:ext cx="469744" cy="259045"/>
    <xdr:sp macro="" textlink="">
      <xdr:nvSpPr>
        <xdr:cNvPr id="360" name="【福祉施設】&#10;一人当たり面積該当値テキスト">
          <a:extLst>
            <a:ext uri="{FF2B5EF4-FFF2-40B4-BE49-F238E27FC236}">
              <a16:creationId xmlns:a16="http://schemas.microsoft.com/office/drawing/2014/main" id="{32B5D1A4-8D20-4F17-86EC-9D2BE6A2CDBF}"/>
            </a:ext>
          </a:extLst>
        </xdr:cNvPr>
        <xdr:cNvSpPr txBox="1"/>
      </xdr:nvSpPr>
      <xdr:spPr>
        <a:xfrm>
          <a:off x="9258300" y="1408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14732</xdr:rowOff>
    </xdr:from>
    <xdr:to>
      <xdr:col>50</xdr:col>
      <xdr:colOff>165100</xdr:colOff>
      <xdr:row>84</xdr:row>
      <xdr:rowOff>116332</xdr:rowOff>
    </xdr:to>
    <xdr:sp macro="" textlink="">
      <xdr:nvSpPr>
        <xdr:cNvPr id="361" name="楕円 360">
          <a:extLst>
            <a:ext uri="{FF2B5EF4-FFF2-40B4-BE49-F238E27FC236}">
              <a16:creationId xmlns:a16="http://schemas.microsoft.com/office/drawing/2014/main" id="{CD7DAC0B-2E7E-473F-A81D-8C426AF1C217}"/>
            </a:ext>
          </a:extLst>
        </xdr:cNvPr>
        <xdr:cNvSpPr/>
      </xdr:nvSpPr>
      <xdr:spPr>
        <a:xfrm>
          <a:off x="844550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65532</xdr:rowOff>
    </xdr:from>
    <xdr:to>
      <xdr:col>55</xdr:col>
      <xdr:colOff>0</xdr:colOff>
      <xdr:row>84</xdr:row>
      <xdr:rowOff>70104</xdr:rowOff>
    </xdr:to>
    <xdr:cxnSp macro="">
      <xdr:nvCxnSpPr>
        <xdr:cNvPr id="362" name="直線コネクタ 361">
          <a:extLst>
            <a:ext uri="{FF2B5EF4-FFF2-40B4-BE49-F238E27FC236}">
              <a16:creationId xmlns:a16="http://schemas.microsoft.com/office/drawing/2014/main" id="{D3A5655F-1849-48FE-B341-28A59E6FEF12}"/>
            </a:ext>
          </a:extLst>
        </xdr:cNvPr>
        <xdr:cNvCxnSpPr/>
      </xdr:nvCxnSpPr>
      <xdr:spPr>
        <a:xfrm>
          <a:off x="8496300" y="14147292"/>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17018</xdr:rowOff>
    </xdr:from>
    <xdr:to>
      <xdr:col>46</xdr:col>
      <xdr:colOff>38100</xdr:colOff>
      <xdr:row>84</xdr:row>
      <xdr:rowOff>118618</xdr:rowOff>
    </xdr:to>
    <xdr:sp macro="" textlink="">
      <xdr:nvSpPr>
        <xdr:cNvPr id="363" name="楕円 362">
          <a:extLst>
            <a:ext uri="{FF2B5EF4-FFF2-40B4-BE49-F238E27FC236}">
              <a16:creationId xmlns:a16="http://schemas.microsoft.com/office/drawing/2014/main" id="{472758D7-FA5D-4A35-BF2A-92E8C3786960}"/>
            </a:ext>
          </a:extLst>
        </xdr:cNvPr>
        <xdr:cNvSpPr/>
      </xdr:nvSpPr>
      <xdr:spPr>
        <a:xfrm>
          <a:off x="7670800" y="140987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65532</xdr:rowOff>
    </xdr:from>
    <xdr:to>
      <xdr:col>50</xdr:col>
      <xdr:colOff>114300</xdr:colOff>
      <xdr:row>84</xdr:row>
      <xdr:rowOff>67818</xdr:rowOff>
    </xdr:to>
    <xdr:cxnSp macro="">
      <xdr:nvCxnSpPr>
        <xdr:cNvPr id="364" name="直線コネクタ 363">
          <a:extLst>
            <a:ext uri="{FF2B5EF4-FFF2-40B4-BE49-F238E27FC236}">
              <a16:creationId xmlns:a16="http://schemas.microsoft.com/office/drawing/2014/main" id="{E8DB05D0-6A14-47CE-81C9-738713685B11}"/>
            </a:ext>
          </a:extLst>
        </xdr:cNvPr>
        <xdr:cNvCxnSpPr/>
      </xdr:nvCxnSpPr>
      <xdr:spPr>
        <a:xfrm flipV="1">
          <a:off x="7713980" y="14147292"/>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14732</xdr:rowOff>
    </xdr:from>
    <xdr:to>
      <xdr:col>41</xdr:col>
      <xdr:colOff>101600</xdr:colOff>
      <xdr:row>84</xdr:row>
      <xdr:rowOff>116332</xdr:rowOff>
    </xdr:to>
    <xdr:sp macro="" textlink="">
      <xdr:nvSpPr>
        <xdr:cNvPr id="365" name="楕円 364">
          <a:extLst>
            <a:ext uri="{FF2B5EF4-FFF2-40B4-BE49-F238E27FC236}">
              <a16:creationId xmlns:a16="http://schemas.microsoft.com/office/drawing/2014/main" id="{3019D2D7-4218-4B6A-ABDC-D332F03A3900}"/>
            </a:ext>
          </a:extLst>
        </xdr:cNvPr>
        <xdr:cNvSpPr/>
      </xdr:nvSpPr>
      <xdr:spPr>
        <a:xfrm>
          <a:off x="687324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65532</xdr:rowOff>
    </xdr:from>
    <xdr:to>
      <xdr:col>45</xdr:col>
      <xdr:colOff>177800</xdr:colOff>
      <xdr:row>84</xdr:row>
      <xdr:rowOff>67818</xdr:rowOff>
    </xdr:to>
    <xdr:cxnSp macro="">
      <xdr:nvCxnSpPr>
        <xdr:cNvPr id="366" name="直線コネクタ 365">
          <a:extLst>
            <a:ext uri="{FF2B5EF4-FFF2-40B4-BE49-F238E27FC236}">
              <a16:creationId xmlns:a16="http://schemas.microsoft.com/office/drawing/2014/main" id="{4777A2A5-30A5-46F6-9007-E5A4D66AAFA7}"/>
            </a:ext>
          </a:extLst>
        </xdr:cNvPr>
        <xdr:cNvCxnSpPr/>
      </xdr:nvCxnSpPr>
      <xdr:spPr>
        <a:xfrm>
          <a:off x="6924040" y="1414729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163322</xdr:rowOff>
    </xdr:from>
    <xdr:to>
      <xdr:col>36</xdr:col>
      <xdr:colOff>165100</xdr:colOff>
      <xdr:row>84</xdr:row>
      <xdr:rowOff>93472</xdr:rowOff>
    </xdr:to>
    <xdr:sp macro="" textlink="">
      <xdr:nvSpPr>
        <xdr:cNvPr id="367" name="楕円 366">
          <a:extLst>
            <a:ext uri="{FF2B5EF4-FFF2-40B4-BE49-F238E27FC236}">
              <a16:creationId xmlns:a16="http://schemas.microsoft.com/office/drawing/2014/main" id="{C145EAB3-9601-4B42-AF2D-4848DA36E077}"/>
            </a:ext>
          </a:extLst>
        </xdr:cNvPr>
        <xdr:cNvSpPr/>
      </xdr:nvSpPr>
      <xdr:spPr>
        <a:xfrm>
          <a:off x="6098540" y="14077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42672</xdr:rowOff>
    </xdr:from>
    <xdr:to>
      <xdr:col>41</xdr:col>
      <xdr:colOff>50800</xdr:colOff>
      <xdr:row>84</xdr:row>
      <xdr:rowOff>65532</xdr:rowOff>
    </xdr:to>
    <xdr:cxnSp macro="">
      <xdr:nvCxnSpPr>
        <xdr:cNvPr id="368" name="直線コネクタ 367">
          <a:extLst>
            <a:ext uri="{FF2B5EF4-FFF2-40B4-BE49-F238E27FC236}">
              <a16:creationId xmlns:a16="http://schemas.microsoft.com/office/drawing/2014/main" id="{BE89BABE-A4D9-4DED-82C4-FA12E469C5FD}"/>
            </a:ext>
          </a:extLst>
        </xdr:cNvPr>
        <xdr:cNvCxnSpPr/>
      </xdr:nvCxnSpPr>
      <xdr:spPr>
        <a:xfrm>
          <a:off x="6149340" y="14124432"/>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04296BD4-C85D-413F-B12E-FAD64CB099BE}"/>
            </a:ext>
          </a:extLst>
        </xdr:cNvPr>
        <xdr:cNvSpPr txBox="1"/>
      </xdr:nvSpPr>
      <xdr:spPr>
        <a:xfrm>
          <a:off x="8271587" y="1386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6D6DE86F-B3B5-44C8-A954-67B864039585}"/>
            </a:ext>
          </a:extLst>
        </xdr:cNvPr>
        <xdr:cNvSpPr txBox="1"/>
      </xdr:nvSpPr>
      <xdr:spPr>
        <a:xfrm>
          <a:off x="750958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A3D22DFC-E764-48E3-98C6-D7E69BDBBF15}"/>
            </a:ext>
          </a:extLst>
        </xdr:cNvPr>
        <xdr:cNvSpPr txBox="1"/>
      </xdr:nvSpPr>
      <xdr:spPr>
        <a:xfrm>
          <a:off x="671202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13AC6264-D28C-499A-A31A-8A3C424C764F}"/>
            </a:ext>
          </a:extLst>
        </xdr:cNvPr>
        <xdr:cNvSpPr txBox="1"/>
      </xdr:nvSpPr>
      <xdr:spPr>
        <a:xfrm>
          <a:off x="5937327"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107459</xdr:rowOff>
    </xdr:from>
    <xdr:ext cx="469744" cy="259045"/>
    <xdr:sp macro="" textlink="">
      <xdr:nvSpPr>
        <xdr:cNvPr id="373" name="n_1mainValue【福祉施設】&#10;一人当たり面積">
          <a:extLst>
            <a:ext uri="{FF2B5EF4-FFF2-40B4-BE49-F238E27FC236}">
              <a16:creationId xmlns:a16="http://schemas.microsoft.com/office/drawing/2014/main" id="{E1AF3C1F-C6AB-42D9-A2C9-2D2252BBF8CC}"/>
            </a:ext>
          </a:extLst>
        </xdr:cNvPr>
        <xdr:cNvSpPr txBox="1"/>
      </xdr:nvSpPr>
      <xdr:spPr>
        <a:xfrm>
          <a:off x="827158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109745</xdr:rowOff>
    </xdr:from>
    <xdr:ext cx="469744" cy="259045"/>
    <xdr:sp macro="" textlink="">
      <xdr:nvSpPr>
        <xdr:cNvPr id="374" name="n_2mainValue【福祉施設】&#10;一人当たり面積">
          <a:extLst>
            <a:ext uri="{FF2B5EF4-FFF2-40B4-BE49-F238E27FC236}">
              <a16:creationId xmlns:a16="http://schemas.microsoft.com/office/drawing/2014/main" id="{DC51325B-230F-445C-94EC-0B83D023A1FD}"/>
            </a:ext>
          </a:extLst>
        </xdr:cNvPr>
        <xdr:cNvSpPr txBox="1"/>
      </xdr:nvSpPr>
      <xdr:spPr>
        <a:xfrm>
          <a:off x="7509587" y="1419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5" name="n_3mainValue【福祉施設】&#10;一人当たり面積">
          <a:extLst>
            <a:ext uri="{FF2B5EF4-FFF2-40B4-BE49-F238E27FC236}">
              <a16:creationId xmlns:a16="http://schemas.microsoft.com/office/drawing/2014/main" id="{D45A1018-81CC-48B7-AAD7-EDF216C05267}"/>
            </a:ext>
          </a:extLst>
        </xdr:cNvPr>
        <xdr:cNvSpPr txBox="1"/>
      </xdr:nvSpPr>
      <xdr:spPr>
        <a:xfrm>
          <a:off x="671202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84599</xdr:rowOff>
    </xdr:from>
    <xdr:ext cx="469744" cy="259045"/>
    <xdr:sp macro="" textlink="">
      <xdr:nvSpPr>
        <xdr:cNvPr id="376" name="n_4mainValue【福祉施設】&#10;一人当たり面積">
          <a:extLst>
            <a:ext uri="{FF2B5EF4-FFF2-40B4-BE49-F238E27FC236}">
              <a16:creationId xmlns:a16="http://schemas.microsoft.com/office/drawing/2014/main" id="{9D170AB3-0E40-41A9-B175-4220B2DF98AA}"/>
            </a:ext>
          </a:extLst>
        </xdr:cNvPr>
        <xdr:cNvSpPr txBox="1"/>
      </xdr:nvSpPr>
      <xdr:spPr>
        <a:xfrm>
          <a:off x="5937327" y="1416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5766E55-B527-47E1-827F-008E6DC803A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CCB73E8F-3278-412B-A5D6-6D245BFE4A0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C8B75641-4696-40AE-A8E5-6413768A3C5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5363A29-D49F-4250-8D23-FFF46C36D7C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E4E3038-4FF2-43AE-97EC-8E3F4155A83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F29630B9-9D5C-4198-984C-518145DD95F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AB15010-85D1-43CB-AC4D-A8F5E1AC52F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241B41E-2AD1-4FAA-B3E0-842BA370953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C153554F-3C34-41EF-B402-B29E58F9894A}"/>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846A4C1D-4F8F-4CB2-8A55-7EFC511C00E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9A1DB96-8AAE-42C6-AE5A-BAB448474CD4}"/>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8FD3D3F6-3DFF-4C68-A786-57E78330F818}"/>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9C67637B-FDF2-4629-ACC3-D2BC64CEB956}"/>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80C98B40-9687-4064-8DB3-7B80BC9B9BD2}"/>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2B926CD4-3FAE-4CBB-ADCE-5B595D2953C2}"/>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97FB3F28-F767-419B-AD99-50D66EAAA56C}"/>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669ADB9B-824B-41E8-82CF-57C91A92BF57}"/>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F4D701D1-42F2-48B8-9FA0-C736110FA008}"/>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F1059A9E-0170-4ED3-BB1E-BEAE7109AB8B}"/>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0F36BB02-570C-456A-9419-0CFC6D322A04}"/>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7DE2E398-E3B2-4E2D-B331-9B0C394ED40E}"/>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EE3DCD00-A4FD-44F2-B534-F9E3AA02D7ED}"/>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71D0343E-A7AF-4DF1-9CC0-B8F1E2D15C11}"/>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A6CB62B9-7E19-4CC4-9F33-1B9ADF8121F7}"/>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38631F7E-2E1D-414D-8054-6E0B2EA59CB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480435FD-B18C-471D-BEF7-A0E87328E206}"/>
            </a:ext>
          </a:extLst>
        </xdr:cNvPr>
        <xdr:cNvCxnSpPr/>
      </xdr:nvCxnSpPr>
      <xdr:spPr>
        <a:xfrm flipV="1">
          <a:off x="4086225"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D6E52EB6-8155-4492-89DE-82EBA58318E7}"/>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ECC391B-7401-46AE-9F61-3158A07BD95D}"/>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0C6716DA-0B1C-49FB-9010-420A5BFAA4FA}"/>
            </a:ext>
          </a:extLst>
        </xdr:cNvPr>
        <xdr:cNvSpPr txBox="1"/>
      </xdr:nvSpPr>
      <xdr:spPr>
        <a:xfrm>
          <a:off x="412496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F1C0C615-1296-4C54-9DCC-599C107A2D1E}"/>
            </a:ext>
          </a:extLst>
        </xdr:cNvPr>
        <xdr:cNvCxnSpPr/>
      </xdr:nvCxnSpPr>
      <xdr:spPr>
        <a:xfrm>
          <a:off x="402082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531DD833-646E-4EE4-AFA4-A2D90ECD3E61}"/>
            </a:ext>
          </a:extLst>
        </xdr:cNvPr>
        <xdr:cNvSpPr txBox="1"/>
      </xdr:nvSpPr>
      <xdr:spPr>
        <a:xfrm>
          <a:off x="4124960" y="17595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028A60F1-8631-42E7-A56A-2F53EAC2C255}"/>
            </a:ext>
          </a:extLst>
        </xdr:cNvPr>
        <xdr:cNvSpPr/>
      </xdr:nvSpPr>
      <xdr:spPr>
        <a:xfrm>
          <a:off x="4036060" y="1761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49897235-F7E7-4EA7-B9AB-4DA2119573B2}"/>
            </a:ext>
          </a:extLst>
        </xdr:cNvPr>
        <xdr:cNvSpPr/>
      </xdr:nvSpPr>
      <xdr:spPr>
        <a:xfrm>
          <a:off x="3312160" y="17588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203C2525-3668-4FD9-9E7C-2204FAB1C827}"/>
            </a:ext>
          </a:extLst>
        </xdr:cNvPr>
        <xdr:cNvSpPr/>
      </xdr:nvSpPr>
      <xdr:spPr>
        <a:xfrm>
          <a:off x="251460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39186592-AFED-4E2D-BFBB-C8CA5C3CCADE}"/>
            </a:ext>
          </a:extLst>
        </xdr:cNvPr>
        <xdr:cNvSpPr/>
      </xdr:nvSpPr>
      <xdr:spPr>
        <a:xfrm>
          <a:off x="173990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1D9C139E-8F4A-401B-979C-F006A9FF15C1}"/>
            </a:ext>
          </a:extLst>
        </xdr:cNvPr>
        <xdr:cNvSpPr/>
      </xdr:nvSpPr>
      <xdr:spPr>
        <a:xfrm>
          <a:off x="965200" y="17517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618C7B8-3A35-4CD3-ACC8-367EB2F54C2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E92AFC4-20CF-4331-8B0E-77A7598B42A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1B5316D-7D50-4A00-9FEF-8380308C7AB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84F9943-61DE-4062-9572-07026F1BCB1E}"/>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64B22DB-9F6F-4F63-A35A-BD194EE6A27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35198</xdr:rowOff>
    </xdr:from>
    <xdr:to>
      <xdr:col>24</xdr:col>
      <xdr:colOff>114300</xdr:colOff>
      <xdr:row>104</xdr:row>
      <xdr:rowOff>136798</xdr:rowOff>
    </xdr:to>
    <xdr:sp macro="" textlink="">
      <xdr:nvSpPr>
        <xdr:cNvPr id="418" name="楕円 417">
          <a:extLst>
            <a:ext uri="{FF2B5EF4-FFF2-40B4-BE49-F238E27FC236}">
              <a16:creationId xmlns:a16="http://schemas.microsoft.com/office/drawing/2014/main" id="{1C20D7F4-423A-4DB9-8E0E-310BE4C39113}"/>
            </a:ext>
          </a:extLst>
        </xdr:cNvPr>
        <xdr:cNvSpPr/>
      </xdr:nvSpPr>
      <xdr:spPr>
        <a:xfrm>
          <a:off x="4036060" y="1746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58075</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451F65C3-C49C-472E-94B8-9343BF7F9591}"/>
            </a:ext>
          </a:extLst>
        </xdr:cNvPr>
        <xdr:cNvSpPr txBox="1"/>
      </xdr:nvSpPr>
      <xdr:spPr>
        <a:xfrm>
          <a:off x="4124960" y="1732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30299</xdr:rowOff>
    </xdr:from>
    <xdr:to>
      <xdr:col>20</xdr:col>
      <xdr:colOff>38100</xdr:colOff>
      <xdr:row>104</xdr:row>
      <xdr:rowOff>131899</xdr:rowOff>
    </xdr:to>
    <xdr:sp macro="" textlink="">
      <xdr:nvSpPr>
        <xdr:cNvPr id="420" name="楕円 419">
          <a:extLst>
            <a:ext uri="{FF2B5EF4-FFF2-40B4-BE49-F238E27FC236}">
              <a16:creationId xmlns:a16="http://schemas.microsoft.com/office/drawing/2014/main" id="{D8AEDA4C-AAC1-428D-BE9A-2735C080A371}"/>
            </a:ext>
          </a:extLst>
        </xdr:cNvPr>
        <xdr:cNvSpPr/>
      </xdr:nvSpPr>
      <xdr:spPr>
        <a:xfrm>
          <a:off x="3312160" y="174648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81099</xdr:rowOff>
    </xdr:from>
    <xdr:to>
      <xdr:col>24</xdr:col>
      <xdr:colOff>63500</xdr:colOff>
      <xdr:row>104</xdr:row>
      <xdr:rowOff>85998</xdr:rowOff>
    </xdr:to>
    <xdr:cxnSp macro="">
      <xdr:nvCxnSpPr>
        <xdr:cNvPr id="421" name="直線コネクタ 420">
          <a:extLst>
            <a:ext uri="{FF2B5EF4-FFF2-40B4-BE49-F238E27FC236}">
              <a16:creationId xmlns:a16="http://schemas.microsoft.com/office/drawing/2014/main" id="{5DF28A32-D9FA-4E60-8A89-C066F3F95044}"/>
            </a:ext>
          </a:extLst>
        </xdr:cNvPr>
        <xdr:cNvCxnSpPr/>
      </xdr:nvCxnSpPr>
      <xdr:spPr>
        <a:xfrm>
          <a:off x="3355340" y="17515659"/>
          <a:ext cx="7315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2539</xdr:rowOff>
    </xdr:from>
    <xdr:to>
      <xdr:col>15</xdr:col>
      <xdr:colOff>101600</xdr:colOff>
      <xdr:row>104</xdr:row>
      <xdr:rowOff>104139</xdr:rowOff>
    </xdr:to>
    <xdr:sp macro="" textlink="">
      <xdr:nvSpPr>
        <xdr:cNvPr id="422" name="楕円 421">
          <a:extLst>
            <a:ext uri="{FF2B5EF4-FFF2-40B4-BE49-F238E27FC236}">
              <a16:creationId xmlns:a16="http://schemas.microsoft.com/office/drawing/2014/main" id="{DB56E9B4-EA42-4079-83F3-92CD40773CB6}"/>
            </a:ext>
          </a:extLst>
        </xdr:cNvPr>
        <xdr:cNvSpPr/>
      </xdr:nvSpPr>
      <xdr:spPr>
        <a:xfrm>
          <a:off x="251460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53339</xdr:rowOff>
    </xdr:from>
    <xdr:to>
      <xdr:col>19</xdr:col>
      <xdr:colOff>177800</xdr:colOff>
      <xdr:row>104</xdr:row>
      <xdr:rowOff>81099</xdr:rowOff>
    </xdr:to>
    <xdr:cxnSp macro="">
      <xdr:nvCxnSpPr>
        <xdr:cNvPr id="423" name="直線コネクタ 422">
          <a:extLst>
            <a:ext uri="{FF2B5EF4-FFF2-40B4-BE49-F238E27FC236}">
              <a16:creationId xmlns:a16="http://schemas.microsoft.com/office/drawing/2014/main" id="{210D3A3C-6C2B-4CC3-BB3F-A7CBE90857BF}"/>
            </a:ext>
          </a:extLst>
        </xdr:cNvPr>
        <xdr:cNvCxnSpPr/>
      </xdr:nvCxnSpPr>
      <xdr:spPr>
        <a:xfrm>
          <a:off x="2565400" y="17487899"/>
          <a:ext cx="78994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141332</xdr:rowOff>
    </xdr:from>
    <xdr:to>
      <xdr:col>10</xdr:col>
      <xdr:colOff>165100</xdr:colOff>
      <xdr:row>104</xdr:row>
      <xdr:rowOff>71482</xdr:rowOff>
    </xdr:to>
    <xdr:sp macro="" textlink="">
      <xdr:nvSpPr>
        <xdr:cNvPr id="424" name="楕円 423">
          <a:extLst>
            <a:ext uri="{FF2B5EF4-FFF2-40B4-BE49-F238E27FC236}">
              <a16:creationId xmlns:a16="http://schemas.microsoft.com/office/drawing/2014/main" id="{A41F98D1-76E0-44D0-A2F9-2B26CD6E8005}"/>
            </a:ext>
          </a:extLst>
        </xdr:cNvPr>
        <xdr:cNvSpPr/>
      </xdr:nvSpPr>
      <xdr:spPr>
        <a:xfrm>
          <a:off x="1739900" y="174082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20682</xdr:rowOff>
    </xdr:from>
    <xdr:to>
      <xdr:col>15</xdr:col>
      <xdr:colOff>50800</xdr:colOff>
      <xdr:row>104</xdr:row>
      <xdr:rowOff>53339</xdr:rowOff>
    </xdr:to>
    <xdr:cxnSp macro="">
      <xdr:nvCxnSpPr>
        <xdr:cNvPr id="425" name="直線コネクタ 424">
          <a:extLst>
            <a:ext uri="{FF2B5EF4-FFF2-40B4-BE49-F238E27FC236}">
              <a16:creationId xmlns:a16="http://schemas.microsoft.com/office/drawing/2014/main" id="{EA2DB6D7-7E3E-4C1D-A0E1-EFEE150EA706}"/>
            </a:ext>
          </a:extLst>
        </xdr:cNvPr>
        <xdr:cNvCxnSpPr/>
      </xdr:nvCxnSpPr>
      <xdr:spPr>
        <a:xfrm>
          <a:off x="1790700" y="17455242"/>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35198</xdr:rowOff>
    </xdr:from>
    <xdr:to>
      <xdr:col>6</xdr:col>
      <xdr:colOff>38100</xdr:colOff>
      <xdr:row>103</xdr:row>
      <xdr:rowOff>136798</xdr:rowOff>
    </xdr:to>
    <xdr:sp macro="" textlink="">
      <xdr:nvSpPr>
        <xdr:cNvPr id="426" name="楕円 425">
          <a:extLst>
            <a:ext uri="{FF2B5EF4-FFF2-40B4-BE49-F238E27FC236}">
              <a16:creationId xmlns:a16="http://schemas.microsoft.com/office/drawing/2014/main" id="{96D01095-77D3-4315-B3C1-4885011189BA}"/>
            </a:ext>
          </a:extLst>
        </xdr:cNvPr>
        <xdr:cNvSpPr/>
      </xdr:nvSpPr>
      <xdr:spPr>
        <a:xfrm>
          <a:off x="965200" y="173021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85998</xdr:rowOff>
    </xdr:from>
    <xdr:to>
      <xdr:col>10</xdr:col>
      <xdr:colOff>114300</xdr:colOff>
      <xdr:row>104</xdr:row>
      <xdr:rowOff>20682</xdr:rowOff>
    </xdr:to>
    <xdr:cxnSp macro="">
      <xdr:nvCxnSpPr>
        <xdr:cNvPr id="427" name="直線コネクタ 426">
          <a:extLst>
            <a:ext uri="{FF2B5EF4-FFF2-40B4-BE49-F238E27FC236}">
              <a16:creationId xmlns:a16="http://schemas.microsoft.com/office/drawing/2014/main" id="{2CBD3858-1A79-4266-B04F-9738C8B68030}"/>
            </a:ext>
          </a:extLst>
        </xdr:cNvPr>
        <xdr:cNvCxnSpPr/>
      </xdr:nvCxnSpPr>
      <xdr:spPr>
        <a:xfrm>
          <a:off x="1008380" y="17352918"/>
          <a:ext cx="782320" cy="10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017C80E6-6ED9-44BE-AA9E-71E090F61521}"/>
            </a:ext>
          </a:extLst>
        </xdr:cNvPr>
        <xdr:cNvSpPr txBox="1"/>
      </xdr:nvSpPr>
      <xdr:spPr>
        <a:xfrm>
          <a:off x="3170564"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7F8D5C15-9D0A-4012-89AB-DD04F30258CA}"/>
            </a:ext>
          </a:extLst>
        </xdr:cNvPr>
        <xdr:cNvSpPr txBox="1"/>
      </xdr:nvSpPr>
      <xdr:spPr>
        <a:xfrm>
          <a:off x="2385704" y="1766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54DA75DA-FAB2-4751-A13C-0EDC351C5546}"/>
            </a:ext>
          </a:extLst>
        </xdr:cNvPr>
        <xdr:cNvSpPr txBox="1"/>
      </xdr:nvSpPr>
      <xdr:spPr>
        <a:xfrm>
          <a:off x="161100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D629D534-B665-4348-8099-6F0A60901CD5}"/>
            </a:ext>
          </a:extLst>
        </xdr:cNvPr>
        <xdr:cNvSpPr txBox="1"/>
      </xdr:nvSpPr>
      <xdr:spPr>
        <a:xfrm>
          <a:off x="83630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148426</xdr:rowOff>
    </xdr:from>
    <xdr:ext cx="405111" cy="259045"/>
    <xdr:sp macro="" textlink="">
      <xdr:nvSpPr>
        <xdr:cNvPr id="432" name="n_1mainValue【市民会館】&#10;有形固定資産減価償却率">
          <a:extLst>
            <a:ext uri="{FF2B5EF4-FFF2-40B4-BE49-F238E27FC236}">
              <a16:creationId xmlns:a16="http://schemas.microsoft.com/office/drawing/2014/main" id="{B37A4F05-E8A1-450E-9DF2-109FCCA3B2FF}"/>
            </a:ext>
          </a:extLst>
        </xdr:cNvPr>
        <xdr:cNvSpPr txBox="1"/>
      </xdr:nvSpPr>
      <xdr:spPr>
        <a:xfrm>
          <a:off x="3170564" y="1724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120666</xdr:rowOff>
    </xdr:from>
    <xdr:ext cx="405111" cy="259045"/>
    <xdr:sp macro="" textlink="">
      <xdr:nvSpPr>
        <xdr:cNvPr id="433" name="n_2mainValue【市民会館】&#10;有形固定資産減価償却率">
          <a:extLst>
            <a:ext uri="{FF2B5EF4-FFF2-40B4-BE49-F238E27FC236}">
              <a16:creationId xmlns:a16="http://schemas.microsoft.com/office/drawing/2014/main" id="{19EA0AC3-9B0E-44DF-99FA-E4AAE35B91DF}"/>
            </a:ext>
          </a:extLst>
        </xdr:cNvPr>
        <xdr:cNvSpPr txBox="1"/>
      </xdr:nvSpPr>
      <xdr:spPr>
        <a:xfrm>
          <a:off x="2385704" y="1721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88009</xdr:rowOff>
    </xdr:from>
    <xdr:ext cx="405111" cy="259045"/>
    <xdr:sp macro="" textlink="">
      <xdr:nvSpPr>
        <xdr:cNvPr id="434" name="n_3mainValue【市民会館】&#10;有形固定資産減価償却率">
          <a:extLst>
            <a:ext uri="{FF2B5EF4-FFF2-40B4-BE49-F238E27FC236}">
              <a16:creationId xmlns:a16="http://schemas.microsoft.com/office/drawing/2014/main" id="{E70B4EBB-A22B-4BD8-AE9F-0D6F25AB311D}"/>
            </a:ext>
          </a:extLst>
        </xdr:cNvPr>
        <xdr:cNvSpPr txBox="1"/>
      </xdr:nvSpPr>
      <xdr:spPr>
        <a:xfrm>
          <a:off x="1611004" y="1718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153325</xdr:rowOff>
    </xdr:from>
    <xdr:ext cx="405111" cy="259045"/>
    <xdr:sp macro="" textlink="">
      <xdr:nvSpPr>
        <xdr:cNvPr id="435" name="n_4mainValue【市民会館】&#10;有形固定資産減価償却率">
          <a:extLst>
            <a:ext uri="{FF2B5EF4-FFF2-40B4-BE49-F238E27FC236}">
              <a16:creationId xmlns:a16="http://schemas.microsoft.com/office/drawing/2014/main" id="{3CAA0982-5552-4ED1-B104-D4E102B781E1}"/>
            </a:ext>
          </a:extLst>
        </xdr:cNvPr>
        <xdr:cNvSpPr txBox="1"/>
      </xdr:nvSpPr>
      <xdr:spPr>
        <a:xfrm>
          <a:off x="836304" y="17084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38813A59-2A08-48A9-8175-A9A77504247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84521A8D-290B-46A1-B622-796C832100E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F9F0039-CBF7-4211-BB98-0DAFD2F64D8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9E2C8FA1-8AEE-40BE-834E-561E39A0973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8502EA6D-B7DA-44E6-9237-CAD1DD81A45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312A1D11-AFDA-46E6-8ED6-EAE9CAC8026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F5A97DF9-7EE8-48F4-9A4A-5D19E575850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C7703885-0496-4263-86BE-177A5673E926}"/>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54033663-4CB0-4AED-8672-E3E382BEEFF7}"/>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17FA1C00-1164-4816-AE98-8C1846A51F0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D06BC4A9-58D9-4F82-8F3E-BBBEE61A82DF}"/>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1CD635E8-10CD-4FAC-B519-379C4F70371F}"/>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A35311A2-E282-40AE-9ABE-2C17AAB1412C}"/>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72FF60CA-9C00-439A-9E82-E25648CBFED8}"/>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12740CB4-D58E-4F01-9AFA-9F8B8A5DC9A1}"/>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79D6F44C-BA0F-4491-A44C-42EF8A7F046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C6B4EFAC-0371-4B87-B6F5-286F893261F2}"/>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AB7DF77C-8D23-4F0B-97FB-274852A93EA1}"/>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4D34CA4B-9724-4B35-A1C7-37D12104CAED}"/>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9BEE73C2-A1EB-4A07-B9FF-F35C051CCA5E}"/>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449FA705-2326-4EEC-84F4-CEA003A249E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C3DE4269-8BCC-46D8-A6CC-A5D8E7B6BB4D}"/>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55462972-2448-43F5-852F-5B7763C418D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918F1E56-D705-4067-A6CF-FF5C32C28B29}"/>
            </a:ext>
          </a:extLst>
        </xdr:cNvPr>
        <xdr:cNvCxnSpPr/>
      </xdr:nvCxnSpPr>
      <xdr:spPr>
        <a:xfrm flipV="1">
          <a:off x="9219565" y="16680180"/>
          <a:ext cx="0" cy="151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069483CE-27D6-4787-8D87-902FDAF4DE8E}"/>
            </a:ext>
          </a:extLst>
        </xdr:cNvPr>
        <xdr:cNvSpPr txBox="1"/>
      </xdr:nvSpPr>
      <xdr:spPr>
        <a:xfrm>
          <a:off x="9258300"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DC484120-6D49-4B0B-A76A-50808181312E}"/>
            </a:ext>
          </a:extLst>
        </xdr:cNvPr>
        <xdr:cNvCxnSpPr/>
      </xdr:nvCxnSpPr>
      <xdr:spPr>
        <a:xfrm>
          <a:off x="9154160" y="18194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B8C146E0-5126-4619-B32F-0C9A46E2E46B}"/>
            </a:ext>
          </a:extLst>
        </xdr:cNvPr>
        <xdr:cNvSpPr txBox="1"/>
      </xdr:nvSpPr>
      <xdr:spPr>
        <a:xfrm>
          <a:off x="9258300" y="16459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BEC8089B-6980-4B8F-847E-E6B7FF27DB72}"/>
            </a:ext>
          </a:extLst>
        </xdr:cNvPr>
        <xdr:cNvCxnSpPr/>
      </xdr:nvCxnSpPr>
      <xdr:spPr>
        <a:xfrm>
          <a:off x="9154160" y="16680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E1BD319B-4CC0-4D15-8E2C-0E5B11D38F93}"/>
            </a:ext>
          </a:extLst>
        </xdr:cNvPr>
        <xdr:cNvSpPr txBox="1"/>
      </xdr:nvSpPr>
      <xdr:spPr>
        <a:xfrm>
          <a:off x="9258300" y="1768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9CD15A2B-D9B4-411A-9E42-72E646264CAD}"/>
            </a:ext>
          </a:extLst>
        </xdr:cNvPr>
        <xdr:cNvSpPr/>
      </xdr:nvSpPr>
      <xdr:spPr>
        <a:xfrm>
          <a:off x="9192260" y="1782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A35FF8FA-B032-4094-AA9C-A926FF1007F1}"/>
            </a:ext>
          </a:extLst>
        </xdr:cNvPr>
        <xdr:cNvSpPr/>
      </xdr:nvSpPr>
      <xdr:spPr>
        <a:xfrm>
          <a:off x="8445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F2EDCB2B-A79A-4B5E-8E16-44277AAEA687}"/>
            </a:ext>
          </a:extLst>
        </xdr:cNvPr>
        <xdr:cNvSpPr/>
      </xdr:nvSpPr>
      <xdr:spPr>
        <a:xfrm>
          <a:off x="7670800" y="178352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8A67D651-3D8B-4BD4-B9B2-A0370D4E4CF6}"/>
            </a:ext>
          </a:extLst>
        </xdr:cNvPr>
        <xdr:cNvSpPr/>
      </xdr:nvSpPr>
      <xdr:spPr>
        <a:xfrm>
          <a:off x="6873240" y="1783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D0DB0159-DA03-46FD-9167-ABFBE492FE57}"/>
            </a:ext>
          </a:extLst>
        </xdr:cNvPr>
        <xdr:cNvSpPr/>
      </xdr:nvSpPr>
      <xdr:spPr>
        <a:xfrm>
          <a:off x="6098540" y="17856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48A7131-E2F1-40F3-8DA2-3A1B53FA5919}"/>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62E07EB-3DE1-4A42-A4BC-AC02E6F0809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C54F74A-E5B3-4F3C-BF48-9EFF0FA2C53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15F0B46-35DA-40F2-A34A-226C5BBB3F0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4EF4CC6-2CE7-40C8-8E42-E2C06ACE226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23495</xdr:rowOff>
    </xdr:from>
    <xdr:to>
      <xdr:col>55</xdr:col>
      <xdr:colOff>50800</xdr:colOff>
      <xdr:row>107</xdr:row>
      <xdr:rowOff>125095</xdr:rowOff>
    </xdr:to>
    <xdr:sp macro="" textlink="">
      <xdr:nvSpPr>
        <xdr:cNvPr id="475" name="楕円 474">
          <a:extLst>
            <a:ext uri="{FF2B5EF4-FFF2-40B4-BE49-F238E27FC236}">
              <a16:creationId xmlns:a16="http://schemas.microsoft.com/office/drawing/2014/main" id="{CF2ECF94-C470-4422-A79F-FF3DC54CA006}"/>
            </a:ext>
          </a:extLst>
        </xdr:cNvPr>
        <xdr:cNvSpPr/>
      </xdr:nvSpPr>
      <xdr:spPr>
        <a:xfrm>
          <a:off x="9192260" y="179609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1922</xdr:rowOff>
    </xdr:from>
    <xdr:ext cx="469744" cy="259045"/>
    <xdr:sp macro="" textlink="">
      <xdr:nvSpPr>
        <xdr:cNvPr id="476" name="【市民会館】&#10;一人当たり面積該当値テキスト">
          <a:extLst>
            <a:ext uri="{FF2B5EF4-FFF2-40B4-BE49-F238E27FC236}">
              <a16:creationId xmlns:a16="http://schemas.microsoft.com/office/drawing/2014/main" id="{777C7E58-1555-45AA-9EF0-586D5729F2C0}"/>
            </a:ext>
          </a:extLst>
        </xdr:cNvPr>
        <xdr:cNvSpPr txBox="1"/>
      </xdr:nvSpPr>
      <xdr:spPr>
        <a:xfrm>
          <a:off x="9258300" y="1793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23495</xdr:rowOff>
    </xdr:from>
    <xdr:to>
      <xdr:col>50</xdr:col>
      <xdr:colOff>165100</xdr:colOff>
      <xdr:row>107</xdr:row>
      <xdr:rowOff>125095</xdr:rowOff>
    </xdr:to>
    <xdr:sp macro="" textlink="">
      <xdr:nvSpPr>
        <xdr:cNvPr id="477" name="楕円 476">
          <a:extLst>
            <a:ext uri="{FF2B5EF4-FFF2-40B4-BE49-F238E27FC236}">
              <a16:creationId xmlns:a16="http://schemas.microsoft.com/office/drawing/2014/main" id="{378A2A8B-EB9C-48EA-9F81-8C353B34DB9C}"/>
            </a:ext>
          </a:extLst>
        </xdr:cNvPr>
        <xdr:cNvSpPr/>
      </xdr:nvSpPr>
      <xdr:spPr>
        <a:xfrm>
          <a:off x="8445500" y="1796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74295</xdr:rowOff>
    </xdr:from>
    <xdr:to>
      <xdr:col>55</xdr:col>
      <xdr:colOff>0</xdr:colOff>
      <xdr:row>107</xdr:row>
      <xdr:rowOff>74295</xdr:rowOff>
    </xdr:to>
    <xdr:cxnSp macro="">
      <xdr:nvCxnSpPr>
        <xdr:cNvPr id="478" name="直線コネクタ 477">
          <a:extLst>
            <a:ext uri="{FF2B5EF4-FFF2-40B4-BE49-F238E27FC236}">
              <a16:creationId xmlns:a16="http://schemas.microsoft.com/office/drawing/2014/main" id="{ACF32A1B-C02A-4198-8C2C-2E43EDE5D050}"/>
            </a:ext>
          </a:extLst>
        </xdr:cNvPr>
        <xdr:cNvCxnSpPr/>
      </xdr:nvCxnSpPr>
      <xdr:spPr>
        <a:xfrm>
          <a:off x="8496300" y="1801177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21589</xdr:rowOff>
    </xdr:from>
    <xdr:to>
      <xdr:col>46</xdr:col>
      <xdr:colOff>38100</xdr:colOff>
      <xdr:row>107</xdr:row>
      <xdr:rowOff>123189</xdr:rowOff>
    </xdr:to>
    <xdr:sp macro="" textlink="">
      <xdr:nvSpPr>
        <xdr:cNvPr id="479" name="楕円 478">
          <a:extLst>
            <a:ext uri="{FF2B5EF4-FFF2-40B4-BE49-F238E27FC236}">
              <a16:creationId xmlns:a16="http://schemas.microsoft.com/office/drawing/2014/main" id="{BC62BFB4-BB66-48FB-BE9A-4653643CA92C}"/>
            </a:ext>
          </a:extLst>
        </xdr:cNvPr>
        <xdr:cNvSpPr/>
      </xdr:nvSpPr>
      <xdr:spPr>
        <a:xfrm>
          <a:off x="7670800" y="17959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72389</xdr:rowOff>
    </xdr:from>
    <xdr:to>
      <xdr:col>50</xdr:col>
      <xdr:colOff>114300</xdr:colOff>
      <xdr:row>107</xdr:row>
      <xdr:rowOff>74295</xdr:rowOff>
    </xdr:to>
    <xdr:cxnSp macro="">
      <xdr:nvCxnSpPr>
        <xdr:cNvPr id="480" name="直線コネクタ 479">
          <a:extLst>
            <a:ext uri="{FF2B5EF4-FFF2-40B4-BE49-F238E27FC236}">
              <a16:creationId xmlns:a16="http://schemas.microsoft.com/office/drawing/2014/main" id="{5126DB71-8AC1-4F52-8784-03C458DB6AA1}"/>
            </a:ext>
          </a:extLst>
        </xdr:cNvPr>
        <xdr:cNvCxnSpPr/>
      </xdr:nvCxnSpPr>
      <xdr:spPr>
        <a:xfrm>
          <a:off x="7713980" y="18009869"/>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21589</xdr:rowOff>
    </xdr:from>
    <xdr:to>
      <xdr:col>41</xdr:col>
      <xdr:colOff>101600</xdr:colOff>
      <xdr:row>107</xdr:row>
      <xdr:rowOff>123189</xdr:rowOff>
    </xdr:to>
    <xdr:sp macro="" textlink="">
      <xdr:nvSpPr>
        <xdr:cNvPr id="481" name="楕円 480">
          <a:extLst>
            <a:ext uri="{FF2B5EF4-FFF2-40B4-BE49-F238E27FC236}">
              <a16:creationId xmlns:a16="http://schemas.microsoft.com/office/drawing/2014/main" id="{B3931DCF-2EEE-4A82-82A0-F6C0769B3F3C}"/>
            </a:ext>
          </a:extLst>
        </xdr:cNvPr>
        <xdr:cNvSpPr/>
      </xdr:nvSpPr>
      <xdr:spPr>
        <a:xfrm>
          <a:off x="6873240" y="1795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72389</xdr:rowOff>
    </xdr:from>
    <xdr:to>
      <xdr:col>45</xdr:col>
      <xdr:colOff>177800</xdr:colOff>
      <xdr:row>107</xdr:row>
      <xdr:rowOff>72389</xdr:rowOff>
    </xdr:to>
    <xdr:cxnSp macro="">
      <xdr:nvCxnSpPr>
        <xdr:cNvPr id="482" name="直線コネクタ 481">
          <a:extLst>
            <a:ext uri="{FF2B5EF4-FFF2-40B4-BE49-F238E27FC236}">
              <a16:creationId xmlns:a16="http://schemas.microsoft.com/office/drawing/2014/main" id="{80F08E14-5D39-4C03-B877-5BBD1F9DBD38}"/>
            </a:ext>
          </a:extLst>
        </xdr:cNvPr>
        <xdr:cNvCxnSpPr/>
      </xdr:nvCxnSpPr>
      <xdr:spPr>
        <a:xfrm>
          <a:off x="6924040" y="180098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19686</xdr:rowOff>
    </xdr:from>
    <xdr:to>
      <xdr:col>36</xdr:col>
      <xdr:colOff>165100</xdr:colOff>
      <xdr:row>107</xdr:row>
      <xdr:rowOff>121286</xdr:rowOff>
    </xdr:to>
    <xdr:sp macro="" textlink="">
      <xdr:nvSpPr>
        <xdr:cNvPr id="483" name="楕円 482">
          <a:extLst>
            <a:ext uri="{FF2B5EF4-FFF2-40B4-BE49-F238E27FC236}">
              <a16:creationId xmlns:a16="http://schemas.microsoft.com/office/drawing/2014/main" id="{3FE527C5-32EA-434E-82F2-E118E4FFF798}"/>
            </a:ext>
          </a:extLst>
        </xdr:cNvPr>
        <xdr:cNvSpPr/>
      </xdr:nvSpPr>
      <xdr:spPr>
        <a:xfrm>
          <a:off x="6098540" y="1795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70486</xdr:rowOff>
    </xdr:from>
    <xdr:to>
      <xdr:col>41</xdr:col>
      <xdr:colOff>50800</xdr:colOff>
      <xdr:row>107</xdr:row>
      <xdr:rowOff>72389</xdr:rowOff>
    </xdr:to>
    <xdr:cxnSp macro="">
      <xdr:nvCxnSpPr>
        <xdr:cNvPr id="484" name="直線コネクタ 483">
          <a:extLst>
            <a:ext uri="{FF2B5EF4-FFF2-40B4-BE49-F238E27FC236}">
              <a16:creationId xmlns:a16="http://schemas.microsoft.com/office/drawing/2014/main" id="{31AC620F-5651-4215-B080-46CE10D8E8AD}"/>
            </a:ext>
          </a:extLst>
        </xdr:cNvPr>
        <xdr:cNvCxnSpPr/>
      </xdr:nvCxnSpPr>
      <xdr:spPr>
        <a:xfrm>
          <a:off x="6149340" y="18007966"/>
          <a:ext cx="7747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C362FFB4-1801-4C8A-B494-1473B9D0BFF4}"/>
            </a:ext>
          </a:extLst>
        </xdr:cNvPr>
        <xdr:cNvSpPr txBox="1"/>
      </xdr:nvSpPr>
      <xdr:spPr>
        <a:xfrm>
          <a:off x="827158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69656EAF-EDD1-4945-89B0-3B762D8F39E0}"/>
            </a:ext>
          </a:extLst>
        </xdr:cNvPr>
        <xdr:cNvSpPr txBox="1"/>
      </xdr:nvSpPr>
      <xdr:spPr>
        <a:xfrm>
          <a:off x="750958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AF4E125F-A270-4005-B48E-E9D2E821A77D}"/>
            </a:ext>
          </a:extLst>
        </xdr:cNvPr>
        <xdr:cNvSpPr txBox="1"/>
      </xdr:nvSpPr>
      <xdr:spPr>
        <a:xfrm>
          <a:off x="671202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06DC101B-F57B-436B-B77A-D6382EFB9853}"/>
            </a:ext>
          </a:extLst>
        </xdr:cNvPr>
        <xdr:cNvSpPr txBox="1"/>
      </xdr:nvSpPr>
      <xdr:spPr>
        <a:xfrm>
          <a:off x="5937327" y="1763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116222</xdr:rowOff>
    </xdr:from>
    <xdr:ext cx="469744" cy="259045"/>
    <xdr:sp macro="" textlink="">
      <xdr:nvSpPr>
        <xdr:cNvPr id="489" name="n_1mainValue【市民会館】&#10;一人当たり面積">
          <a:extLst>
            <a:ext uri="{FF2B5EF4-FFF2-40B4-BE49-F238E27FC236}">
              <a16:creationId xmlns:a16="http://schemas.microsoft.com/office/drawing/2014/main" id="{42E92B51-4CDC-4E5F-B075-C6DE4A077403}"/>
            </a:ext>
          </a:extLst>
        </xdr:cNvPr>
        <xdr:cNvSpPr txBox="1"/>
      </xdr:nvSpPr>
      <xdr:spPr>
        <a:xfrm>
          <a:off x="8271587" y="1805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114316</xdr:rowOff>
    </xdr:from>
    <xdr:ext cx="469744" cy="259045"/>
    <xdr:sp macro="" textlink="">
      <xdr:nvSpPr>
        <xdr:cNvPr id="490" name="n_2mainValue【市民会館】&#10;一人当たり面積">
          <a:extLst>
            <a:ext uri="{FF2B5EF4-FFF2-40B4-BE49-F238E27FC236}">
              <a16:creationId xmlns:a16="http://schemas.microsoft.com/office/drawing/2014/main" id="{42962D61-F5BD-4B47-9784-743E5195A271}"/>
            </a:ext>
          </a:extLst>
        </xdr:cNvPr>
        <xdr:cNvSpPr txBox="1"/>
      </xdr:nvSpPr>
      <xdr:spPr>
        <a:xfrm>
          <a:off x="7509587"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114316</xdr:rowOff>
    </xdr:from>
    <xdr:ext cx="469744" cy="259045"/>
    <xdr:sp macro="" textlink="">
      <xdr:nvSpPr>
        <xdr:cNvPr id="491" name="n_3mainValue【市民会館】&#10;一人当たり面積">
          <a:extLst>
            <a:ext uri="{FF2B5EF4-FFF2-40B4-BE49-F238E27FC236}">
              <a16:creationId xmlns:a16="http://schemas.microsoft.com/office/drawing/2014/main" id="{C85DF4FC-CDF7-42ED-907D-90224BDE4D86}"/>
            </a:ext>
          </a:extLst>
        </xdr:cNvPr>
        <xdr:cNvSpPr txBox="1"/>
      </xdr:nvSpPr>
      <xdr:spPr>
        <a:xfrm>
          <a:off x="6712027"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112413</xdr:rowOff>
    </xdr:from>
    <xdr:ext cx="469744" cy="259045"/>
    <xdr:sp macro="" textlink="">
      <xdr:nvSpPr>
        <xdr:cNvPr id="492" name="n_4mainValue【市民会館】&#10;一人当たり面積">
          <a:extLst>
            <a:ext uri="{FF2B5EF4-FFF2-40B4-BE49-F238E27FC236}">
              <a16:creationId xmlns:a16="http://schemas.microsoft.com/office/drawing/2014/main" id="{388E8455-1B50-4109-B866-0F463B5DE4B5}"/>
            </a:ext>
          </a:extLst>
        </xdr:cNvPr>
        <xdr:cNvSpPr txBox="1"/>
      </xdr:nvSpPr>
      <xdr:spPr>
        <a:xfrm>
          <a:off x="5937327" y="1804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4423F05C-506B-430C-90A1-EA94DA7BD29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E5DAE836-2A9C-4451-925F-F11051D8C56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C5B1D492-9210-45B2-8202-A125BA32E68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69CF38B8-E4D7-42A4-B94B-7FA383B1661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E340B162-CDA5-4FAD-B743-8D83C16E0A7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A53E413D-1FE1-4C61-AB1A-EE88B8E547F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C2D250A6-55D5-4E9E-824A-7F87B589120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18DD554E-A35C-47C9-90BA-3F7A8EB718A8}"/>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6F2453D0-E2D0-40D3-AF80-2A5A1433AA5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FEFDB66F-70D5-4EE7-BD8F-5128B418658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EE0AB296-DFED-4947-A99B-E27B6044424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41399376-9A30-4A10-84B1-51DDC42BBFE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71454267-3A1E-4CEA-9239-8C1E53CDEE3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86491A14-F3A4-4674-AF70-4A973781DBC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4A0809C5-549D-4EC4-A501-E3D9F94F7D3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3B3AF0FB-1E12-49A0-8CF1-621C32067815}"/>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2A648B83-A62A-42B5-A5DC-AC07A22ADB4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8B895F24-D489-47C6-8568-052CFA35E32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281DA864-98A2-4A96-B9E5-3082F09763C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D84361F3-7400-455E-BF26-86713A5633F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977293A1-A670-44D5-88B1-87C285877C5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F20034FF-40D0-4C68-943C-21D8B39A4B2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2FC97AD-EFD0-4F2F-93FA-623E2843B48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D6E262D1-AE48-4575-B80F-7EB16E3F06F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11282471-409E-4DE6-B038-FF73D608BE2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846BDEAA-279C-4015-ACF8-519A8FA5C58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4DA4270A-90B9-4E57-BE75-E9BAF53E724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376E9F00-0796-4C59-A93B-86CA6D730E9D}"/>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A2BE6B6E-B91B-4EF9-B8F1-B6ADCFC0EB7F}"/>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BB928E4D-7E83-4932-B132-785F02D9F8CB}"/>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A427BBAC-3058-4F60-8F25-FA102D5B97BF}"/>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87545A92-34FD-4713-B3D3-8B983CF9C5E8}"/>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337776B9-77EF-45C9-BCA2-AEB1BF14124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E3713D9B-196E-4A3B-BA38-4DA0654760BC}"/>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74F62149-0DB6-47C6-A927-F05A07C102F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4AB2A3F5-053F-4FC2-A438-247820225F1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6BE1D88F-4F7C-4D28-96A0-6E8D4D6652DF}"/>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276183F2-BC38-4781-9723-98FADDBC730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CEFC1139-3A2C-4103-8DAE-BEA36A17157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4B4F7221-25D2-4280-BF18-AFFC563DCBB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3" name="直線コネクタ 532">
          <a:extLst>
            <a:ext uri="{FF2B5EF4-FFF2-40B4-BE49-F238E27FC236}">
              <a16:creationId xmlns:a16="http://schemas.microsoft.com/office/drawing/2014/main" id="{6C516E54-ABCA-46C3-ABEC-8F8826AE5B66}"/>
            </a:ext>
          </a:extLst>
        </xdr:cNvPr>
        <xdr:cNvCxnSpPr/>
      </xdr:nvCxnSpPr>
      <xdr:spPr>
        <a:xfrm flipV="1">
          <a:off x="14375764" y="920686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4" name="【保健センター・保健所】&#10;有形固定資産減価償却率最小値テキスト">
          <a:extLst>
            <a:ext uri="{FF2B5EF4-FFF2-40B4-BE49-F238E27FC236}">
              <a16:creationId xmlns:a16="http://schemas.microsoft.com/office/drawing/2014/main" id="{54A0FFEF-CD2A-47F9-A0A5-FDF8337CD275}"/>
            </a:ext>
          </a:extLst>
        </xdr:cNvPr>
        <xdr:cNvSpPr txBox="1"/>
      </xdr:nvSpPr>
      <xdr:spPr>
        <a:xfrm>
          <a:off x="14414500"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5" name="直線コネクタ 534">
          <a:extLst>
            <a:ext uri="{FF2B5EF4-FFF2-40B4-BE49-F238E27FC236}">
              <a16:creationId xmlns:a16="http://schemas.microsoft.com/office/drawing/2014/main" id="{A3B16A70-C387-4634-8A21-CB82093FF4FE}"/>
            </a:ext>
          </a:extLst>
        </xdr:cNvPr>
        <xdr:cNvCxnSpPr/>
      </xdr:nvCxnSpPr>
      <xdr:spPr>
        <a:xfrm>
          <a:off x="14287500" y="10723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13BF5403-EDAB-427B-83CA-970708DF4336}"/>
            </a:ext>
          </a:extLst>
        </xdr:cNvPr>
        <xdr:cNvSpPr txBox="1"/>
      </xdr:nvSpPr>
      <xdr:spPr>
        <a:xfrm>
          <a:off x="1441450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7" name="直線コネクタ 536">
          <a:extLst>
            <a:ext uri="{FF2B5EF4-FFF2-40B4-BE49-F238E27FC236}">
              <a16:creationId xmlns:a16="http://schemas.microsoft.com/office/drawing/2014/main" id="{EF179145-43B8-43F1-87F3-D15D0836488B}"/>
            </a:ext>
          </a:extLst>
        </xdr:cNvPr>
        <xdr:cNvCxnSpPr/>
      </xdr:nvCxnSpPr>
      <xdr:spPr>
        <a:xfrm>
          <a:off x="1428750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66C20CDB-8426-443A-B857-971E74E23D29}"/>
            </a:ext>
          </a:extLst>
        </xdr:cNvPr>
        <xdr:cNvSpPr txBox="1"/>
      </xdr:nvSpPr>
      <xdr:spPr>
        <a:xfrm>
          <a:off x="14414500" y="9900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39" name="フローチャート: 判断 538">
          <a:extLst>
            <a:ext uri="{FF2B5EF4-FFF2-40B4-BE49-F238E27FC236}">
              <a16:creationId xmlns:a16="http://schemas.microsoft.com/office/drawing/2014/main" id="{2F06A8C1-D862-43DC-AF3D-D50259BEBABA}"/>
            </a:ext>
          </a:extLst>
        </xdr:cNvPr>
        <xdr:cNvSpPr/>
      </xdr:nvSpPr>
      <xdr:spPr>
        <a:xfrm>
          <a:off x="14325600" y="99218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40" name="フローチャート: 判断 539">
          <a:extLst>
            <a:ext uri="{FF2B5EF4-FFF2-40B4-BE49-F238E27FC236}">
              <a16:creationId xmlns:a16="http://schemas.microsoft.com/office/drawing/2014/main" id="{184F9311-9DB9-4CA8-91D9-13111652B503}"/>
            </a:ext>
          </a:extLst>
        </xdr:cNvPr>
        <xdr:cNvSpPr/>
      </xdr:nvSpPr>
      <xdr:spPr>
        <a:xfrm>
          <a:off x="13578840" y="989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41" name="フローチャート: 判断 540">
          <a:extLst>
            <a:ext uri="{FF2B5EF4-FFF2-40B4-BE49-F238E27FC236}">
              <a16:creationId xmlns:a16="http://schemas.microsoft.com/office/drawing/2014/main" id="{92CC1DC5-3085-4654-A3BA-9327B4DD2B42}"/>
            </a:ext>
          </a:extLst>
        </xdr:cNvPr>
        <xdr:cNvSpPr/>
      </xdr:nvSpPr>
      <xdr:spPr>
        <a:xfrm>
          <a:off x="1280414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2" name="フローチャート: 判断 541">
          <a:extLst>
            <a:ext uri="{FF2B5EF4-FFF2-40B4-BE49-F238E27FC236}">
              <a16:creationId xmlns:a16="http://schemas.microsoft.com/office/drawing/2014/main" id="{2F534679-5E2D-43E7-8ED4-FE1EC670987D}"/>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3" name="フローチャート: 判断 542">
          <a:extLst>
            <a:ext uri="{FF2B5EF4-FFF2-40B4-BE49-F238E27FC236}">
              <a16:creationId xmlns:a16="http://schemas.microsoft.com/office/drawing/2014/main" id="{1E3F1A1D-4C19-4CA1-B751-5B80C392E229}"/>
            </a:ext>
          </a:extLst>
        </xdr:cNvPr>
        <xdr:cNvSpPr/>
      </xdr:nvSpPr>
      <xdr:spPr>
        <a:xfrm>
          <a:off x="11231880" y="9807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7EF8936-4752-460F-9167-F556C0D50B4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7147802-1D73-457F-B644-5AE3140AAD2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518B90C-D1BC-4485-9D33-4B08650D1C4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B4B2B9D-14B7-411B-8E2A-C7C1968AAA6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4715000-05B8-423B-8D69-A9DE6ED0C63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80645</xdr:rowOff>
    </xdr:from>
    <xdr:to>
      <xdr:col>85</xdr:col>
      <xdr:colOff>177800</xdr:colOff>
      <xdr:row>59</xdr:row>
      <xdr:rowOff>10795</xdr:rowOff>
    </xdr:to>
    <xdr:sp macro="" textlink="">
      <xdr:nvSpPr>
        <xdr:cNvPr id="549" name="楕円 548">
          <a:extLst>
            <a:ext uri="{FF2B5EF4-FFF2-40B4-BE49-F238E27FC236}">
              <a16:creationId xmlns:a16="http://schemas.microsoft.com/office/drawing/2014/main" id="{FBEF83FB-2303-4682-8C58-A4472DB6ED33}"/>
            </a:ext>
          </a:extLst>
        </xdr:cNvPr>
        <xdr:cNvSpPr/>
      </xdr:nvSpPr>
      <xdr:spPr>
        <a:xfrm>
          <a:off x="14325600" y="98037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103522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842EBD3C-F708-4C9E-A47F-7AB9B74276C2}"/>
            </a:ext>
          </a:extLst>
        </xdr:cNvPr>
        <xdr:cNvSpPr txBox="1"/>
      </xdr:nvSpPr>
      <xdr:spPr>
        <a:xfrm>
          <a:off x="14414500"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34925</xdr:rowOff>
    </xdr:from>
    <xdr:to>
      <xdr:col>81</xdr:col>
      <xdr:colOff>101600</xdr:colOff>
      <xdr:row>58</xdr:row>
      <xdr:rowOff>136525</xdr:rowOff>
    </xdr:to>
    <xdr:sp macro="" textlink="">
      <xdr:nvSpPr>
        <xdr:cNvPr id="551" name="楕円 550">
          <a:extLst>
            <a:ext uri="{FF2B5EF4-FFF2-40B4-BE49-F238E27FC236}">
              <a16:creationId xmlns:a16="http://schemas.microsoft.com/office/drawing/2014/main" id="{3C9CACDF-E7BC-4C6E-9942-7BF7957A6E8C}"/>
            </a:ext>
          </a:extLst>
        </xdr:cNvPr>
        <xdr:cNvSpPr/>
      </xdr:nvSpPr>
      <xdr:spPr>
        <a:xfrm>
          <a:off x="1357884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85725</xdr:rowOff>
    </xdr:from>
    <xdr:to>
      <xdr:col>85</xdr:col>
      <xdr:colOff>127000</xdr:colOff>
      <xdr:row>58</xdr:row>
      <xdr:rowOff>131445</xdr:rowOff>
    </xdr:to>
    <xdr:cxnSp macro="">
      <xdr:nvCxnSpPr>
        <xdr:cNvPr id="552" name="直線コネクタ 551">
          <a:extLst>
            <a:ext uri="{FF2B5EF4-FFF2-40B4-BE49-F238E27FC236}">
              <a16:creationId xmlns:a16="http://schemas.microsoft.com/office/drawing/2014/main" id="{CB1EE29B-6F46-4240-91C3-BAAEA11E48D2}"/>
            </a:ext>
          </a:extLst>
        </xdr:cNvPr>
        <xdr:cNvCxnSpPr/>
      </xdr:nvCxnSpPr>
      <xdr:spPr>
        <a:xfrm>
          <a:off x="13629640" y="9808845"/>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40640</xdr:rowOff>
    </xdr:from>
    <xdr:to>
      <xdr:col>76</xdr:col>
      <xdr:colOff>165100</xdr:colOff>
      <xdr:row>58</xdr:row>
      <xdr:rowOff>142240</xdr:rowOff>
    </xdr:to>
    <xdr:sp macro="" textlink="">
      <xdr:nvSpPr>
        <xdr:cNvPr id="553" name="楕円 552">
          <a:extLst>
            <a:ext uri="{FF2B5EF4-FFF2-40B4-BE49-F238E27FC236}">
              <a16:creationId xmlns:a16="http://schemas.microsoft.com/office/drawing/2014/main" id="{BD1606DA-F1FD-4952-8A02-4961DE61F516}"/>
            </a:ext>
          </a:extLst>
        </xdr:cNvPr>
        <xdr:cNvSpPr/>
      </xdr:nvSpPr>
      <xdr:spPr>
        <a:xfrm>
          <a:off x="1280414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85725</xdr:rowOff>
    </xdr:from>
    <xdr:to>
      <xdr:col>81</xdr:col>
      <xdr:colOff>50800</xdr:colOff>
      <xdr:row>58</xdr:row>
      <xdr:rowOff>91440</xdr:rowOff>
    </xdr:to>
    <xdr:cxnSp macro="">
      <xdr:nvCxnSpPr>
        <xdr:cNvPr id="554" name="直線コネクタ 553">
          <a:extLst>
            <a:ext uri="{FF2B5EF4-FFF2-40B4-BE49-F238E27FC236}">
              <a16:creationId xmlns:a16="http://schemas.microsoft.com/office/drawing/2014/main" id="{415E466E-FA23-401E-992D-65B8CA430088}"/>
            </a:ext>
          </a:extLst>
        </xdr:cNvPr>
        <xdr:cNvCxnSpPr/>
      </xdr:nvCxnSpPr>
      <xdr:spPr>
        <a:xfrm flipV="1">
          <a:off x="12854940" y="980884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55880</xdr:rowOff>
    </xdr:from>
    <xdr:to>
      <xdr:col>72</xdr:col>
      <xdr:colOff>38100</xdr:colOff>
      <xdr:row>58</xdr:row>
      <xdr:rowOff>157480</xdr:rowOff>
    </xdr:to>
    <xdr:sp macro="" textlink="">
      <xdr:nvSpPr>
        <xdr:cNvPr id="555" name="楕円 554">
          <a:extLst>
            <a:ext uri="{FF2B5EF4-FFF2-40B4-BE49-F238E27FC236}">
              <a16:creationId xmlns:a16="http://schemas.microsoft.com/office/drawing/2014/main" id="{354DAAEA-B1A4-46F9-88AC-DC7DB8C1FBC4}"/>
            </a:ext>
          </a:extLst>
        </xdr:cNvPr>
        <xdr:cNvSpPr/>
      </xdr:nvSpPr>
      <xdr:spPr>
        <a:xfrm>
          <a:off x="12029440" y="9779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91440</xdr:rowOff>
    </xdr:from>
    <xdr:to>
      <xdr:col>76</xdr:col>
      <xdr:colOff>114300</xdr:colOff>
      <xdr:row>58</xdr:row>
      <xdr:rowOff>106680</xdr:rowOff>
    </xdr:to>
    <xdr:cxnSp macro="">
      <xdr:nvCxnSpPr>
        <xdr:cNvPr id="556" name="直線コネクタ 555">
          <a:extLst>
            <a:ext uri="{FF2B5EF4-FFF2-40B4-BE49-F238E27FC236}">
              <a16:creationId xmlns:a16="http://schemas.microsoft.com/office/drawing/2014/main" id="{A93746E6-4B8B-4150-82CD-92A7656D99A4}"/>
            </a:ext>
          </a:extLst>
        </xdr:cNvPr>
        <xdr:cNvCxnSpPr/>
      </xdr:nvCxnSpPr>
      <xdr:spPr>
        <a:xfrm flipV="1">
          <a:off x="12072620" y="981456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12065</xdr:rowOff>
    </xdr:from>
    <xdr:to>
      <xdr:col>67</xdr:col>
      <xdr:colOff>101600</xdr:colOff>
      <xdr:row>58</xdr:row>
      <xdr:rowOff>113665</xdr:rowOff>
    </xdr:to>
    <xdr:sp macro="" textlink="">
      <xdr:nvSpPr>
        <xdr:cNvPr id="557" name="楕円 556">
          <a:extLst>
            <a:ext uri="{FF2B5EF4-FFF2-40B4-BE49-F238E27FC236}">
              <a16:creationId xmlns:a16="http://schemas.microsoft.com/office/drawing/2014/main" id="{19EC8493-9294-4432-B568-EB0B18931A4C}"/>
            </a:ext>
          </a:extLst>
        </xdr:cNvPr>
        <xdr:cNvSpPr/>
      </xdr:nvSpPr>
      <xdr:spPr>
        <a:xfrm>
          <a:off x="11231880" y="97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62865</xdr:rowOff>
    </xdr:from>
    <xdr:to>
      <xdr:col>71</xdr:col>
      <xdr:colOff>177800</xdr:colOff>
      <xdr:row>58</xdr:row>
      <xdr:rowOff>106680</xdr:rowOff>
    </xdr:to>
    <xdr:cxnSp macro="">
      <xdr:nvCxnSpPr>
        <xdr:cNvPr id="558" name="直線コネクタ 557">
          <a:extLst>
            <a:ext uri="{FF2B5EF4-FFF2-40B4-BE49-F238E27FC236}">
              <a16:creationId xmlns:a16="http://schemas.microsoft.com/office/drawing/2014/main" id="{BD8FCF49-33DD-473A-BB6D-85C791F46DC7}"/>
            </a:ext>
          </a:extLst>
        </xdr:cNvPr>
        <xdr:cNvCxnSpPr/>
      </xdr:nvCxnSpPr>
      <xdr:spPr>
        <a:xfrm>
          <a:off x="11282680" y="978598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AEC5AEE2-33D0-4E3D-A507-428241EC8850}"/>
            </a:ext>
          </a:extLst>
        </xdr:cNvPr>
        <xdr:cNvSpPr txBox="1"/>
      </xdr:nvSpPr>
      <xdr:spPr>
        <a:xfrm>
          <a:off x="13437244" y="998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FC371943-24DE-43EB-A586-DFD4208FD949}"/>
            </a:ext>
          </a:extLst>
        </xdr:cNvPr>
        <xdr:cNvSpPr txBox="1"/>
      </xdr:nvSpPr>
      <xdr:spPr>
        <a:xfrm>
          <a:off x="1267524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33C2A593-82F2-4012-9DFD-FE78BAAF2A0B}"/>
            </a:ext>
          </a:extLst>
        </xdr:cNvPr>
        <xdr:cNvSpPr txBox="1"/>
      </xdr:nvSpPr>
      <xdr:spPr>
        <a:xfrm>
          <a:off x="11900544"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D4653C8C-DF8D-4E5F-9D18-252E5A6EFD18}"/>
            </a:ext>
          </a:extLst>
        </xdr:cNvPr>
        <xdr:cNvSpPr txBox="1"/>
      </xdr:nvSpPr>
      <xdr:spPr>
        <a:xfrm>
          <a:off x="11102984" y="9896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153052</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530B225F-EDD5-4C3D-8576-1E1CE26341B2}"/>
            </a:ext>
          </a:extLst>
        </xdr:cNvPr>
        <xdr:cNvSpPr txBox="1"/>
      </xdr:nvSpPr>
      <xdr:spPr>
        <a:xfrm>
          <a:off x="13437244" y="954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158767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74A6D2E6-B61C-4C57-B5AB-DDC54144A61B}"/>
            </a:ext>
          </a:extLst>
        </xdr:cNvPr>
        <xdr:cNvSpPr txBox="1"/>
      </xdr:nvSpPr>
      <xdr:spPr>
        <a:xfrm>
          <a:off x="12675244"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2557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ABE5C5FD-BADB-48F6-9ECB-541224D51704}"/>
            </a:ext>
          </a:extLst>
        </xdr:cNvPr>
        <xdr:cNvSpPr txBox="1"/>
      </xdr:nvSpPr>
      <xdr:spPr>
        <a:xfrm>
          <a:off x="11900544" y="955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130192</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2A0D9730-03DE-4B48-AB2B-810F964E38E6}"/>
            </a:ext>
          </a:extLst>
        </xdr:cNvPr>
        <xdr:cNvSpPr txBox="1"/>
      </xdr:nvSpPr>
      <xdr:spPr>
        <a:xfrm>
          <a:off x="11102984"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DDB703A3-B213-4E45-AC6F-41BBB016134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7674494-1278-49E2-A595-A66C09F30F8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30516D9A-2F86-4D30-AE21-75C5B2870AD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8B370E09-D193-4C0B-97A3-B325236A914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2D0EB7C4-9BD3-4121-BDA0-BEC0BB15927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BE86E9A-38B1-4E59-84C7-03EA207030F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DC635039-BA97-4461-A4A4-CCA50FEB938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E3B9ABB8-DBD4-471E-A311-8CB65A0A1CE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1C56811C-FE44-4973-8217-9700A2D3022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9EB2D304-2CFB-4CEB-8741-F288EC989D1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FA5C8C9A-C8AC-42E4-85FC-61E562A6F378}"/>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1A6F2109-8045-4D01-82EA-C39568EE1541}"/>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EB1E65EE-4641-4266-8A4F-18A59D0D5314}"/>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6BDB13DA-63E4-466B-B0AA-98FBE69125BF}"/>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8435911B-8B5B-4C25-8D93-CC5D4E7EBAD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129E7467-288F-4ED4-899B-0FAB1BD7212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6D0F6C33-580C-4092-9486-24D4F1E9D8D5}"/>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23F8A8C2-D4AC-4621-ACE2-55A7E199100F}"/>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7EB3A235-ED4C-4CC4-88F2-BB9F0161156E}"/>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B175090E-CCFE-46F4-9832-00D01DF216EF}"/>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670B5556-8DB9-43A0-BFAA-5DC74F1B59C6}"/>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FE3D025E-E8C3-4282-B97E-8AEBB6D7D195}"/>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F4A3B9A3-AF54-40B6-8E16-EBF44BB1FD0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6FBFEFC-C03A-492F-B6BB-681A0F11F23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7C0FFEA1-E001-4EA7-BACF-FC9AD65BBD3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2" name="直線コネクタ 591">
          <a:extLst>
            <a:ext uri="{FF2B5EF4-FFF2-40B4-BE49-F238E27FC236}">
              <a16:creationId xmlns:a16="http://schemas.microsoft.com/office/drawing/2014/main" id="{1BFF0EA8-4F10-4FEA-90B7-4F036C38E35B}"/>
            </a:ext>
          </a:extLst>
        </xdr:cNvPr>
        <xdr:cNvCxnSpPr/>
      </xdr:nvCxnSpPr>
      <xdr:spPr>
        <a:xfrm flipV="1">
          <a:off x="19509104" y="9453155"/>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7D45A707-0EB7-446B-BEBB-E841FF141A23}"/>
            </a:ext>
          </a:extLst>
        </xdr:cNvPr>
        <xdr:cNvSpPr txBox="1"/>
      </xdr:nvSpPr>
      <xdr:spPr>
        <a:xfrm>
          <a:off x="19547840" y="108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4" name="直線コネクタ 593">
          <a:extLst>
            <a:ext uri="{FF2B5EF4-FFF2-40B4-BE49-F238E27FC236}">
              <a16:creationId xmlns:a16="http://schemas.microsoft.com/office/drawing/2014/main" id="{7AB5428F-8783-4153-8459-2ABEAF649467}"/>
            </a:ext>
          </a:extLst>
        </xdr:cNvPr>
        <xdr:cNvCxnSpPr/>
      </xdr:nvCxnSpPr>
      <xdr:spPr>
        <a:xfrm>
          <a:off x="19443700" y="10839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872FE152-CB06-4467-A37A-A579F87CCC1F}"/>
            </a:ext>
          </a:extLst>
        </xdr:cNvPr>
        <xdr:cNvSpPr txBox="1"/>
      </xdr:nvSpPr>
      <xdr:spPr>
        <a:xfrm>
          <a:off x="19547840" y="92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6" name="直線コネクタ 595">
          <a:extLst>
            <a:ext uri="{FF2B5EF4-FFF2-40B4-BE49-F238E27FC236}">
              <a16:creationId xmlns:a16="http://schemas.microsoft.com/office/drawing/2014/main" id="{B1B57538-0593-4E12-BEF8-CF7AAC5703F3}"/>
            </a:ext>
          </a:extLst>
        </xdr:cNvPr>
        <xdr:cNvCxnSpPr/>
      </xdr:nvCxnSpPr>
      <xdr:spPr>
        <a:xfrm>
          <a:off x="194437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2B9AC939-95D9-43D9-AE9E-4BA10AE761F0}"/>
            </a:ext>
          </a:extLst>
        </xdr:cNvPr>
        <xdr:cNvSpPr txBox="1"/>
      </xdr:nvSpPr>
      <xdr:spPr>
        <a:xfrm>
          <a:off x="19547840" y="1059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8" name="フローチャート: 判断 597">
          <a:extLst>
            <a:ext uri="{FF2B5EF4-FFF2-40B4-BE49-F238E27FC236}">
              <a16:creationId xmlns:a16="http://schemas.microsoft.com/office/drawing/2014/main" id="{A8DB0C8A-1084-4DEC-A00D-4CCFCEA5F719}"/>
            </a:ext>
          </a:extLst>
        </xdr:cNvPr>
        <xdr:cNvSpPr/>
      </xdr:nvSpPr>
      <xdr:spPr>
        <a:xfrm>
          <a:off x="1945894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99" name="フローチャート: 判断 598">
          <a:extLst>
            <a:ext uri="{FF2B5EF4-FFF2-40B4-BE49-F238E27FC236}">
              <a16:creationId xmlns:a16="http://schemas.microsoft.com/office/drawing/2014/main" id="{C126FE00-6D0F-4094-A5E9-1D2E36296220}"/>
            </a:ext>
          </a:extLst>
        </xdr:cNvPr>
        <xdr:cNvSpPr/>
      </xdr:nvSpPr>
      <xdr:spPr>
        <a:xfrm>
          <a:off x="18735040" y="1061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00" name="フローチャート: 判断 599">
          <a:extLst>
            <a:ext uri="{FF2B5EF4-FFF2-40B4-BE49-F238E27FC236}">
              <a16:creationId xmlns:a16="http://schemas.microsoft.com/office/drawing/2014/main" id="{D3F051F4-CF64-4D93-BEEE-FA103F8F5F7A}"/>
            </a:ext>
          </a:extLst>
        </xdr:cNvPr>
        <xdr:cNvSpPr/>
      </xdr:nvSpPr>
      <xdr:spPr>
        <a:xfrm>
          <a:off x="179374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01" name="フローチャート: 判断 600">
          <a:extLst>
            <a:ext uri="{FF2B5EF4-FFF2-40B4-BE49-F238E27FC236}">
              <a16:creationId xmlns:a16="http://schemas.microsoft.com/office/drawing/2014/main" id="{60C9B13F-7187-4307-8CE3-68EE952CFF2A}"/>
            </a:ext>
          </a:extLst>
        </xdr:cNvPr>
        <xdr:cNvSpPr/>
      </xdr:nvSpPr>
      <xdr:spPr>
        <a:xfrm>
          <a:off x="1716278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2" name="フローチャート: 判断 601">
          <a:extLst>
            <a:ext uri="{FF2B5EF4-FFF2-40B4-BE49-F238E27FC236}">
              <a16:creationId xmlns:a16="http://schemas.microsoft.com/office/drawing/2014/main" id="{BD82400E-35C5-4100-B605-16221BE0F773}"/>
            </a:ext>
          </a:extLst>
        </xdr:cNvPr>
        <xdr:cNvSpPr/>
      </xdr:nvSpPr>
      <xdr:spPr>
        <a:xfrm>
          <a:off x="16388080" y="106264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9538F02-00D1-4237-9716-972FBE4FEA3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00DA667-177E-412C-8F52-737580AD161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39D4DFE-B5A9-4015-BDEF-2B58ECECCA7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4464CEC-8100-45B9-988B-F558A0A514E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D4EF9B0-C9A4-4A7A-9901-8CE0EEB7373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08" name="楕円 607">
          <a:extLst>
            <a:ext uri="{FF2B5EF4-FFF2-40B4-BE49-F238E27FC236}">
              <a16:creationId xmlns:a16="http://schemas.microsoft.com/office/drawing/2014/main" id="{4DB600A6-0156-4879-A7E1-F2C26BCF3D42}"/>
            </a:ext>
          </a:extLst>
        </xdr:cNvPr>
        <xdr:cNvSpPr/>
      </xdr:nvSpPr>
      <xdr:spPr>
        <a:xfrm>
          <a:off x="1945894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52087</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640F67D6-C204-442B-AF29-93EDFE109C19}"/>
            </a:ext>
          </a:extLst>
        </xdr:cNvPr>
        <xdr:cNvSpPr txBox="1"/>
      </xdr:nvSpPr>
      <xdr:spPr>
        <a:xfrm>
          <a:off x="19547840"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10" name="楕円 609">
          <a:extLst>
            <a:ext uri="{FF2B5EF4-FFF2-40B4-BE49-F238E27FC236}">
              <a16:creationId xmlns:a16="http://schemas.microsoft.com/office/drawing/2014/main" id="{8FD37B94-5DD9-489F-B122-1208DAB3D826}"/>
            </a:ext>
          </a:extLst>
        </xdr:cNvPr>
        <xdr:cNvSpPr/>
      </xdr:nvSpPr>
      <xdr:spPr>
        <a:xfrm>
          <a:off x="18735040" y="10590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611" name="直線コネクタ 610">
          <a:extLst>
            <a:ext uri="{FF2B5EF4-FFF2-40B4-BE49-F238E27FC236}">
              <a16:creationId xmlns:a16="http://schemas.microsoft.com/office/drawing/2014/main" id="{F354A331-A8E6-4B93-8121-BA5CEE754AE1}"/>
            </a:ext>
          </a:extLst>
        </xdr:cNvPr>
        <xdr:cNvCxnSpPr/>
      </xdr:nvCxnSpPr>
      <xdr:spPr>
        <a:xfrm>
          <a:off x="18778220" y="106413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12" name="楕円 611">
          <a:extLst>
            <a:ext uri="{FF2B5EF4-FFF2-40B4-BE49-F238E27FC236}">
              <a16:creationId xmlns:a16="http://schemas.microsoft.com/office/drawing/2014/main" id="{56FBF631-5B95-42EE-A578-2EE17AA1E9EF}"/>
            </a:ext>
          </a:extLst>
        </xdr:cNvPr>
        <xdr:cNvSpPr/>
      </xdr:nvSpPr>
      <xdr:spPr>
        <a:xfrm>
          <a:off x="1793748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613" name="直線コネクタ 612">
          <a:extLst>
            <a:ext uri="{FF2B5EF4-FFF2-40B4-BE49-F238E27FC236}">
              <a16:creationId xmlns:a16="http://schemas.microsoft.com/office/drawing/2014/main" id="{84CEF077-E53A-4FBD-8C97-FD519EBAF7DD}"/>
            </a:ext>
          </a:extLst>
        </xdr:cNvPr>
        <xdr:cNvCxnSpPr/>
      </xdr:nvCxnSpPr>
      <xdr:spPr>
        <a:xfrm>
          <a:off x="17988280" y="106413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macro="" textlink="">
      <xdr:nvSpPr>
        <xdr:cNvPr id="614" name="楕円 613">
          <a:extLst>
            <a:ext uri="{FF2B5EF4-FFF2-40B4-BE49-F238E27FC236}">
              <a16:creationId xmlns:a16="http://schemas.microsoft.com/office/drawing/2014/main" id="{7655BC27-942C-4503-81D8-2568A8834069}"/>
            </a:ext>
          </a:extLst>
        </xdr:cNvPr>
        <xdr:cNvSpPr/>
      </xdr:nvSpPr>
      <xdr:spPr>
        <a:xfrm>
          <a:off x="1716278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80010</xdr:rowOff>
    </xdr:to>
    <xdr:cxnSp macro="">
      <xdr:nvCxnSpPr>
        <xdr:cNvPr id="615" name="直線コネクタ 614">
          <a:extLst>
            <a:ext uri="{FF2B5EF4-FFF2-40B4-BE49-F238E27FC236}">
              <a16:creationId xmlns:a16="http://schemas.microsoft.com/office/drawing/2014/main" id="{125C0217-B3F5-4D6B-841E-F3E7D78CAA3E}"/>
            </a:ext>
          </a:extLst>
        </xdr:cNvPr>
        <xdr:cNvCxnSpPr/>
      </xdr:nvCxnSpPr>
      <xdr:spPr>
        <a:xfrm>
          <a:off x="17213580" y="106413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25944</xdr:rowOff>
    </xdr:from>
    <xdr:to>
      <xdr:col>98</xdr:col>
      <xdr:colOff>38100</xdr:colOff>
      <xdr:row>63</xdr:row>
      <xdr:rowOff>127544</xdr:rowOff>
    </xdr:to>
    <xdr:sp macro="" textlink="">
      <xdr:nvSpPr>
        <xdr:cNvPr id="616" name="楕円 615">
          <a:extLst>
            <a:ext uri="{FF2B5EF4-FFF2-40B4-BE49-F238E27FC236}">
              <a16:creationId xmlns:a16="http://schemas.microsoft.com/office/drawing/2014/main" id="{26028D55-BEC0-488C-B2DF-158CCCEB433A}"/>
            </a:ext>
          </a:extLst>
        </xdr:cNvPr>
        <xdr:cNvSpPr/>
      </xdr:nvSpPr>
      <xdr:spPr>
        <a:xfrm>
          <a:off x="16388080" y="105872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76744</xdr:rowOff>
    </xdr:from>
    <xdr:to>
      <xdr:col>102</xdr:col>
      <xdr:colOff>114300</xdr:colOff>
      <xdr:row>63</xdr:row>
      <xdr:rowOff>80010</xdr:rowOff>
    </xdr:to>
    <xdr:cxnSp macro="">
      <xdr:nvCxnSpPr>
        <xdr:cNvPr id="617" name="直線コネクタ 616">
          <a:extLst>
            <a:ext uri="{FF2B5EF4-FFF2-40B4-BE49-F238E27FC236}">
              <a16:creationId xmlns:a16="http://schemas.microsoft.com/office/drawing/2014/main" id="{B87E6890-E539-406F-9DBC-370EFEB45198}"/>
            </a:ext>
          </a:extLst>
        </xdr:cNvPr>
        <xdr:cNvCxnSpPr/>
      </xdr:nvCxnSpPr>
      <xdr:spPr>
        <a:xfrm>
          <a:off x="16431260" y="10638064"/>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618" name="n_1aveValue【保健センター・保健所】&#10;一人当たり面積">
          <a:extLst>
            <a:ext uri="{FF2B5EF4-FFF2-40B4-BE49-F238E27FC236}">
              <a16:creationId xmlns:a16="http://schemas.microsoft.com/office/drawing/2014/main" id="{D236C394-CE25-4764-B16B-58C707B6BD9E}"/>
            </a:ext>
          </a:extLst>
        </xdr:cNvPr>
        <xdr:cNvSpPr txBox="1"/>
      </xdr:nvSpPr>
      <xdr:spPr>
        <a:xfrm>
          <a:off x="1856112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619" name="n_2aveValue【保健センター・保健所】&#10;一人当たり面積">
          <a:extLst>
            <a:ext uri="{FF2B5EF4-FFF2-40B4-BE49-F238E27FC236}">
              <a16:creationId xmlns:a16="http://schemas.microsoft.com/office/drawing/2014/main" id="{F7A333AA-8774-4CA1-85BD-69C200445C37}"/>
            </a:ext>
          </a:extLst>
        </xdr:cNvPr>
        <xdr:cNvSpPr txBox="1"/>
      </xdr:nvSpPr>
      <xdr:spPr>
        <a:xfrm>
          <a:off x="177762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620" name="n_3aveValue【保健センター・保健所】&#10;一人当たり面積">
          <a:extLst>
            <a:ext uri="{FF2B5EF4-FFF2-40B4-BE49-F238E27FC236}">
              <a16:creationId xmlns:a16="http://schemas.microsoft.com/office/drawing/2014/main" id="{61B5E2E8-C688-415C-9438-4F151FC0EA83}"/>
            </a:ext>
          </a:extLst>
        </xdr:cNvPr>
        <xdr:cNvSpPr txBox="1"/>
      </xdr:nvSpPr>
      <xdr:spPr>
        <a:xfrm>
          <a:off x="1700156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621" name="n_4aveValue【保健センター・保健所】&#10;一人当たり面積">
          <a:extLst>
            <a:ext uri="{FF2B5EF4-FFF2-40B4-BE49-F238E27FC236}">
              <a16:creationId xmlns:a16="http://schemas.microsoft.com/office/drawing/2014/main" id="{72FB7D31-FA2B-45EA-931F-8743B398F97E}"/>
            </a:ext>
          </a:extLst>
        </xdr:cNvPr>
        <xdr:cNvSpPr txBox="1"/>
      </xdr:nvSpPr>
      <xdr:spPr>
        <a:xfrm>
          <a:off x="16226867" y="107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147337</xdr:rowOff>
    </xdr:from>
    <xdr:ext cx="469744" cy="259045"/>
    <xdr:sp macro="" textlink="">
      <xdr:nvSpPr>
        <xdr:cNvPr id="622" name="n_1mainValue【保健センター・保健所】&#10;一人当たり面積">
          <a:extLst>
            <a:ext uri="{FF2B5EF4-FFF2-40B4-BE49-F238E27FC236}">
              <a16:creationId xmlns:a16="http://schemas.microsoft.com/office/drawing/2014/main" id="{E30DCDD4-AEAB-4801-B1C6-34C58BCFF73E}"/>
            </a:ext>
          </a:extLst>
        </xdr:cNvPr>
        <xdr:cNvSpPr txBox="1"/>
      </xdr:nvSpPr>
      <xdr:spPr>
        <a:xfrm>
          <a:off x="185611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147337</xdr:rowOff>
    </xdr:from>
    <xdr:ext cx="469744" cy="259045"/>
    <xdr:sp macro="" textlink="">
      <xdr:nvSpPr>
        <xdr:cNvPr id="623" name="n_2mainValue【保健センター・保健所】&#10;一人当たり面積">
          <a:extLst>
            <a:ext uri="{FF2B5EF4-FFF2-40B4-BE49-F238E27FC236}">
              <a16:creationId xmlns:a16="http://schemas.microsoft.com/office/drawing/2014/main" id="{B4D32D18-A03C-4779-8CFE-2917B8211B6B}"/>
            </a:ext>
          </a:extLst>
        </xdr:cNvPr>
        <xdr:cNvSpPr txBox="1"/>
      </xdr:nvSpPr>
      <xdr:spPr>
        <a:xfrm>
          <a:off x="1777626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147337</xdr:rowOff>
    </xdr:from>
    <xdr:ext cx="469744" cy="259045"/>
    <xdr:sp macro="" textlink="">
      <xdr:nvSpPr>
        <xdr:cNvPr id="624" name="n_3mainValue【保健センター・保健所】&#10;一人当たり面積">
          <a:extLst>
            <a:ext uri="{FF2B5EF4-FFF2-40B4-BE49-F238E27FC236}">
              <a16:creationId xmlns:a16="http://schemas.microsoft.com/office/drawing/2014/main" id="{42A955D2-5554-4755-9990-B6A55FF8C3FA}"/>
            </a:ext>
          </a:extLst>
        </xdr:cNvPr>
        <xdr:cNvSpPr txBox="1"/>
      </xdr:nvSpPr>
      <xdr:spPr>
        <a:xfrm>
          <a:off x="1700156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144071</xdr:rowOff>
    </xdr:from>
    <xdr:ext cx="469744" cy="259045"/>
    <xdr:sp macro="" textlink="">
      <xdr:nvSpPr>
        <xdr:cNvPr id="625" name="n_4mainValue【保健センター・保健所】&#10;一人当たり面積">
          <a:extLst>
            <a:ext uri="{FF2B5EF4-FFF2-40B4-BE49-F238E27FC236}">
              <a16:creationId xmlns:a16="http://schemas.microsoft.com/office/drawing/2014/main" id="{11D596E7-0856-489E-872C-E5C5680EBF94}"/>
            </a:ext>
          </a:extLst>
        </xdr:cNvPr>
        <xdr:cNvSpPr txBox="1"/>
      </xdr:nvSpPr>
      <xdr:spPr>
        <a:xfrm>
          <a:off x="16226867" y="1037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74C7BED0-412C-4702-A013-461BFCCACC8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94CCEA1F-1722-4F24-967F-B60F5CA6D35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E4A20D79-5344-4592-9F90-6D4CBDD5B88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1303884C-5FE7-4680-890A-2502CCC37E7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8B0B8E23-E12F-44F6-883F-18CB0AC1973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DE1A1EA9-3C28-484B-BA1B-CA549511F3D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EF4D8AED-170B-4EAB-9283-9EC92C76844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7595BD33-724E-4ADE-86BD-F3A38466C70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AAAC749-CEE3-465F-A59E-2AC7C04FBDE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EE1DA609-6C3F-4530-9AB7-4B5418EB7F82}"/>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E4D35299-36A4-41FA-B80B-5B8219D5D1D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A2BABC31-5931-4B59-8D04-006D2C538CC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196ED5C0-1A3C-48FA-9880-5062EA5903B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143E38E1-7AD9-4ED1-9067-B86D65974B6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CB0943AB-99A7-454D-A909-C57C26D8FC9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137EDC28-8759-4B45-8C26-ABF158F13BC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632EA9ED-903F-44C0-AB0C-8817870A66D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1609AA86-1AD3-4F53-A82B-224000CD2FF2}"/>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D8F6832E-C06B-4333-B0AC-2102E837062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F3D0CB6B-1031-4E57-B0FF-00F55C006982}"/>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83C20728-A7F5-42FF-BA9D-AB5BB10B773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22ECEBD7-4B29-487A-83F0-EF1DBFA2EA3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C694BF47-92A3-4A0C-857F-01CBAE7E768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111B2DBF-8625-4300-87A3-F3EE472DD94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50" name="直線コネクタ 649">
          <a:extLst>
            <a:ext uri="{FF2B5EF4-FFF2-40B4-BE49-F238E27FC236}">
              <a16:creationId xmlns:a16="http://schemas.microsoft.com/office/drawing/2014/main" id="{0333573A-949F-4B96-A7F8-CAB9F8E3FDEC}"/>
            </a:ext>
          </a:extLst>
        </xdr:cNvPr>
        <xdr:cNvCxnSpPr/>
      </xdr:nvCxnSpPr>
      <xdr:spPr>
        <a:xfrm flipV="1">
          <a:off x="14375764" y="13134975"/>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E01E9E6C-5C73-409C-9318-5D5E9753DA83}"/>
            </a:ext>
          </a:extLst>
        </xdr:cNvPr>
        <xdr:cNvSpPr txBox="1"/>
      </xdr:nvSpPr>
      <xdr:spPr>
        <a:xfrm>
          <a:off x="14414500" y="1449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52" name="直線コネクタ 651">
          <a:extLst>
            <a:ext uri="{FF2B5EF4-FFF2-40B4-BE49-F238E27FC236}">
              <a16:creationId xmlns:a16="http://schemas.microsoft.com/office/drawing/2014/main" id="{A1DEA757-2C49-4105-B8E0-7AFFD0DB6C9E}"/>
            </a:ext>
          </a:extLst>
        </xdr:cNvPr>
        <xdr:cNvCxnSpPr/>
      </xdr:nvCxnSpPr>
      <xdr:spPr>
        <a:xfrm>
          <a:off x="14287500" y="14491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4C2F4A32-132D-4732-863E-C59E96CBFB11}"/>
            </a:ext>
          </a:extLst>
        </xdr:cNvPr>
        <xdr:cNvSpPr txBox="1"/>
      </xdr:nvSpPr>
      <xdr:spPr>
        <a:xfrm>
          <a:off x="14414500" y="1291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4" name="直線コネクタ 653">
          <a:extLst>
            <a:ext uri="{FF2B5EF4-FFF2-40B4-BE49-F238E27FC236}">
              <a16:creationId xmlns:a16="http://schemas.microsoft.com/office/drawing/2014/main" id="{1B9AE397-1DD8-4BEA-A646-7250B54F4B5B}"/>
            </a:ext>
          </a:extLst>
        </xdr:cNvPr>
        <xdr:cNvCxnSpPr/>
      </xdr:nvCxnSpPr>
      <xdr:spPr>
        <a:xfrm>
          <a:off x="14287500" y="13134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65192F26-2426-4613-8EA1-97A255928C92}"/>
            </a:ext>
          </a:extLst>
        </xdr:cNvPr>
        <xdr:cNvSpPr txBox="1"/>
      </xdr:nvSpPr>
      <xdr:spPr>
        <a:xfrm>
          <a:off x="14414500" y="13674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6" name="フローチャート: 判断 655">
          <a:extLst>
            <a:ext uri="{FF2B5EF4-FFF2-40B4-BE49-F238E27FC236}">
              <a16:creationId xmlns:a16="http://schemas.microsoft.com/office/drawing/2014/main" id="{437C9316-B1A6-4770-8421-7C87CE11A6C2}"/>
            </a:ext>
          </a:extLst>
        </xdr:cNvPr>
        <xdr:cNvSpPr/>
      </xdr:nvSpPr>
      <xdr:spPr>
        <a:xfrm>
          <a:off x="14325600" y="138195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7" name="フローチャート: 判断 656">
          <a:extLst>
            <a:ext uri="{FF2B5EF4-FFF2-40B4-BE49-F238E27FC236}">
              <a16:creationId xmlns:a16="http://schemas.microsoft.com/office/drawing/2014/main" id="{B9230E37-A12D-49F8-B624-614748D9076F}"/>
            </a:ext>
          </a:extLst>
        </xdr:cNvPr>
        <xdr:cNvSpPr/>
      </xdr:nvSpPr>
      <xdr:spPr>
        <a:xfrm>
          <a:off x="1357884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8" name="フローチャート: 判断 657">
          <a:extLst>
            <a:ext uri="{FF2B5EF4-FFF2-40B4-BE49-F238E27FC236}">
              <a16:creationId xmlns:a16="http://schemas.microsoft.com/office/drawing/2014/main" id="{1570BF84-F542-4953-BA79-46C00F77C44C}"/>
            </a:ext>
          </a:extLst>
        </xdr:cNvPr>
        <xdr:cNvSpPr/>
      </xdr:nvSpPr>
      <xdr:spPr>
        <a:xfrm>
          <a:off x="128041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9" name="フローチャート: 判断 658">
          <a:extLst>
            <a:ext uri="{FF2B5EF4-FFF2-40B4-BE49-F238E27FC236}">
              <a16:creationId xmlns:a16="http://schemas.microsoft.com/office/drawing/2014/main" id="{618A4594-C993-4C79-BD5A-6DF5DA15FBFE}"/>
            </a:ext>
          </a:extLst>
        </xdr:cNvPr>
        <xdr:cNvSpPr/>
      </xdr:nvSpPr>
      <xdr:spPr>
        <a:xfrm>
          <a:off x="1202944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60" name="フローチャート: 判断 659">
          <a:extLst>
            <a:ext uri="{FF2B5EF4-FFF2-40B4-BE49-F238E27FC236}">
              <a16:creationId xmlns:a16="http://schemas.microsoft.com/office/drawing/2014/main" id="{2C184013-F265-492F-8C45-88D38B995BE0}"/>
            </a:ext>
          </a:extLst>
        </xdr:cNvPr>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BCD283C-DEAB-4BE6-9783-5690B5EFAA9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82FC03C-76B1-415C-B150-0DA6BF26D74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E5F5BB7-D0C9-4320-839B-355BB8297FB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71205F4-226D-4543-8C44-766C098F43A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05E6A36-09F0-416E-A9BD-679E39F4361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143511</xdr:rowOff>
    </xdr:from>
    <xdr:to>
      <xdr:col>85</xdr:col>
      <xdr:colOff>177800</xdr:colOff>
      <xdr:row>83</xdr:row>
      <xdr:rowOff>73661</xdr:rowOff>
    </xdr:to>
    <xdr:sp macro="" textlink="">
      <xdr:nvSpPr>
        <xdr:cNvPr id="666" name="楕円 665">
          <a:extLst>
            <a:ext uri="{FF2B5EF4-FFF2-40B4-BE49-F238E27FC236}">
              <a16:creationId xmlns:a16="http://schemas.microsoft.com/office/drawing/2014/main" id="{E6B294CF-3AD0-436E-AAEC-82EAA4D9B3CD}"/>
            </a:ext>
          </a:extLst>
        </xdr:cNvPr>
        <xdr:cNvSpPr/>
      </xdr:nvSpPr>
      <xdr:spPr>
        <a:xfrm>
          <a:off x="14325600" y="1388999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121938</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4920C88E-AB5A-4959-BD2E-B363596A69EC}"/>
            </a:ext>
          </a:extLst>
        </xdr:cNvPr>
        <xdr:cNvSpPr txBox="1"/>
      </xdr:nvSpPr>
      <xdr:spPr>
        <a:xfrm>
          <a:off x="14414500" y="13868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78739</xdr:rowOff>
    </xdr:from>
    <xdr:to>
      <xdr:col>81</xdr:col>
      <xdr:colOff>101600</xdr:colOff>
      <xdr:row>83</xdr:row>
      <xdr:rowOff>8889</xdr:rowOff>
    </xdr:to>
    <xdr:sp macro="" textlink="">
      <xdr:nvSpPr>
        <xdr:cNvPr id="668" name="楕円 667">
          <a:extLst>
            <a:ext uri="{FF2B5EF4-FFF2-40B4-BE49-F238E27FC236}">
              <a16:creationId xmlns:a16="http://schemas.microsoft.com/office/drawing/2014/main" id="{326BC1C8-3D12-4956-AD12-C39BCBBDA693}"/>
            </a:ext>
          </a:extLst>
        </xdr:cNvPr>
        <xdr:cNvSpPr/>
      </xdr:nvSpPr>
      <xdr:spPr>
        <a:xfrm>
          <a:off x="1357884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129539</xdr:rowOff>
    </xdr:from>
    <xdr:to>
      <xdr:col>85</xdr:col>
      <xdr:colOff>127000</xdr:colOff>
      <xdr:row>83</xdr:row>
      <xdr:rowOff>22861</xdr:rowOff>
    </xdr:to>
    <xdr:cxnSp macro="">
      <xdr:nvCxnSpPr>
        <xdr:cNvPr id="669" name="直線コネクタ 668">
          <a:extLst>
            <a:ext uri="{FF2B5EF4-FFF2-40B4-BE49-F238E27FC236}">
              <a16:creationId xmlns:a16="http://schemas.microsoft.com/office/drawing/2014/main" id="{F3557B32-F19D-4440-8B49-E0A7CDD24E66}"/>
            </a:ext>
          </a:extLst>
        </xdr:cNvPr>
        <xdr:cNvCxnSpPr/>
      </xdr:nvCxnSpPr>
      <xdr:spPr>
        <a:xfrm>
          <a:off x="13629640" y="13876019"/>
          <a:ext cx="746760" cy="6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70" name="楕円 669">
          <a:extLst>
            <a:ext uri="{FF2B5EF4-FFF2-40B4-BE49-F238E27FC236}">
              <a16:creationId xmlns:a16="http://schemas.microsoft.com/office/drawing/2014/main" id="{936E19E7-BA2A-46AC-92E8-C39530A58D4A}"/>
            </a:ext>
          </a:extLst>
        </xdr:cNvPr>
        <xdr:cNvSpPr/>
      </xdr:nvSpPr>
      <xdr:spPr>
        <a:xfrm>
          <a:off x="1280414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83820</xdr:rowOff>
    </xdr:from>
    <xdr:to>
      <xdr:col>81</xdr:col>
      <xdr:colOff>50800</xdr:colOff>
      <xdr:row>82</xdr:row>
      <xdr:rowOff>129539</xdr:rowOff>
    </xdr:to>
    <xdr:cxnSp macro="">
      <xdr:nvCxnSpPr>
        <xdr:cNvPr id="671" name="直線コネクタ 670">
          <a:extLst>
            <a:ext uri="{FF2B5EF4-FFF2-40B4-BE49-F238E27FC236}">
              <a16:creationId xmlns:a16="http://schemas.microsoft.com/office/drawing/2014/main" id="{06CF5F27-8336-45C9-995A-4D293193280E}"/>
            </a:ext>
          </a:extLst>
        </xdr:cNvPr>
        <xdr:cNvCxnSpPr/>
      </xdr:nvCxnSpPr>
      <xdr:spPr>
        <a:xfrm>
          <a:off x="12854940" y="13830300"/>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141605</xdr:rowOff>
    </xdr:from>
    <xdr:to>
      <xdr:col>72</xdr:col>
      <xdr:colOff>38100</xdr:colOff>
      <xdr:row>82</xdr:row>
      <xdr:rowOff>71755</xdr:rowOff>
    </xdr:to>
    <xdr:sp macro="" textlink="">
      <xdr:nvSpPr>
        <xdr:cNvPr id="672" name="楕円 671">
          <a:extLst>
            <a:ext uri="{FF2B5EF4-FFF2-40B4-BE49-F238E27FC236}">
              <a16:creationId xmlns:a16="http://schemas.microsoft.com/office/drawing/2014/main" id="{D659C7C2-E13A-4C83-855A-CAC17E9E2A65}"/>
            </a:ext>
          </a:extLst>
        </xdr:cNvPr>
        <xdr:cNvSpPr/>
      </xdr:nvSpPr>
      <xdr:spPr>
        <a:xfrm>
          <a:off x="12029440" y="13720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20955</xdr:rowOff>
    </xdr:from>
    <xdr:to>
      <xdr:col>76</xdr:col>
      <xdr:colOff>114300</xdr:colOff>
      <xdr:row>82</xdr:row>
      <xdr:rowOff>83820</xdr:rowOff>
    </xdr:to>
    <xdr:cxnSp macro="">
      <xdr:nvCxnSpPr>
        <xdr:cNvPr id="673" name="直線コネクタ 672">
          <a:extLst>
            <a:ext uri="{FF2B5EF4-FFF2-40B4-BE49-F238E27FC236}">
              <a16:creationId xmlns:a16="http://schemas.microsoft.com/office/drawing/2014/main" id="{3F1DA337-371D-4211-86B6-FA18CC1FF5E1}"/>
            </a:ext>
          </a:extLst>
        </xdr:cNvPr>
        <xdr:cNvCxnSpPr/>
      </xdr:nvCxnSpPr>
      <xdr:spPr>
        <a:xfrm>
          <a:off x="12072620" y="13767435"/>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57786</xdr:rowOff>
    </xdr:from>
    <xdr:to>
      <xdr:col>67</xdr:col>
      <xdr:colOff>101600</xdr:colOff>
      <xdr:row>81</xdr:row>
      <xdr:rowOff>159386</xdr:rowOff>
    </xdr:to>
    <xdr:sp macro="" textlink="">
      <xdr:nvSpPr>
        <xdr:cNvPr id="674" name="楕円 673">
          <a:extLst>
            <a:ext uri="{FF2B5EF4-FFF2-40B4-BE49-F238E27FC236}">
              <a16:creationId xmlns:a16="http://schemas.microsoft.com/office/drawing/2014/main" id="{43E37E5A-3216-4D08-A407-BE8A80E750F4}"/>
            </a:ext>
          </a:extLst>
        </xdr:cNvPr>
        <xdr:cNvSpPr/>
      </xdr:nvSpPr>
      <xdr:spPr>
        <a:xfrm>
          <a:off x="11231880" y="1363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108586</xdr:rowOff>
    </xdr:from>
    <xdr:to>
      <xdr:col>71</xdr:col>
      <xdr:colOff>177800</xdr:colOff>
      <xdr:row>82</xdr:row>
      <xdr:rowOff>20955</xdr:rowOff>
    </xdr:to>
    <xdr:cxnSp macro="">
      <xdr:nvCxnSpPr>
        <xdr:cNvPr id="675" name="直線コネクタ 674">
          <a:extLst>
            <a:ext uri="{FF2B5EF4-FFF2-40B4-BE49-F238E27FC236}">
              <a16:creationId xmlns:a16="http://schemas.microsoft.com/office/drawing/2014/main" id="{5E51098A-5595-4D29-B175-109560FFBAF5}"/>
            </a:ext>
          </a:extLst>
        </xdr:cNvPr>
        <xdr:cNvCxnSpPr/>
      </xdr:nvCxnSpPr>
      <xdr:spPr>
        <a:xfrm>
          <a:off x="11282680" y="13687426"/>
          <a:ext cx="78994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676" name="n_1aveValue【消防施設】&#10;有形固定資産減価償却率">
          <a:extLst>
            <a:ext uri="{FF2B5EF4-FFF2-40B4-BE49-F238E27FC236}">
              <a16:creationId xmlns:a16="http://schemas.microsoft.com/office/drawing/2014/main" id="{E82D8751-5D54-4F41-A200-868B343D056B}"/>
            </a:ext>
          </a:extLst>
        </xdr:cNvPr>
        <xdr:cNvSpPr txBox="1"/>
      </xdr:nvSpPr>
      <xdr:spPr>
        <a:xfrm>
          <a:off x="1343724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7" name="n_2aveValue【消防施設】&#10;有形固定資産減価償却率">
          <a:extLst>
            <a:ext uri="{FF2B5EF4-FFF2-40B4-BE49-F238E27FC236}">
              <a16:creationId xmlns:a16="http://schemas.microsoft.com/office/drawing/2014/main" id="{C1342FA3-D74F-4AF2-89DA-BA8DEC0B4733}"/>
            </a:ext>
          </a:extLst>
        </xdr:cNvPr>
        <xdr:cNvSpPr txBox="1"/>
      </xdr:nvSpPr>
      <xdr:spPr>
        <a:xfrm>
          <a:off x="12675244" y="1387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678" name="n_3aveValue【消防施設】&#10;有形固定資産減価償却率">
          <a:extLst>
            <a:ext uri="{FF2B5EF4-FFF2-40B4-BE49-F238E27FC236}">
              <a16:creationId xmlns:a16="http://schemas.microsoft.com/office/drawing/2014/main" id="{4E9B52F5-83E9-49B5-8BC9-A3C5EB8CAA42}"/>
            </a:ext>
          </a:extLst>
        </xdr:cNvPr>
        <xdr:cNvSpPr txBox="1"/>
      </xdr:nvSpPr>
      <xdr:spPr>
        <a:xfrm>
          <a:off x="119005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679" name="n_4aveValue【消防施設】&#10;有形固定資産減価償却率">
          <a:extLst>
            <a:ext uri="{FF2B5EF4-FFF2-40B4-BE49-F238E27FC236}">
              <a16:creationId xmlns:a16="http://schemas.microsoft.com/office/drawing/2014/main" id="{3587F855-B874-488F-ABCF-2B809FEBA899}"/>
            </a:ext>
          </a:extLst>
        </xdr:cNvPr>
        <xdr:cNvSpPr txBox="1"/>
      </xdr:nvSpPr>
      <xdr:spPr>
        <a:xfrm>
          <a:off x="1110298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xdr:rowOff>
    </xdr:from>
    <xdr:ext cx="405111" cy="259045"/>
    <xdr:sp macro="" textlink="">
      <xdr:nvSpPr>
        <xdr:cNvPr id="680" name="n_1mainValue【消防施設】&#10;有形固定資産減価償却率">
          <a:extLst>
            <a:ext uri="{FF2B5EF4-FFF2-40B4-BE49-F238E27FC236}">
              <a16:creationId xmlns:a16="http://schemas.microsoft.com/office/drawing/2014/main" id="{B38823EC-D977-4984-A814-54B1ED8B4F0A}"/>
            </a:ext>
          </a:extLst>
        </xdr:cNvPr>
        <xdr:cNvSpPr txBox="1"/>
      </xdr:nvSpPr>
      <xdr:spPr>
        <a:xfrm>
          <a:off x="1343724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681" name="n_2mainValue【消防施設】&#10;有形固定資産減価償却率">
          <a:extLst>
            <a:ext uri="{FF2B5EF4-FFF2-40B4-BE49-F238E27FC236}">
              <a16:creationId xmlns:a16="http://schemas.microsoft.com/office/drawing/2014/main" id="{115DCA6C-4ACA-4069-BA09-116CBC7CB801}"/>
            </a:ext>
          </a:extLst>
        </xdr:cNvPr>
        <xdr:cNvSpPr txBox="1"/>
      </xdr:nvSpPr>
      <xdr:spPr>
        <a:xfrm>
          <a:off x="126752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682" name="n_3mainValue【消防施設】&#10;有形固定資産減価償却率">
          <a:extLst>
            <a:ext uri="{FF2B5EF4-FFF2-40B4-BE49-F238E27FC236}">
              <a16:creationId xmlns:a16="http://schemas.microsoft.com/office/drawing/2014/main" id="{C662F6B1-18F3-4E3D-811F-963077A363C9}"/>
            </a:ext>
          </a:extLst>
        </xdr:cNvPr>
        <xdr:cNvSpPr txBox="1"/>
      </xdr:nvSpPr>
      <xdr:spPr>
        <a:xfrm>
          <a:off x="11900544" y="1349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4463</xdr:rowOff>
    </xdr:from>
    <xdr:ext cx="405111" cy="259045"/>
    <xdr:sp macro="" textlink="">
      <xdr:nvSpPr>
        <xdr:cNvPr id="683" name="n_4mainValue【消防施設】&#10;有形固定資産減価償却率">
          <a:extLst>
            <a:ext uri="{FF2B5EF4-FFF2-40B4-BE49-F238E27FC236}">
              <a16:creationId xmlns:a16="http://schemas.microsoft.com/office/drawing/2014/main" id="{56E82710-42CB-4514-88EA-48AEEB1C6DFA}"/>
            </a:ext>
          </a:extLst>
        </xdr:cNvPr>
        <xdr:cNvSpPr txBox="1"/>
      </xdr:nvSpPr>
      <xdr:spPr>
        <a:xfrm>
          <a:off x="11102984"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A483A425-2E3B-4172-99BE-C496E156929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9EB89388-D5B9-4334-8485-7FDF0CFB2CE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9288435C-B8E6-4778-9BEB-E83F57E8ED4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817D88F0-2A6E-4BCA-9172-ED35948C3F1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AE52258-07DA-4134-B720-B0C3285A070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9E74B097-13FE-4A43-B2A1-0150E302FA2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BE6352F5-E8A6-48F1-BB31-F2934CC8CB4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B79EB4B-9781-4AC7-9791-F062770FE78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E43587F2-841B-4855-8D8E-3AF3C39CF45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139B0C95-6612-4243-94C5-329D728AF2E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22E50B58-05A2-4F4F-8BFC-94D2A272F1C4}"/>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83A8EB7F-38FF-4940-9CB8-5E2E3166AB57}"/>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416736C2-65AC-4E6C-8676-B27258F95368}"/>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6EEB354D-B3E3-402D-896B-A9BD8458ECC6}"/>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03A16954-9DEF-4058-86B4-C2EC424C6DEE}"/>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8976EA31-579E-4AEB-BFE0-2FA38182C810}"/>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CD0D13B7-BE1B-4BF6-959B-70198784EFD5}"/>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77ADF5EA-2331-44C5-B256-B4149DCB6175}"/>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AEFAD841-86E7-4735-9C26-FFC660FDDFC4}"/>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E7036B86-A12A-40E4-917B-74C5C350359E}"/>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73D9D2A7-DFC4-4848-9532-8F144188AF21}"/>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9271DDAB-2334-4C14-B343-C7300F71E97A}"/>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F739CB37-C208-4F53-B632-A11D4BBC30F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7582CAE2-E4EF-4A99-83D3-B9A1EDD41EF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025A5AE3-A802-4288-93A5-012337E7923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9" name="直線コネクタ 708">
          <a:extLst>
            <a:ext uri="{FF2B5EF4-FFF2-40B4-BE49-F238E27FC236}">
              <a16:creationId xmlns:a16="http://schemas.microsoft.com/office/drawing/2014/main" id="{12F503F5-296C-4156-8E76-61F01F26AAB8}"/>
            </a:ext>
          </a:extLst>
        </xdr:cNvPr>
        <xdr:cNvCxnSpPr/>
      </xdr:nvCxnSpPr>
      <xdr:spPr>
        <a:xfrm flipV="1">
          <a:off x="19509104" y="13116197"/>
          <a:ext cx="0" cy="1448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10" name="【消防施設】&#10;一人当たり面積最小値テキスト">
          <a:extLst>
            <a:ext uri="{FF2B5EF4-FFF2-40B4-BE49-F238E27FC236}">
              <a16:creationId xmlns:a16="http://schemas.microsoft.com/office/drawing/2014/main" id="{70584394-015F-4332-8EF6-5375AE384302}"/>
            </a:ext>
          </a:extLst>
        </xdr:cNvPr>
        <xdr:cNvSpPr txBox="1"/>
      </xdr:nvSpPr>
      <xdr:spPr>
        <a:xfrm>
          <a:off x="19547840" y="1456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11" name="直線コネクタ 710">
          <a:extLst>
            <a:ext uri="{FF2B5EF4-FFF2-40B4-BE49-F238E27FC236}">
              <a16:creationId xmlns:a16="http://schemas.microsoft.com/office/drawing/2014/main" id="{EBAC25CD-BD13-4C19-BED9-8FF9D279B087}"/>
            </a:ext>
          </a:extLst>
        </xdr:cNvPr>
        <xdr:cNvCxnSpPr/>
      </xdr:nvCxnSpPr>
      <xdr:spPr>
        <a:xfrm>
          <a:off x="19443700" y="145650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12" name="【消防施設】&#10;一人当たり面積最大値テキスト">
          <a:extLst>
            <a:ext uri="{FF2B5EF4-FFF2-40B4-BE49-F238E27FC236}">
              <a16:creationId xmlns:a16="http://schemas.microsoft.com/office/drawing/2014/main" id="{E6E37A4C-8F8D-4B46-A047-33B4A2E3139F}"/>
            </a:ext>
          </a:extLst>
        </xdr:cNvPr>
        <xdr:cNvSpPr txBox="1"/>
      </xdr:nvSpPr>
      <xdr:spPr>
        <a:xfrm>
          <a:off x="19547840" y="1289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3" name="直線コネクタ 712">
          <a:extLst>
            <a:ext uri="{FF2B5EF4-FFF2-40B4-BE49-F238E27FC236}">
              <a16:creationId xmlns:a16="http://schemas.microsoft.com/office/drawing/2014/main" id="{628C4A92-CC4A-4067-B3B1-18FB766FE513}"/>
            </a:ext>
          </a:extLst>
        </xdr:cNvPr>
        <xdr:cNvCxnSpPr/>
      </xdr:nvCxnSpPr>
      <xdr:spPr>
        <a:xfrm>
          <a:off x="19443700" y="13116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4" name="【消防施設】&#10;一人当たり面積平均値テキスト">
          <a:extLst>
            <a:ext uri="{FF2B5EF4-FFF2-40B4-BE49-F238E27FC236}">
              <a16:creationId xmlns:a16="http://schemas.microsoft.com/office/drawing/2014/main" id="{019A5C3F-0715-4A18-B819-CDB63D158DA6}"/>
            </a:ext>
          </a:extLst>
        </xdr:cNvPr>
        <xdr:cNvSpPr txBox="1"/>
      </xdr:nvSpPr>
      <xdr:spPr>
        <a:xfrm>
          <a:off x="19547840" y="14252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5" name="フローチャート: 判断 714">
          <a:extLst>
            <a:ext uri="{FF2B5EF4-FFF2-40B4-BE49-F238E27FC236}">
              <a16:creationId xmlns:a16="http://schemas.microsoft.com/office/drawing/2014/main" id="{D2371734-3C6C-4C84-9F6B-7563B3689C25}"/>
            </a:ext>
          </a:extLst>
        </xdr:cNvPr>
        <xdr:cNvSpPr/>
      </xdr:nvSpPr>
      <xdr:spPr>
        <a:xfrm>
          <a:off x="19458940" y="14397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6" name="フローチャート: 判断 715">
          <a:extLst>
            <a:ext uri="{FF2B5EF4-FFF2-40B4-BE49-F238E27FC236}">
              <a16:creationId xmlns:a16="http://schemas.microsoft.com/office/drawing/2014/main" id="{7D78FF47-97B7-47C6-BA21-354360445E24}"/>
            </a:ext>
          </a:extLst>
        </xdr:cNvPr>
        <xdr:cNvSpPr/>
      </xdr:nvSpPr>
      <xdr:spPr>
        <a:xfrm>
          <a:off x="18735040" y="14400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7" name="フローチャート: 判断 716">
          <a:extLst>
            <a:ext uri="{FF2B5EF4-FFF2-40B4-BE49-F238E27FC236}">
              <a16:creationId xmlns:a16="http://schemas.microsoft.com/office/drawing/2014/main" id="{7DE3472E-C2D9-48E0-9C39-6C875FD4BE89}"/>
            </a:ext>
          </a:extLst>
        </xdr:cNvPr>
        <xdr:cNvSpPr/>
      </xdr:nvSpPr>
      <xdr:spPr>
        <a:xfrm>
          <a:off x="17937480" y="14402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8" name="フローチャート: 判断 717">
          <a:extLst>
            <a:ext uri="{FF2B5EF4-FFF2-40B4-BE49-F238E27FC236}">
              <a16:creationId xmlns:a16="http://schemas.microsoft.com/office/drawing/2014/main" id="{1E3DF3AF-7B5A-4EDE-B00A-B9BD5D6B0661}"/>
            </a:ext>
          </a:extLst>
        </xdr:cNvPr>
        <xdr:cNvSpPr/>
      </xdr:nvSpPr>
      <xdr:spPr>
        <a:xfrm>
          <a:off x="17162780" y="14398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9" name="フローチャート: 判断 718">
          <a:extLst>
            <a:ext uri="{FF2B5EF4-FFF2-40B4-BE49-F238E27FC236}">
              <a16:creationId xmlns:a16="http://schemas.microsoft.com/office/drawing/2014/main" id="{891E6F13-4846-49E1-BEBD-BDDB2ECD9554}"/>
            </a:ext>
          </a:extLst>
        </xdr:cNvPr>
        <xdr:cNvSpPr/>
      </xdr:nvSpPr>
      <xdr:spPr>
        <a:xfrm>
          <a:off x="16388080" y="14407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B4C59F9-B2A5-4E3D-A024-6D00EE0A637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2B6B05FE-DB24-4C1E-B4DB-BEA4FBD2F9D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76A81188-67A6-45CD-9AE1-7F2C6C67A8D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D4261395-9000-411C-8C51-3C7338AF106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C80B9FE3-3F55-49BA-93D6-0A1F3D35FD1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41729</xdr:rowOff>
    </xdr:from>
    <xdr:to>
      <xdr:col>116</xdr:col>
      <xdr:colOff>114300</xdr:colOff>
      <xdr:row>86</xdr:row>
      <xdr:rowOff>143329</xdr:rowOff>
    </xdr:to>
    <xdr:sp macro="" textlink="">
      <xdr:nvSpPr>
        <xdr:cNvPr id="725" name="楕円 724">
          <a:extLst>
            <a:ext uri="{FF2B5EF4-FFF2-40B4-BE49-F238E27FC236}">
              <a16:creationId xmlns:a16="http://schemas.microsoft.com/office/drawing/2014/main" id="{F901A031-64FC-4237-90F3-91DA0FF6E9CB}"/>
            </a:ext>
          </a:extLst>
        </xdr:cNvPr>
        <xdr:cNvSpPr/>
      </xdr:nvSpPr>
      <xdr:spPr>
        <a:xfrm>
          <a:off x="19458940" y="1445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128106</xdr:rowOff>
    </xdr:from>
    <xdr:ext cx="469744" cy="259045"/>
    <xdr:sp macro="" textlink="">
      <xdr:nvSpPr>
        <xdr:cNvPr id="726" name="【消防施設】&#10;一人当たり面積該当値テキスト">
          <a:extLst>
            <a:ext uri="{FF2B5EF4-FFF2-40B4-BE49-F238E27FC236}">
              <a16:creationId xmlns:a16="http://schemas.microsoft.com/office/drawing/2014/main" id="{A789F4B2-B05D-49CA-B93B-60A54A04464D}"/>
            </a:ext>
          </a:extLst>
        </xdr:cNvPr>
        <xdr:cNvSpPr txBox="1"/>
      </xdr:nvSpPr>
      <xdr:spPr>
        <a:xfrm>
          <a:off x="19547840" y="1437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40639</xdr:rowOff>
    </xdr:from>
    <xdr:to>
      <xdr:col>112</xdr:col>
      <xdr:colOff>38100</xdr:colOff>
      <xdr:row>86</xdr:row>
      <xdr:rowOff>142239</xdr:rowOff>
    </xdr:to>
    <xdr:sp macro="" textlink="">
      <xdr:nvSpPr>
        <xdr:cNvPr id="727" name="楕円 726">
          <a:extLst>
            <a:ext uri="{FF2B5EF4-FFF2-40B4-BE49-F238E27FC236}">
              <a16:creationId xmlns:a16="http://schemas.microsoft.com/office/drawing/2014/main" id="{5A539511-0344-4A8F-8F70-7E6B8AC8F653}"/>
            </a:ext>
          </a:extLst>
        </xdr:cNvPr>
        <xdr:cNvSpPr/>
      </xdr:nvSpPr>
      <xdr:spPr>
        <a:xfrm>
          <a:off x="18735040" y="144576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91439</xdr:rowOff>
    </xdr:from>
    <xdr:to>
      <xdr:col>116</xdr:col>
      <xdr:colOff>63500</xdr:colOff>
      <xdr:row>86</xdr:row>
      <xdr:rowOff>92529</xdr:rowOff>
    </xdr:to>
    <xdr:cxnSp macro="">
      <xdr:nvCxnSpPr>
        <xdr:cNvPr id="728" name="直線コネクタ 727">
          <a:extLst>
            <a:ext uri="{FF2B5EF4-FFF2-40B4-BE49-F238E27FC236}">
              <a16:creationId xmlns:a16="http://schemas.microsoft.com/office/drawing/2014/main" id="{3BDFD3D9-F823-49E8-98BF-40B16D3B7539}"/>
            </a:ext>
          </a:extLst>
        </xdr:cNvPr>
        <xdr:cNvCxnSpPr/>
      </xdr:nvCxnSpPr>
      <xdr:spPr>
        <a:xfrm>
          <a:off x="18778220" y="14508479"/>
          <a:ext cx="73152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40639</xdr:rowOff>
    </xdr:from>
    <xdr:to>
      <xdr:col>107</xdr:col>
      <xdr:colOff>101600</xdr:colOff>
      <xdr:row>86</xdr:row>
      <xdr:rowOff>142239</xdr:rowOff>
    </xdr:to>
    <xdr:sp macro="" textlink="">
      <xdr:nvSpPr>
        <xdr:cNvPr id="729" name="楕円 728">
          <a:extLst>
            <a:ext uri="{FF2B5EF4-FFF2-40B4-BE49-F238E27FC236}">
              <a16:creationId xmlns:a16="http://schemas.microsoft.com/office/drawing/2014/main" id="{DC481337-F105-40EB-BE20-3BB1D03DD439}"/>
            </a:ext>
          </a:extLst>
        </xdr:cNvPr>
        <xdr:cNvSpPr/>
      </xdr:nvSpPr>
      <xdr:spPr>
        <a:xfrm>
          <a:off x="17937480" y="1445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91439</xdr:rowOff>
    </xdr:from>
    <xdr:to>
      <xdr:col>111</xdr:col>
      <xdr:colOff>177800</xdr:colOff>
      <xdr:row>86</xdr:row>
      <xdr:rowOff>91439</xdr:rowOff>
    </xdr:to>
    <xdr:cxnSp macro="">
      <xdr:nvCxnSpPr>
        <xdr:cNvPr id="730" name="直線コネクタ 729">
          <a:extLst>
            <a:ext uri="{FF2B5EF4-FFF2-40B4-BE49-F238E27FC236}">
              <a16:creationId xmlns:a16="http://schemas.microsoft.com/office/drawing/2014/main" id="{F6309B46-CC74-43AE-A097-53A0C5D36AB1}"/>
            </a:ext>
          </a:extLst>
        </xdr:cNvPr>
        <xdr:cNvCxnSpPr/>
      </xdr:nvCxnSpPr>
      <xdr:spPr>
        <a:xfrm>
          <a:off x="17988280" y="1450847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40639</xdr:rowOff>
    </xdr:from>
    <xdr:to>
      <xdr:col>102</xdr:col>
      <xdr:colOff>165100</xdr:colOff>
      <xdr:row>86</xdr:row>
      <xdr:rowOff>142239</xdr:rowOff>
    </xdr:to>
    <xdr:sp macro="" textlink="">
      <xdr:nvSpPr>
        <xdr:cNvPr id="731" name="楕円 730">
          <a:extLst>
            <a:ext uri="{FF2B5EF4-FFF2-40B4-BE49-F238E27FC236}">
              <a16:creationId xmlns:a16="http://schemas.microsoft.com/office/drawing/2014/main" id="{42C4BDE9-4B66-40D1-ACC9-9F88C2B124BC}"/>
            </a:ext>
          </a:extLst>
        </xdr:cNvPr>
        <xdr:cNvSpPr/>
      </xdr:nvSpPr>
      <xdr:spPr>
        <a:xfrm>
          <a:off x="17162780" y="1445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91439</xdr:rowOff>
    </xdr:from>
    <xdr:to>
      <xdr:col>107</xdr:col>
      <xdr:colOff>50800</xdr:colOff>
      <xdr:row>86</xdr:row>
      <xdr:rowOff>91439</xdr:rowOff>
    </xdr:to>
    <xdr:cxnSp macro="">
      <xdr:nvCxnSpPr>
        <xdr:cNvPr id="732" name="直線コネクタ 731">
          <a:extLst>
            <a:ext uri="{FF2B5EF4-FFF2-40B4-BE49-F238E27FC236}">
              <a16:creationId xmlns:a16="http://schemas.microsoft.com/office/drawing/2014/main" id="{5C54C481-5DCC-4A19-938E-CD052371F05B}"/>
            </a:ext>
          </a:extLst>
        </xdr:cNvPr>
        <xdr:cNvCxnSpPr/>
      </xdr:nvCxnSpPr>
      <xdr:spPr>
        <a:xfrm>
          <a:off x="17213580" y="1450847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40639</xdr:rowOff>
    </xdr:from>
    <xdr:to>
      <xdr:col>98</xdr:col>
      <xdr:colOff>38100</xdr:colOff>
      <xdr:row>86</xdr:row>
      <xdr:rowOff>142239</xdr:rowOff>
    </xdr:to>
    <xdr:sp macro="" textlink="">
      <xdr:nvSpPr>
        <xdr:cNvPr id="733" name="楕円 732">
          <a:extLst>
            <a:ext uri="{FF2B5EF4-FFF2-40B4-BE49-F238E27FC236}">
              <a16:creationId xmlns:a16="http://schemas.microsoft.com/office/drawing/2014/main" id="{56411E20-AE62-4D2C-9E18-F61F1CFE0DFE}"/>
            </a:ext>
          </a:extLst>
        </xdr:cNvPr>
        <xdr:cNvSpPr/>
      </xdr:nvSpPr>
      <xdr:spPr>
        <a:xfrm>
          <a:off x="16388080" y="144576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91439</xdr:rowOff>
    </xdr:from>
    <xdr:to>
      <xdr:col>102</xdr:col>
      <xdr:colOff>114300</xdr:colOff>
      <xdr:row>86</xdr:row>
      <xdr:rowOff>91439</xdr:rowOff>
    </xdr:to>
    <xdr:cxnSp macro="">
      <xdr:nvCxnSpPr>
        <xdr:cNvPr id="734" name="直線コネクタ 733">
          <a:extLst>
            <a:ext uri="{FF2B5EF4-FFF2-40B4-BE49-F238E27FC236}">
              <a16:creationId xmlns:a16="http://schemas.microsoft.com/office/drawing/2014/main" id="{CA203643-CCC6-43E6-BACD-547657607871}"/>
            </a:ext>
          </a:extLst>
        </xdr:cNvPr>
        <xdr:cNvCxnSpPr/>
      </xdr:nvCxnSpPr>
      <xdr:spPr>
        <a:xfrm>
          <a:off x="16431260" y="1450847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5" name="n_1aveValue【消防施設】&#10;一人当たり面積">
          <a:extLst>
            <a:ext uri="{FF2B5EF4-FFF2-40B4-BE49-F238E27FC236}">
              <a16:creationId xmlns:a16="http://schemas.microsoft.com/office/drawing/2014/main" id="{95A1D5DA-6DC8-4326-B288-4DA8A185D5E6}"/>
            </a:ext>
          </a:extLst>
        </xdr:cNvPr>
        <xdr:cNvSpPr txBox="1"/>
      </xdr:nvSpPr>
      <xdr:spPr>
        <a:xfrm>
          <a:off x="18561127" y="1417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6" name="n_2aveValue【消防施設】&#10;一人当たり面積">
          <a:extLst>
            <a:ext uri="{FF2B5EF4-FFF2-40B4-BE49-F238E27FC236}">
              <a16:creationId xmlns:a16="http://schemas.microsoft.com/office/drawing/2014/main" id="{5AAFA18A-11D9-4CF3-96F2-148830300EC7}"/>
            </a:ext>
          </a:extLst>
        </xdr:cNvPr>
        <xdr:cNvSpPr txBox="1"/>
      </xdr:nvSpPr>
      <xdr:spPr>
        <a:xfrm>
          <a:off x="17776267" y="1418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7" name="n_3aveValue【消防施設】&#10;一人当たり面積">
          <a:extLst>
            <a:ext uri="{FF2B5EF4-FFF2-40B4-BE49-F238E27FC236}">
              <a16:creationId xmlns:a16="http://schemas.microsoft.com/office/drawing/2014/main" id="{01930809-0643-4B85-A1E1-1460E41BCFDC}"/>
            </a:ext>
          </a:extLst>
        </xdr:cNvPr>
        <xdr:cNvSpPr txBox="1"/>
      </xdr:nvSpPr>
      <xdr:spPr>
        <a:xfrm>
          <a:off x="17001567" y="1417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8" name="n_4aveValue【消防施設】&#10;一人当たり面積">
          <a:extLst>
            <a:ext uri="{FF2B5EF4-FFF2-40B4-BE49-F238E27FC236}">
              <a16:creationId xmlns:a16="http://schemas.microsoft.com/office/drawing/2014/main" id="{6D05522A-7904-4E34-AA1D-C6AFF17BE365}"/>
            </a:ext>
          </a:extLst>
        </xdr:cNvPr>
        <xdr:cNvSpPr txBox="1"/>
      </xdr:nvSpPr>
      <xdr:spPr>
        <a:xfrm>
          <a:off x="16226867" y="1418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133366</xdr:rowOff>
    </xdr:from>
    <xdr:ext cx="469744" cy="259045"/>
    <xdr:sp macro="" textlink="">
      <xdr:nvSpPr>
        <xdr:cNvPr id="739" name="n_1mainValue【消防施設】&#10;一人当たり面積">
          <a:extLst>
            <a:ext uri="{FF2B5EF4-FFF2-40B4-BE49-F238E27FC236}">
              <a16:creationId xmlns:a16="http://schemas.microsoft.com/office/drawing/2014/main" id="{92506E51-F275-40EB-8196-5446FF9C2165}"/>
            </a:ext>
          </a:extLst>
        </xdr:cNvPr>
        <xdr:cNvSpPr txBox="1"/>
      </xdr:nvSpPr>
      <xdr:spPr>
        <a:xfrm>
          <a:off x="18561127"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133366</xdr:rowOff>
    </xdr:from>
    <xdr:ext cx="469744" cy="259045"/>
    <xdr:sp macro="" textlink="">
      <xdr:nvSpPr>
        <xdr:cNvPr id="740" name="n_2mainValue【消防施設】&#10;一人当たり面積">
          <a:extLst>
            <a:ext uri="{FF2B5EF4-FFF2-40B4-BE49-F238E27FC236}">
              <a16:creationId xmlns:a16="http://schemas.microsoft.com/office/drawing/2014/main" id="{2D6AA47B-756A-448F-873B-89F45D914CEB}"/>
            </a:ext>
          </a:extLst>
        </xdr:cNvPr>
        <xdr:cNvSpPr txBox="1"/>
      </xdr:nvSpPr>
      <xdr:spPr>
        <a:xfrm>
          <a:off x="17776267"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133366</xdr:rowOff>
    </xdr:from>
    <xdr:ext cx="469744" cy="259045"/>
    <xdr:sp macro="" textlink="">
      <xdr:nvSpPr>
        <xdr:cNvPr id="741" name="n_3mainValue【消防施設】&#10;一人当たり面積">
          <a:extLst>
            <a:ext uri="{FF2B5EF4-FFF2-40B4-BE49-F238E27FC236}">
              <a16:creationId xmlns:a16="http://schemas.microsoft.com/office/drawing/2014/main" id="{62589889-98BA-43F8-9A59-F86931F3F5B9}"/>
            </a:ext>
          </a:extLst>
        </xdr:cNvPr>
        <xdr:cNvSpPr txBox="1"/>
      </xdr:nvSpPr>
      <xdr:spPr>
        <a:xfrm>
          <a:off x="17001567"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133366</xdr:rowOff>
    </xdr:from>
    <xdr:ext cx="469744" cy="259045"/>
    <xdr:sp macro="" textlink="">
      <xdr:nvSpPr>
        <xdr:cNvPr id="742" name="n_4mainValue【消防施設】&#10;一人当たり面積">
          <a:extLst>
            <a:ext uri="{FF2B5EF4-FFF2-40B4-BE49-F238E27FC236}">
              <a16:creationId xmlns:a16="http://schemas.microsoft.com/office/drawing/2014/main" id="{3783773A-E92E-4F5C-8614-B381EB59E1D7}"/>
            </a:ext>
          </a:extLst>
        </xdr:cNvPr>
        <xdr:cNvSpPr txBox="1"/>
      </xdr:nvSpPr>
      <xdr:spPr>
        <a:xfrm>
          <a:off x="16226867"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5D88FCF4-80FE-4D3A-9441-B5CFD2C8B7B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07E5B85F-5C5C-41B2-99C7-F95A9692674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79B752DA-BDDC-4225-BF8A-7477C68CE14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F008A795-FD29-4F4D-965D-18BCA7CCE5F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A147FA7D-EE00-42F5-8CFD-3E2D395C500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0C45259A-761A-418A-B062-F213C0455C1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0135C5F9-7125-4E1A-AE0F-32E3BC2268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82375BDA-FF6C-45DF-9B69-9ABF4FBB3CC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E31D6CBA-54CC-4189-A48E-7D7E0C92D83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05AA3CD0-9354-4C44-823B-FE523E66AC4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59680D04-E9D9-4D0E-9483-D3E5483A450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FB74E9E2-58FB-43D4-91C3-E1C0B4440E4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6DC6A650-0DC7-437D-B4A6-1AEC38B75C43}"/>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DE4A5A29-72CE-4754-966B-5752C8B249C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DB2031C8-3247-4904-80FA-752BBBAC95B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6CE55087-B3E7-4575-A87B-5A649EA35E9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12E15255-82C3-49A0-A60E-A9F437AC447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B0B7E4E7-EEE1-4E18-97A9-B17A3D07786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8C47DE08-D597-42A5-BD42-FD6AEDBCDD8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488AF402-36E6-48F0-9400-27A12A523B8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BAABAB44-C742-4236-837B-BFA1C6C9E3D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B8B4D0D1-E453-44BE-BD65-788619406E0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78A3ECC5-09EF-457D-A9FC-76B990F1824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C1AF7311-C8FB-46E0-8735-4BC254CD4287}"/>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BB6B98CC-179B-4A07-B6BD-BD81FE62FB4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8" name="直線コネクタ 767">
          <a:extLst>
            <a:ext uri="{FF2B5EF4-FFF2-40B4-BE49-F238E27FC236}">
              <a16:creationId xmlns:a16="http://schemas.microsoft.com/office/drawing/2014/main" id="{CAFE3E72-6622-463F-BA27-3ACA01EDED1F}"/>
            </a:ext>
          </a:extLst>
        </xdr:cNvPr>
        <xdr:cNvCxnSpPr/>
      </xdr:nvCxnSpPr>
      <xdr:spPr>
        <a:xfrm flipV="1">
          <a:off x="14375764" y="16869592"/>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9" name="【庁舎】&#10;有形固定資産減価償却率最小値テキスト">
          <a:extLst>
            <a:ext uri="{FF2B5EF4-FFF2-40B4-BE49-F238E27FC236}">
              <a16:creationId xmlns:a16="http://schemas.microsoft.com/office/drawing/2014/main" id="{2420CB3E-BC95-4D07-8AC0-EFC312A514AC}"/>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70" name="直線コネクタ 769">
          <a:extLst>
            <a:ext uri="{FF2B5EF4-FFF2-40B4-BE49-F238E27FC236}">
              <a16:creationId xmlns:a16="http://schemas.microsoft.com/office/drawing/2014/main" id="{C6E3782F-08DD-4C7F-B00E-C9D135496565}"/>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71" name="【庁舎】&#10;有形固定資産減価償却率最大値テキスト">
          <a:extLst>
            <a:ext uri="{FF2B5EF4-FFF2-40B4-BE49-F238E27FC236}">
              <a16:creationId xmlns:a16="http://schemas.microsoft.com/office/drawing/2014/main" id="{C7FFDCD2-4C7D-4B5E-BED7-A05BB5FA4BD4}"/>
            </a:ext>
          </a:extLst>
        </xdr:cNvPr>
        <xdr:cNvSpPr txBox="1"/>
      </xdr:nvSpPr>
      <xdr:spPr>
        <a:xfrm>
          <a:off x="14414500" y="16648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72" name="直線コネクタ 771">
          <a:extLst>
            <a:ext uri="{FF2B5EF4-FFF2-40B4-BE49-F238E27FC236}">
              <a16:creationId xmlns:a16="http://schemas.microsoft.com/office/drawing/2014/main" id="{C6C9BBBD-167F-4D16-B14E-FD421E6D084F}"/>
            </a:ext>
          </a:extLst>
        </xdr:cNvPr>
        <xdr:cNvCxnSpPr/>
      </xdr:nvCxnSpPr>
      <xdr:spPr>
        <a:xfrm>
          <a:off x="14287500" y="16869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773" name="【庁舎】&#10;有形固定資産減価償却率平均値テキスト">
          <a:extLst>
            <a:ext uri="{FF2B5EF4-FFF2-40B4-BE49-F238E27FC236}">
              <a16:creationId xmlns:a16="http://schemas.microsoft.com/office/drawing/2014/main" id="{5C8D8B65-9362-4F1F-9AE9-9AA0D6A005EC}"/>
            </a:ext>
          </a:extLst>
        </xdr:cNvPr>
        <xdr:cNvSpPr txBox="1"/>
      </xdr:nvSpPr>
      <xdr:spPr>
        <a:xfrm>
          <a:off x="14414500" y="17383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4" name="フローチャート: 判断 773">
          <a:extLst>
            <a:ext uri="{FF2B5EF4-FFF2-40B4-BE49-F238E27FC236}">
              <a16:creationId xmlns:a16="http://schemas.microsoft.com/office/drawing/2014/main" id="{9A95B93F-CC97-467F-86FE-FF4EE8E13F0C}"/>
            </a:ext>
          </a:extLst>
        </xdr:cNvPr>
        <xdr:cNvSpPr/>
      </xdr:nvSpPr>
      <xdr:spPr>
        <a:xfrm>
          <a:off x="14325600" y="175285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5" name="フローチャート: 判断 774">
          <a:extLst>
            <a:ext uri="{FF2B5EF4-FFF2-40B4-BE49-F238E27FC236}">
              <a16:creationId xmlns:a16="http://schemas.microsoft.com/office/drawing/2014/main" id="{85435694-E4AC-45F7-B610-E1A9DA23AB0E}"/>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6" name="フローチャート: 判断 775">
          <a:extLst>
            <a:ext uri="{FF2B5EF4-FFF2-40B4-BE49-F238E27FC236}">
              <a16:creationId xmlns:a16="http://schemas.microsoft.com/office/drawing/2014/main" id="{C1A251C6-DE81-4D20-BBAE-4F0135C6E4F3}"/>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7" name="フローチャート: 判断 776">
          <a:extLst>
            <a:ext uri="{FF2B5EF4-FFF2-40B4-BE49-F238E27FC236}">
              <a16:creationId xmlns:a16="http://schemas.microsoft.com/office/drawing/2014/main" id="{8A874C6E-7973-45A4-92AE-EA733D630E8E}"/>
            </a:ext>
          </a:extLst>
        </xdr:cNvPr>
        <xdr:cNvSpPr/>
      </xdr:nvSpPr>
      <xdr:spPr>
        <a:xfrm>
          <a:off x="12029440" y="17494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8" name="フローチャート: 判断 777">
          <a:extLst>
            <a:ext uri="{FF2B5EF4-FFF2-40B4-BE49-F238E27FC236}">
              <a16:creationId xmlns:a16="http://schemas.microsoft.com/office/drawing/2014/main" id="{B494AE0D-4447-421B-A75B-136B9E485E9F}"/>
            </a:ext>
          </a:extLst>
        </xdr:cNvPr>
        <xdr:cNvSpPr/>
      </xdr:nvSpPr>
      <xdr:spPr>
        <a:xfrm>
          <a:off x="11231880" y="1749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82B609C8-D89C-4141-8A73-B6EBBED31C7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A0877C2A-1A55-4B44-BED3-56CA1B248AC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B2C92BA5-D8D0-4253-AA9E-E15F7C4278C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B11BB6A4-36BD-47FA-946A-6960544EADF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37E57F60-0898-43CD-9646-B1BD117A46EA}"/>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103777</xdr:rowOff>
    </xdr:from>
    <xdr:to>
      <xdr:col>85</xdr:col>
      <xdr:colOff>177800</xdr:colOff>
      <xdr:row>107</xdr:row>
      <xdr:rowOff>33927</xdr:rowOff>
    </xdr:to>
    <xdr:sp macro="" textlink="">
      <xdr:nvSpPr>
        <xdr:cNvPr id="784" name="楕円 783">
          <a:extLst>
            <a:ext uri="{FF2B5EF4-FFF2-40B4-BE49-F238E27FC236}">
              <a16:creationId xmlns:a16="http://schemas.microsoft.com/office/drawing/2014/main" id="{22DD7ABE-B2FA-4407-B36F-3AB85801E014}"/>
            </a:ext>
          </a:extLst>
        </xdr:cNvPr>
        <xdr:cNvSpPr/>
      </xdr:nvSpPr>
      <xdr:spPr>
        <a:xfrm>
          <a:off x="14325600" y="1787361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82204</xdr:rowOff>
    </xdr:from>
    <xdr:ext cx="405111" cy="259045"/>
    <xdr:sp macro="" textlink="">
      <xdr:nvSpPr>
        <xdr:cNvPr id="785" name="【庁舎】&#10;有形固定資産減価償却率該当値テキスト">
          <a:extLst>
            <a:ext uri="{FF2B5EF4-FFF2-40B4-BE49-F238E27FC236}">
              <a16:creationId xmlns:a16="http://schemas.microsoft.com/office/drawing/2014/main" id="{6DC9E665-8A0D-439C-93E9-46DD9C74637A}"/>
            </a:ext>
          </a:extLst>
        </xdr:cNvPr>
        <xdr:cNvSpPr txBox="1"/>
      </xdr:nvSpPr>
      <xdr:spPr>
        <a:xfrm>
          <a:off x="14414500" y="17852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66221</xdr:rowOff>
    </xdr:from>
    <xdr:to>
      <xdr:col>81</xdr:col>
      <xdr:colOff>101600</xdr:colOff>
      <xdr:row>106</xdr:row>
      <xdr:rowOff>167821</xdr:rowOff>
    </xdr:to>
    <xdr:sp macro="" textlink="">
      <xdr:nvSpPr>
        <xdr:cNvPr id="786" name="楕円 785">
          <a:extLst>
            <a:ext uri="{FF2B5EF4-FFF2-40B4-BE49-F238E27FC236}">
              <a16:creationId xmlns:a16="http://schemas.microsoft.com/office/drawing/2014/main" id="{D1589164-C1F4-4490-9616-64896CAE8595}"/>
            </a:ext>
          </a:extLst>
        </xdr:cNvPr>
        <xdr:cNvSpPr/>
      </xdr:nvSpPr>
      <xdr:spPr>
        <a:xfrm>
          <a:off x="13578840" y="1783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117021</xdr:rowOff>
    </xdr:from>
    <xdr:to>
      <xdr:col>85</xdr:col>
      <xdr:colOff>127000</xdr:colOff>
      <xdr:row>106</xdr:row>
      <xdr:rowOff>154577</xdr:rowOff>
    </xdr:to>
    <xdr:cxnSp macro="">
      <xdr:nvCxnSpPr>
        <xdr:cNvPr id="787" name="直線コネクタ 786">
          <a:extLst>
            <a:ext uri="{FF2B5EF4-FFF2-40B4-BE49-F238E27FC236}">
              <a16:creationId xmlns:a16="http://schemas.microsoft.com/office/drawing/2014/main" id="{0618C9CE-E309-4789-8C64-6855F570B9A5}"/>
            </a:ext>
          </a:extLst>
        </xdr:cNvPr>
        <xdr:cNvCxnSpPr/>
      </xdr:nvCxnSpPr>
      <xdr:spPr>
        <a:xfrm>
          <a:off x="13629640" y="17886861"/>
          <a:ext cx="7467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30299</xdr:rowOff>
    </xdr:from>
    <xdr:to>
      <xdr:col>76</xdr:col>
      <xdr:colOff>165100</xdr:colOff>
      <xdr:row>106</xdr:row>
      <xdr:rowOff>131899</xdr:rowOff>
    </xdr:to>
    <xdr:sp macro="" textlink="">
      <xdr:nvSpPr>
        <xdr:cNvPr id="788" name="楕円 787">
          <a:extLst>
            <a:ext uri="{FF2B5EF4-FFF2-40B4-BE49-F238E27FC236}">
              <a16:creationId xmlns:a16="http://schemas.microsoft.com/office/drawing/2014/main" id="{9BD29517-191A-45E9-8934-BB2F1F0119A6}"/>
            </a:ext>
          </a:extLst>
        </xdr:cNvPr>
        <xdr:cNvSpPr/>
      </xdr:nvSpPr>
      <xdr:spPr>
        <a:xfrm>
          <a:off x="12804140" y="1780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81099</xdr:rowOff>
    </xdr:from>
    <xdr:to>
      <xdr:col>81</xdr:col>
      <xdr:colOff>50800</xdr:colOff>
      <xdr:row>106</xdr:row>
      <xdr:rowOff>117021</xdr:rowOff>
    </xdr:to>
    <xdr:cxnSp macro="">
      <xdr:nvCxnSpPr>
        <xdr:cNvPr id="789" name="直線コネクタ 788">
          <a:extLst>
            <a:ext uri="{FF2B5EF4-FFF2-40B4-BE49-F238E27FC236}">
              <a16:creationId xmlns:a16="http://schemas.microsoft.com/office/drawing/2014/main" id="{CD93B173-9C23-4A83-BF8E-BF1A0CFEEB8F}"/>
            </a:ext>
          </a:extLst>
        </xdr:cNvPr>
        <xdr:cNvCxnSpPr/>
      </xdr:nvCxnSpPr>
      <xdr:spPr>
        <a:xfrm>
          <a:off x="12854940" y="17850939"/>
          <a:ext cx="7747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144599</xdr:rowOff>
    </xdr:from>
    <xdr:to>
      <xdr:col>72</xdr:col>
      <xdr:colOff>38100</xdr:colOff>
      <xdr:row>106</xdr:row>
      <xdr:rowOff>74749</xdr:rowOff>
    </xdr:to>
    <xdr:sp macro="" textlink="">
      <xdr:nvSpPr>
        <xdr:cNvPr id="790" name="楕円 789">
          <a:extLst>
            <a:ext uri="{FF2B5EF4-FFF2-40B4-BE49-F238E27FC236}">
              <a16:creationId xmlns:a16="http://schemas.microsoft.com/office/drawing/2014/main" id="{FE566D7C-6707-419E-B766-A89D61ABA9AC}"/>
            </a:ext>
          </a:extLst>
        </xdr:cNvPr>
        <xdr:cNvSpPr/>
      </xdr:nvSpPr>
      <xdr:spPr>
        <a:xfrm>
          <a:off x="12029440" y="17746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23949</xdr:rowOff>
    </xdr:from>
    <xdr:to>
      <xdr:col>76</xdr:col>
      <xdr:colOff>114300</xdr:colOff>
      <xdr:row>106</xdr:row>
      <xdr:rowOff>81099</xdr:rowOff>
    </xdr:to>
    <xdr:cxnSp macro="">
      <xdr:nvCxnSpPr>
        <xdr:cNvPr id="791" name="直線コネクタ 790">
          <a:extLst>
            <a:ext uri="{FF2B5EF4-FFF2-40B4-BE49-F238E27FC236}">
              <a16:creationId xmlns:a16="http://schemas.microsoft.com/office/drawing/2014/main" id="{49EA73EA-D7DD-49F4-962B-1C5A69DC6429}"/>
            </a:ext>
          </a:extLst>
        </xdr:cNvPr>
        <xdr:cNvCxnSpPr/>
      </xdr:nvCxnSpPr>
      <xdr:spPr>
        <a:xfrm>
          <a:off x="12072620" y="17793789"/>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126637</xdr:rowOff>
    </xdr:from>
    <xdr:to>
      <xdr:col>67</xdr:col>
      <xdr:colOff>101600</xdr:colOff>
      <xdr:row>106</xdr:row>
      <xdr:rowOff>56787</xdr:rowOff>
    </xdr:to>
    <xdr:sp macro="" textlink="">
      <xdr:nvSpPr>
        <xdr:cNvPr id="792" name="楕円 791">
          <a:extLst>
            <a:ext uri="{FF2B5EF4-FFF2-40B4-BE49-F238E27FC236}">
              <a16:creationId xmlns:a16="http://schemas.microsoft.com/office/drawing/2014/main" id="{7EEFC23A-9F98-4D85-9AB7-26DE97405110}"/>
            </a:ext>
          </a:extLst>
        </xdr:cNvPr>
        <xdr:cNvSpPr/>
      </xdr:nvSpPr>
      <xdr:spPr>
        <a:xfrm>
          <a:off x="11231880" y="17728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5987</xdr:rowOff>
    </xdr:from>
    <xdr:to>
      <xdr:col>71</xdr:col>
      <xdr:colOff>177800</xdr:colOff>
      <xdr:row>106</xdr:row>
      <xdr:rowOff>23949</xdr:rowOff>
    </xdr:to>
    <xdr:cxnSp macro="">
      <xdr:nvCxnSpPr>
        <xdr:cNvPr id="793" name="直線コネクタ 792">
          <a:extLst>
            <a:ext uri="{FF2B5EF4-FFF2-40B4-BE49-F238E27FC236}">
              <a16:creationId xmlns:a16="http://schemas.microsoft.com/office/drawing/2014/main" id="{05508DE0-F220-49D5-A35B-7D6E5F6A3EE4}"/>
            </a:ext>
          </a:extLst>
        </xdr:cNvPr>
        <xdr:cNvCxnSpPr/>
      </xdr:nvCxnSpPr>
      <xdr:spPr>
        <a:xfrm>
          <a:off x="11282680" y="17775827"/>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4" name="n_1aveValue【庁舎】&#10;有形固定資産減価償却率">
          <a:extLst>
            <a:ext uri="{FF2B5EF4-FFF2-40B4-BE49-F238E27FC236}">
              <a16:creationId xmlns:a16="http://schemas.microsoft.com/office/drawing/2014/main" id="{2C1D92AB-F442-4EEB-A4BC-FB3A28830543}"/>
            </a:ext>
          </a:extLst>
        </xdr:cNvPr>
        <xdr:cNvSpPr txBox="1"/>
      </xdr:nvSpPr>
      <xdr:spPr>
        <a:xfrm>
          <a:off x="1343724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5" name="n_2aveValue【庁舎】&#10;有形固定資産減価償却率">
          <a:extLst>
            <a:ext uri="{FF2B5EF4-FFF2-40B4-BE49-F238E27FC236}">
              <a16:creationId xmlns:a16="http://schemas.microsoft.com/office/drawing/2014/main" id="{7C4C0014-E428-424B-BE0C-F1F11435A614}"/>
            </a:ext>
          </a:extLst>
        </xdr:cNvPr>
        <xdr:cNvSpPr txBox="1"/>
      </xdr:nvSpPr>
      <xdr:spPr>
        <a:xfrm>
          <a:off x="12675244" y="1728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796" name="n_3aveValue【庁舎】&#10;有形固定資産減価償却率">
          <a:extLst>
            <a:ext uri="{FF2B5EF4-FFF2-40B4-BE49-F238E27FC236}">
              <a16:creationId xmlns:a16="http://schemas.microsoft.com/office/drawing/2014/main" id="{D0F5BAD3-166E-4BFB-BEE8-9827C039A81C}"/>
            </a:ext>
          </a:extLst>
        </xdr:cNvPr>
        <xdr:cNvSpPr txBox="1"/>
      </xdr:nvSpPr>
      <xdr:spPr>
        <a:xfrm>
          <a:off x="11900544" y="172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797" name="n_4aveValue【庁舎】&#10;有形固定資産減価償却率">
          <a:extLst>
            <a:ext uri="{FF2B5EF4-FFF2-40B4-BE49-F238E27FC236}">
              <a16:creationId xmlns:a16="http://schemas.microsoft.com/office/drawing/2014/main" id="{0A57016A-9038-4D13-87FB-7BD23B16328B}"/>
            </a:ext>
          </a:extLst>
        </xdr:cNvPr>
        <xdr:cNvSpPr txBox="1"/>
      </xdr:nvSpPr>
      <xdr:spPr>
        <a:xfrm>
          <a:off x="11102984" y="172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158948</xdr:rowOff>
    </xdr:from>
    <xdr:ext cx="405111" cy="259045"/>
    <xdr:sp macro="" textlink="">
      <xdr:nvSpPr>
        <xdr:cNvPr id="798" name="n_1mainValue【庁舎】&#10;有形固定資産減価償却率">
          <a:extLst>
            <a:ext uri="{FF2B5EF4-FFF2-40B4-BE49-F238E27FC236}">
              <a16:creationId xmlns:a16="http://schemas.microsoft.com/office/drawing/2014/main" id="{C7318BFA-9B68-4139-A1D1-65AC7C7ED445}"/>
            </a:ext>
          </a:extLst>
        </xdr:cNvPr>
        <xdr:cNvSpPr txBox="1"/>
      </xdr:nvSpPr>
      <xdr:spPr>
        <a:xfrm>
          <a:off x="1343724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123026</xdr:rowOff>
    </xdr:from>
    <xdr:ext cx="405111" cy="259045"/>
    <xdr:sp macro="" textlink="">
      <xdr:nvSpPr>
        <xdr:cNvPr id="799" name="n_2mainValue【庁舎】&#10;有形固定資産減価償却率">
          <a:extLst>
            <a:ext uri="{FF2B5EF4-FFF2-40B4-BE49-F238E27FC236}">
              <a16:creationId xmlns:a16="http://schemas.microsoft.com/office/drawing/2014/main" id="{1CB993AB-EF9A-47E6-9659-0BE989FEAE31}"/>
            </a:ext>
          </a:extLst>
        </xdr:cNvPr>
        <xdr:cNvSpPr txBox="1"/>
      </xdr:nvSpPr>
      <xdr:spPr>
        <a:xfrm>
          <a:off x="12675244" y="1789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65876</xdr:rowOff>
    </xdr:from>
    <xdr:ext cx="405111" cy="259045"/>
    <xdr:sp macro="" textlink="">
      <xdr:nvSpPr>
        <xdr:cNvPr id="800" name="n_3mainValue【庁舎】&#10;有形固定資産減価償却率">
          <a:extLst>
            <a:ext uri="{FF2B5EF4-FFF2-40B4-BE49-F238E27FC236}">
              <a16:creationId xmlns:a16="http://schemas.microsoft.com/office/drawing/2014/main" id="{EB295ACB-BC6F-40AB-A4B8-CB1F563DB91F}"/>
            </a:ext>
          </a:extLst>
        </xdr:cNvPr>
        <xdr:cNvSpPr txBox="1"/>
      </xdr:nvSpPr>
      <xdr:spPr>
        <a:xfrm>
          <a:off x="11900544" y="1783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47914</xdr:rowOff>
    </xdr:from>
    <xdr:ext cx="405111" cy="259045"/>
    <xdr:sp macro="" textlink="">
      <xdr:nvSpPr>
        <xdr:cNvPr id="801" name="n_4mainValue【庁舎】&#10;有形固定資産減価償却率">
          <a:extLst>
            <a:ext uri="{FF2B5EF4-FFF2-40B4-BE49-F238E27FC236}">
              <a16:creationId xmlns:a16="http://schemas.microsoft.com/office/drawing/2014/main" id="{8FE8F449-23C6-472C-B9EA-8F66E91E8D09}"/>
            </a:ext>
          </a:extLst>
        </xdr:cNvPr>
        <xdr:cNvSpPr txBox="1"/>
      </xdr:nvSpPr>
      <xdr:spPr>
        <a:xfrm>
          <a:off x="11102984" y="1781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B3B5B4D1-DFC0-41F0-BCC0-0830B672FB1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B48DD98A-B2A4-4EA6-AB1B-D1D796B6C0C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A6110718-F66D-4353-ADF5-02DE92742AC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546B880C-AC8F-4A7F-9530-AE44BB84225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59505FD9-5EB2-4563-A580-8C09F2DD50A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6CB15527-4BF8-4ECB-B83D-F46D8AEAB51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3B5E7046-BC0A-46EE-A59B-1A8D8250A28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F5F1BA77-10EF-4475-997C-584C9DFE59B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4C221BE6-B31B-41A9-802D-BCD1A4925AB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029A297C-2831-4356-8875-3BA95CBB7E2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CB33D64D-75EA-4690-AE35-6ACC6F58B696}"/>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D179BDE7-14FD-41D4-B804-6179573DFC92}"/>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AE9135C2-8A72-4A24-8F82-6D66BE35E838}"/>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F98728EE-E11B-4DC2-81A2-85E4797868BD}"/>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98E387E0-0717-4F92-B8C9-7A7AB542A95A}"/>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EB50FDFB-BF3C-4DF9-AB94-E6FA84A11152}"/>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5CC69E45-0D48-4517-B6A6-CEC81192D2F8}"/>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F7C80132-2E6C-44A6-8985-3A2C25D45359}"/>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26EEC976-1DB3-42B4-8874-3F5D5D1B7B6E}"/>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37FED9F5-4E38-45F3-92FA-9B7B33E2144F}"/>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8DBFB9DB-F38E-47E0-B34A-5ADFAF4E28C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4FB60F01-71DD-489B-B71B-7DB49194ACC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8C89C75D-AB77-470D-BE43-69A850DD38A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5" name="直線コネクタ 824">
          <a:extLst>
            <a:ext uri="{FF2B5EF4-FFF2-40B4-BE49-F238E27FC236}">
              <a16:creationId xmlns:a16="http://schemas.microsoft.com/office/drawing/2014/main" id="{1FA31001-9FCA-459D-9094-E963A5404AC2}"/>
            </a:ext>
          </a:extLst>
        </xdr:cNvPr>
        <xdr:cNvCxnSpPr/>
      </xdr:nvCxnSpPr>
      <xdr:spPr>
        <a:xfrm flipV="1">
          <a:off x="19509104" y="16929736"/>
          <a:ext cx="0" cy="128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6" name="【庁舎】&#10;一人当たり面積最小値テキスト">
          <a:extLst>
            <a:ext uri="{FF2B5EF4-FFF2-40B4-BE49-F238E27FC236}">
              <a16:creationId xmlns:a16="http://schemas.microsoft.com/office/drawing/2014/main" id="{E2299570-FC18-407F-96C3-B1602F072046}"/>
            </a:ext>
          </a:extLst>
        </xdr:cNvPr>
        <xdr:cNvSpPr txBox="1"/>
      </xdr:nvSpPr>
      <xdr:spPr>
        <a:xfrm>
          <a:off x="19547840"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7" name="直線コネクタ 826">
          <a:extLst>
            <a:ext uri="{FF2B5EF4-FFF2-40B4-BE49-F238E27FC236}">
              <a16:creationId xmlns:a16="http://schemas.microsoft.com/office/drawing/2014/main" id="{076DBC27-C76C-4EC0-866D-6E0760579E83}"/>
            </a:ext>
          </a:extLst>
        </xdr:cNvPr>
        <xdr:cNvCxnSpPr/>
      </xdr:nvCxnSpPr>
      <xdr:spPr>
        <a:xfrm>
          <a:off x="19443700" y="18211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8" name="【庁舎】&#10;一人当たり面積最大値テキスト">
          <a:extLst>
            <a:ext uri="{FF2B5EF4-FFF2-40B4-BE49-F238E27FC236}">
              <a16:creationId xmlns:a16="http://schemas.microsoft.com/office/drawing/2014/main" id="{8F2264E5-5F6C-43DF-A8FE-E35C286B7ADD}"/>
            </a:ext>
          </a:extLst>
        </xdr:cNvPr>
        <xdr:cNvSpPr txBox="1"/>
      </xdr:nvSpPr>
      <xdr:spPr>
        <a:xfrm>
          <a:off x="19547840" y="1670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9" name="直線コネクタ 828">
          <a:extLst>
            <a:ext uri="{FF2B5EF4-FFF2-40B4-BE49-F238E27FC236}">
              <a16:creationId xmlns:a16="http://schemas.microsoft.com/office/drawing/2014/main" id="{9C1F910C-EBCC-41E7-A096-7BE66C854EB4}"/>
            </a:ext>
          </a:extLst>
        </xdr:cNvPr>
        <xdr:cNvCxnSpPr/>
      </xdr:nvCxnSpPr>
      <xdr:spPr>
        <a:xfrm>
          <a:off x="19443700" y="16929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30" name="【庁舎】&#10;一人当たり面積平均値テキスト">
          <a:extLst>
            <a:ext uri="{FF2B5EF4-FFF2-40B4-BE49-F238E27FC236}">
              <a16:creationId xmlns:a16="http://schemas.microsoft.com/office/drawing/2014/main" id="{78D9BBE7-62E4-4FFE-A47E-DB5CD2A4A372}"/>
            </a:ext>
          </a:extLst>
        </xdr:cNvPr>
        <xdr:cNvSpPr txBox="1"/>
      </xdr:nvSpPr>
      <xdr:spPr>
        <a:xfrm>
          <a:off x="19547840" y="17499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31" name="フローチャート: 判断 830">
          <a:extLst>
            <a:ext uri="{FF2B5EF4-FFF2-40B4-BE49-F238E27FC236}">
              <a16:creationId xmlns:a16="http://schemas.microsoft.com/office/drawing/2014/main" id="{13393D49-6C6E-4110-8909-C66E4B8B8E9D}"/>
            </a:ext>
          </a:extLst>
        </xdr:cNvPr>
        <xdr:cNvSpPr/>
      </xdr:nvSpPr>
      <xdr:spPr>
        <a:xfrm>
          <a:off x="1945894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32" name="フローチャート: 判断 831">
          <a:extLst>
            <a:ext uri="{FF2B5EF4-FFF2-40B4-BE49-F238E27FC236}">
              <a16:creationId xmlns:a16="http://schemas.microsoft.com/office/drawing/2014/main" id="{63CA6421-B430-41B3-B6E6-1715FAB772FB}"/>
            </a:ext>
          </a:extLst>
        </xdr:cNvPr>
        <xdr:cNvSpPr/>
      </xdr:nvSpPr>
      <xdr:spPr>
        <a:xfrm>
          <a:off x="18735040" y="176523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3" name="フローチャート: 判断 832">
          <a:extLst>
            <a:ext uri="{FF2B5EF4-FFF2-40B4-BE49-F238E27FC236}">
              <a16:creationId xmlns:a16="http://schemas.microsoft.com/office/drawing/2014/main" id="{D42454D9-F04B-4D6E-BE9B-71DA6F190645}"/>
            </a:ext>
          </a:extLst>
        </xdr:cNvPr>
        <xdr:cNvSpPr/>
      </xdr:nvSpPr>
      <xdr:spPr>
        <a:xfrm>
          <a:off x="1793748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4" name="フローチャート: 判断 833">
          <a:extLst>
            <a:ext uri="{FF2B5EF4-FFF2-40B4-BE49-F238E27FC236}">
              <a16:creationId xmlns:a16="http://schemas.microsoft.com/office/drawing/2014/main" id="{FB64902D-63F9-4271-A980-4DECB7DFBE37}"/>
            </a:ext>
          </a:extLst>
        </xdr:cNvPr>
        <xdr:cNvSpPr/>
      </xdr:nvSpPr>
      <xdr:spPr>
        <a:xfrm>
          <a:off x="1716278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5" name="フローチャート: 判断 834">
          <a:extLst>
            <a:ext uri="{FF2B5EF4-FFF2-40B4-BE49-F238E27FC236}">
              <a16:creationId xmlns:a16="http://schemas.microsoft.com/office/drawing/2014/main" id="{5CE0DE3B-6924-42DB-B01B-8536C27DA0EC}"/>
            </a:ext>
          </a:extLst>
        </xdr:cNvPr>
        <xdr:cNvSpPr/>
      </xdr:nvSpPr>
      <xdr:spPr>
        <a:xfrm>
          <a:off x="16388080" y="1764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E9C52EA1-087A-4441-AD0E-2A8449D0F54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C066440-FB29-4E56-882E-AFDA12DF351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6100BE2E-CF51-49B7-A6A9-886A343E5BE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BE2DBCE2-275B-4909-BCD0-783E233D42A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1D18EFFF-86C2-4349-A09A-B0E75238711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29211</xdr:rowOff>
    </xdr:from>
    <xdr:to>
      <xdr:col>116</xdr:col>
      <xdr:colOff>114300</xdr:colOff>
      <xdr:row>106</xdr:row>
      <xdr:rowOff>130811</xdr:rowOff>
    </xdr:to>
    <xdr:sp macro="" textlink="">
      <xdr:nvSpPr>
        <xdr:cNvPr id="841" name="楕円 840">
          <a:extLst>
            <a:ext uri="{FF2B5EF4-FFF2-40B4-BE49-F238E27FC236}">
              <a16:creationId xmlns:a16="http://schemas.microsoft.com/office/drawing/2014/main" id="{183DC923-C144-45F7-9831-E53FAD5284C7}"/>
            </a:ext>
          </a:extLst>
        </xdr:cNvPr>
        <xdr:cNvSpPr/>
      </xdr:nvSpPr>
      <xdr:spPr>
        <a:xfrm>
          <a:off x="19458940" y="1779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7638</xdr:rowOff>
    </xdr:from>
    <xdr:ext cx="469744" cy="259045"/>
    <xdr:sp macro="" textlink="">
      <xdr:nvSpPr>
        <xdr:cNvPr id="842" name="【庁舎】&#10;一人当たり面積該当値テキスト">
          <a:extLst>
            <a:ext uri="{FF2B5EF4-FFF2-40B4-BE49-F238E27FC236}">
              <a16:creationId xmlns:a16="http://schemas.microsoft.com/office/drawing/2014/main" id="{81CEAEDC-954C-44D2-9C4A-4A2B252CA5B4}"/>
            </a:ext>
          </a:extLst>
        </xdr:cNvPr>
        <xdr:cNvSpPr txBox="1"/>
      </xdr:nvSpPr>
      <xdr:spPr>
        <a:xfrm>
          <a:off x="19547840" y="1777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27305</xdr:rowOff>
    </xdr:from>
    <xdr:to>
      <xdr:col>112</xdr:col>
      <xdr:colOff>38100</xdr:colOff>
      <xdr:row>106</xdr:row>
      <xdr:rowOff>128905</xdr:rowOff>
    </xdr:to>
    <xdr:sp macro="" textlink="">
      <xdr:nvSpPr>
        <xdr:cNvPr id="843" name="楕円 842">
          <a:extLst>
            <a:ext uri="{FF2B5EF4-FFF2-40B4-BE49-F238E27FC236}">
              <a16:creationId xmlns:a16="http://schemas.microsoft.com/office/drawing/2014/main" id="{553228CD-A434-4AD4-91E5-773527ACF6A3}"/>
            </a:ext>
          </a:extLst>
        </xdr:cNvPr>
        <xdr:cNvSpPr/>
      </xdr:nvSpPr>
      <xdr:spPr>
        <a:xfrm>
          <a:off x="18735040" y="177971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78105</xdr:rowOff>
    </xdr:from>
    <xdr:to>
      <xdr:col>116</xdr:col>
      <xdr:colOff>63500</xdr:colOff>
      <xdr:row>106</xdr:row>
      <xdr:rowOff>80011</xdr:rowOff>
    </xdr:to>
    <xdr:cxnSp macro="">
      <xdr:nvCxnSpPr>
        <xdr:cNvPr id="844" name="直線コネクタ 843">
          <a:extLst>
            <a:ext uri="{FF2B5EF4-FFF2-40B4-BE49-F238E27FC236}">
              <a16:creationId xmlns:a16="http://schemas.microsoft.com/office/drawing/2014/main" id="{CF7502C1-9761-452F-9449-84F515ADC7D8}"/>
            </a:ext>
          </a:extLst>
        </xdr:cNvPr>
        <xdr:cNvCxnSpPr/>
      </xdr:nvCxnSpPr>
      <xdr:spPr>
        <a:xfrm>
          <a:off x="18778220" y="17847945"/>
          <a:ext cx="7315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845" name="楕円 844">
          <a:extLst>
            <a:ext uri="{FF2B5EF4-FFF2-40B4-BE49-F238E27FC236}">
              <a16:creationId xmlns:a16="http://schemas.microsoft.com/office/drawing/2014/main" id="{E672AA1C-835C-458E-844F-B8046F781AF2}"/>
            </a:ext>
          </a:extLst>
        </xdr:cNvPr>
        <xdr:cNvSpPr/>
      </xdr:nvSpPr>
      <xdr:spPr>
        <a:xfrm>
          <a:off x="1793748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76200</xdr:rowOff>
    </xdr:from>
    <xdr:to>
      <xdr:col>111</xdr:col>
      <xdr:colOff>177800</xdr:colOff>
      <xdr:row>106</xdr:row>
      <xdr:rowOff>78105</xdr:rowOff>
    </xdr:to>
    <xdr:cxnSp macro="">
      <xdr:nvCxnSpPr>
        <xdr:cNvPr id="846" name="直線コネクタ 845">
          <a:extLst>
            <a:ext uri="{FF2B5EF4-FFF2-40B4-BE49-F238E27FC236}">
              <a16:creationId xmlns:a16="http://schemas.microsoft.com/office/drawing/2014/main" id="{1493D7B0-E062-4898-890A-81D95BA14D26}"/>
            </a:ext>
          </a:extLst>
        </xdr:cNvPr>
        <xdr:cNvCxnSpPr/>
      </xdr:nvCxnSpPr>
      <xdr:spPr>
        <a:xfrm>
          <a:off x="17988280" y="1784604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847" name="楕円 846">
          <a:extLst>
            <a:ext uri="{FF2B5EF4-FFF2-40B4-BE49-F238E27FC236}">
              <a16:creationId xmlns:a16="http://schemas.microsoft.com/office/drawing/2014/main" id="{B9F277B8-DB4D-4B07-99CF-D4911136B9E9}"/>
            </a:ext>
          </a:extLst>
        </xdr:cNvPr>
        <xdr:cNvSpPr/>
      </xdr:nvSpPr>
      <xdr:spPr>
        <a:xfrm>
          <a:off x="1716278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76200</xdr:rowOff>
    </xdr:to>
    <xdr:cxnSp macro="">
      <xdr:nvCxnSpPr>
        <xdr:cNvPr id="848" name="直線コネクタ 847">
          <a:extLst>
            <a:ext uri="{FF2B5EF4-FFF2-40B4-BE49-F238E27FC236}">
              <a16:creationId xmlns:a16="http://schemas.microsoft.com/office/drawing/2014/main" id="{74E2AD8C-C77E-45D4-80DD-90AC360054DF}"/>
            </a:ext>
          </a:extLst>
        </xdr:cNvPr>
        <xdr:cNvCxnSpPr/>
      </xdr:nvCxnSpPr>
      <xdr:spPr>
        <a:xfrm>
          <a:off x="17213580" y="178460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21589</xdr:rowOff>
    </xdr:from>
    <xdr:to>
      <xdr:col>98</xdr:col>
      <xdr:colOff>38100</xdr:colOff>
      <xdr:row>106</xdr:row>
      <xdr:rowOff>123189</xdr:rowOff>
    </xdr:to>
    <xdr:sp macro="" textlink="">
      <xdr:nvSpPr>
        <xdr:cNvPr id="849" name="楕円 848">
          <a:extLst>
            <a:ext uri="{FF2B5EF4-FFF2-40B4-BE49-F238E27FC236}">
              <a16:creationId xmlns:a16="http://schemas.microsoft.com/office/drawing/2014/main" id="{69542BBC-B9AC-493D-8F5E-26E124517F42}"/>
            </a:ext>
          </a:extLst>
        </xdr:cNvPr>
        <xdr:cNvSpPr/>
      </xdr:nvSpPr>
      <xdr:spPr>
        <a:xfrm>
          <a:off x="16388080" y="177914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72389</xdr:rowOff>
    </xdr:from>
    <xdr:to>
      <xdr:col>102</xdr:col>
      <xdr:colOff>114300</xdr:colOff>
      <xdr:row>106</xdr:row>
      <xdr:rowOff>76200</xdr:rowOff>
    </xdr:to>
    <xdr:cxnSp macro="">
      <xdr:nvCxnSpPr>
        <xdr:cNvPr id="850" name="直線コネクタ 849">
          <a:extLst>
            <a:ext uri="{FF2B5EF4-FFF2-40B4-BE49-F238E27FC236}">
              <a16:creationId xmlns:a16="http://schemas.microsoft.com/office/drawing/2014/main" id="{2C82B6E9-49B1-468C-B80E-84D67C64394F}"/>
            </a:ext>
          </a:extLst>
        </xdr:cNvPr>
        <xdr:cNvCxnSpPr/>
      </xdr:nvCxnSpPr>
      <xdr:spPr>
        <a:xfrm>
          <a:off x="16431260" y="1784222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51" name="n_1aveValue【庁舎】&#10;一人当たり面積">
          <a:extLst>
            <a:ext uri="{FF2B5EF4-FFF2-40B4-BE49-F238E27FC236}">
              <a16:creationId xmlns:a16="http://schemas.microsoft.com/office/drawing/2014/main" id="{ACC070A6-3E02-4868-88EC-12B4967DB7C6}"/>
            </a:ext>
          </a:extLst>
        </xdr:cNvPr>
        <xdr:cNvSpPr txBox="1"/>
      </xdr:nvSpPr>
      <xdr:spPr>
        <a:xfrm>
          <a:off x="18561127" y="1743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852" name="n_2aveValue【庁舎】&#10;一人当たり面積">
          <a:extLst>
            <a:ext uri="{FF2B5EF4-FFF2-40B4-BE49-F238E27FC236}">
              <a16:creationId xmlns:a16="http://schemas.microsoft.com/office/drawing/2014/main" id="{44C66C18-1790-4BC7-B67B-D1427A2EEB35}"/>
            </a:ext>
          </a:extLst>
        </xdr:cNvPr>
        <xdr:cNvSpPr txBox="1"/>
      </xdr:nvSpPr>
      <xdr:spPr>
        <a:xfrm>
          <a:off x="17776267" y="1743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53" name="n_3aveValue【庁舎】&#10;一人当たり面積">
          <a:extLst>
            <a:ext uri="{FF2B5EF4-FFF2-40B4-BE49-F238E27FC236}">
              <a16:creationId xmlns:a16="http://schemas.microsoft.com/office/drawing/2014/main" id="{95E243B3-584E-410A-9C4D-DF0723451272}"/>
            </a:ext>
          </a:extLst>
        </xdr:cNvPr>
        <xdr:cNvSpPr txBox="1"/>
      </xdr:nvSpPr>
      <xdr:spPr>
        <a:xfrm>
          <a:off x="170015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54" name="n_4aveValue【庁舎】&#10;一人当たり面積">
          <a:extLst>
            <a:ext uri="{FF2B5EF4-FFF2-40B4-BE49-F238E27FC236}">
              <a16:creationId xmlns:a16="http://schemas.microsoft.com/office/drawing/2014/main" id="{3BFF1590-4696-46CE-A812-616BE63CCA2F}"/>
            </a:ext>
          </a:extLst>
        </xdr:cNvPr>
        <xdr:cNvSpPr txBox="1"/>
      </xdr:nvSpPr>
      <xdr:spPr>
        <a:xfrm>
          <a:off x="162268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120032</xdr:rowOff>
    </xdr:from>
    <xdr:ext cx="469744" cy="259045"/>
    <xdr:sp macro="" textlink="">
      <xdr:nvSpPr>
        <xdr:cNvPr id="855" name="n_1mainValue【庁舎】&#10;一人当たり面積">
          <a:extLst>
            <a:ext uri="{FF2B5EF4-FFF2-40B4-BE49-F238E27FC236}">
              <a16:creationId xmlns:a16="http://schemas.microsoft.com/office/drawing/2014/main" id="{FFE8EFFE-AFB0-4069-ACC6-795E0E5A51D3}"/>
            </a:ext>
          </a:extLst>
        </xdr:cNvPr>
        <xdr:cNvSpPr txBox="1"/>
      </xdr:nvSpPr>
      <xdr:spPr>
        <a:xfrm>
          <a:off x="18561127" y="1788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856" name="n_2mainValue【庁舎】&#10;一人当たり面積">
          <a:extLst>
            <a:ext uri="{FF2B5EF4-FFF2-40B4-BE49-F238E27FC236}">
              <a16:creationId xmlns:a16="http://schemas.microsoft.com/office/drawing/2014/main" id="{E22FE760-A5BF-4E61-9271-62FA96901415}"/>
            </a:ext>
          </a:extLst>
        </xdr:cNvPr>
        <xdr:cNvSpPr txBox="1"/>
      </xdr:nvSpPr>
      <xdr:spPr>
        <a:xfrm>
          <a:off x="1777626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857" name="n_3mainValue【庁舎】&#10;一人当たり面積">
          <a:extLst>
            <a:ext uri="{FF2B5EF4-FFF2-40B4-BE49-F238E27FC236}">
              <a16:creationId xmlns:a16="http://schemas.microsoft.com/office/drawing/2014/main" id="{E2921AA2-F9D5-4018-9F4C-508673EE72F8}"/>
            </a:ext>
          </a:extLst>
        </xdr:cNvPr>
        <xdr:cNvSpPr txBox="1"/>
      </xdr:nvSpPr>
      <xdr:spPr>
        <a:xfrm>
          <a:off x="1700156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114316</xdr:rowOff>
    </xdr:from>
    <xdr:ext cx="469744" cy="259045"/>
    <xdr:sp macro="" textlink="">
      <xdr:nvSpPr>
        <xdr:cNvPr id="858" name="n_4mainValue【庁舎】&#10;一人当たり面積">
          <a:extLst>
            <a:ext uri="{FF2B5EF4-FFF2-40B4-BE49-F238E27FC236}">
              <a16:creationId xmlns:a16="http://schemas.microsoft.com/office/drawing/2014/main" id="{625F1306-39AE-4E8A-9337-D9EDED2CA0CD}"/>
            </a:ext>
          </a:extLst>
        </xdr:cNvPr>
        <xdr:cNvSpPr txBox="1"/>
      </xdr:nvSpPr>
      <xdr:spPr>
        <a:xfrm>
          <a:off x="16226867" y="178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81564FA3-58E9-4543-A29B-5119E8F4AEE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FC157078-EFFB-4890-A115-14329BC2AAD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89EC662A-A77E-4315-9D71-DD0B782CED9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施設については、合併前の旧３町時代の水準を確保できるように、原則すべての施設を活用しており、一人当たりの面積については高いものとなっている。耐用年数や利用状況などを考慮しながら、長寿命化や用途変更、統廃合を進める。令和６年度においては、令和５年度に総合体育館を整備したことに伴い、減価償却率が他団体と比較して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庁舎については、合併前の旧３庁舎を統合する際、昭和</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年建築の建物（平成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年に耐震補強済）の増築で対応している。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423" t="s">
        <v>76</v>
      </c>
      <c r="C1" s="423"/>
      <c r="D1" s="423"/>
      <c r="E1" s="423"/>
      <c r="F1" s="423"/>
      <c r="G1" s="423"/>
      <c r="H1" s="423"/>
      <c r="I1" s="423"/>
      <c r="J1" s="423"/>
      <c r="K1" s="423"/>
      <c r="L1" s="423"/>
      <c r="M1" s="423"/>
      <c r="N1" s="423"/>
      <c r="O1" s="423"/>
      <c r="P1" s="423"/>
      <c r="Q1" s="423"/>
      <c r="R1" s="423"/>
      <c r="S1" s="423"/>
      <c r="T1" s="423"/>
      <c r="U1" s="423"/>
      <c r="V1" s="423"/>
      <c r="W1" s="423"/>
      <c r="X1" s="423"/>
      <c r="Y1" s="423"/>
      <c r="Z1" s="423"/>
      <c r="AA1" s="423"/>
      <c r="AB1" s="423"/>
      <c r="AC1" s="423"/>
      <c r="AD1" s="423"/>
      <c r="AE1" s="423"/>
      <c r="AF1" s="423"/>
      <c r="AG1" s="423"/>
      <c r="AH1" s="423"/>
      <c r="AI1" s="423"/>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3"/>
      <c r="BN1" s="423"/>
      <c r="BO1" s="423"/>
      <c r="BP1" s="423"/>
      <c r="BQ1" s="423"/>
      <c r="BR1" s="423"/>
      <c r="BS1" s="423"/>
      <c r="BT1" s="423"/>
      <c r="BU1" s="423"/>
      <c r="BV1" s="423"/>
      <c r="BW1" s="423"/>
      <c r="BX1" s="423"/>
      <c r="BY1" s="423"/>
      <c r="BZ1" s="423"/>
      <c r="CA1" s="423"/>
      <c r="CB1" s="423"/>
      <c r="CC1" s="423"/>
      <c r="CD1" s="423"/>
      <c r="CE1" s="423"/>
      <c r="CF1" s="423"/>
      <c r="CG1" s="423"/>
      <c r="CH1" s="423"/>
      <c r="CI1" s="423"/>
      <c r="CJ1" s="423"/>
      <c r="CK1" s="423"/>
      <c r="CL1" s="423"/>
      <c r="CM1" s="423"/>
      <c r="CN1" s="423"/>
      <c r="CO1" s="423"/>
      <c r="CP1" s="423"/>
      <c r="CQ1" s="423"/>
      <c r="CR1" s="423"/>
      <c r="CS1" s="423"/>
      <c r="CT1" s="423"/>
      <c r="CU1" s="423"/>
      <c r="CV1" s="423"/>
      <c r="CW1" s="423"/>
      <c r="CX1" s="423"/>
      <c r="CY1" s="423"/>
      <c r="CZ1" s="423"/>
      <c r="DA1" s="423"/>
      <c r="DB1" s="423"/>
      <c r="DC1" s="423"/>
      <c r="DD1" s="423"/>
      <c r="DE1" s="423"/>
      <c r="DF1" s="423"/>
      <c r="DG1" s="423"/>
      <c r="DH1" s="423"/>
      <c r="DI1" s="423"/>
      <c r="DJ1" s="163"/>
      <c r="DK1" s="163"/>
      <c r="DL1" s="163"/>
      <c r="DM1" s="163"/>
      <c r="DN1" s="163"/>
      <c r="DO1" s="163"/>
    </row>
    <row r="2" spans="1:119" ht="24" thickBot="1" x14ac:dyDescent="0.25">
      <c r="B2" s="164" t="s">
        <v>77</v>
      </c>
      <c r="C2" s="164"/>
      <c r="D2" s="165"/>
    </row>
    <row r="3" spans="1:119" ht="18.75" customHeight="1" thickBot="1" x14ac:dyDescent="0.25">
      <c r="A3" s="163"/>
      <c r="B3" s="424" t="s">
        <v>78</v>
      </c>
      <c r="C3" s="425"/>
      <c r="D3" s="425"/>
      <c r="E3" s="426"/>
      <c r="F3" s="426"/>
      <c r="G3" s="426"/>
      <c r="H3" s="426"/>
      <c r="I3" s="426"/>
      <c r="J3" s="426"/>
      <c r="K3" s="426"/>
      <c r="L3" s="426" t="s">
        <v>79</v>
      </c>
      <c r="M3" s="426"/>
      <c r="N3" s="426"/>
      <c r="O3" s="426"/>
      <c r="P3" s="426"/>
      <c r="Q3" s="426"/>
      <c r="R3" s="433"/>
      <c r="S3" s="433"/>
      <c r="T3" s="433"/>
      <c r="U3" s="433"/>
      <c r="V3" s="434"/>
      <c r="W3" s="408" t="s">
        <v>80</v>
      </c>
      <c r="X3" s="409"/>
      <c r="Y3" s="409"/>
      <c r="Z3" s="409"/>
      <c r="AA3" s="409"/>
      <c r="AB3" s="425"/>
      <c r="AC3" s="433" t="s">
        <v>81</v>
      </c>
      <c r="AD3" s="409"/>
      <c r="AE3" s="409"/>
      <c r="AF3" s="409"/>
      <c r="AG3" s="409"/>
      <c r="AH3" s="409"/>
      <c r="AI3" s="409"/>
      <c r="AJ3" s="409"/>
      <c r="AK3" s="409"/>
      <c r="AL3" s="410"/>
      <c r="AM3" s="408" t="s">
        <v>82</v>
      </c>
      <c r="AN3" s="409"/>
      <c r="AO3" s="409"/>
      <c r="AP3" s="409"/>
      <c r="AQ3" s="409"/>
      <c r="AR3" s="409"/>
      <c r="AS3" s="409"/>
      <c r="AT3" s="409"/>
      <c r="AU3" s="409"/>
      <c r="AV3" s="409"/>
      <c r="AW3" s="409"/>
      <c r="AX3" s="410"/>
      <c r="AY3" s="445" t="s">
        <v>1</v>
      </c>
      <c r="AZ3" s="446"/>
      <c r="BA3" s="446"/>
      <c r="BB3" s="446"/>
      <c r="BC3" s="446"/>
      <c r="BD3" s="446"/>
      <c r="BE3" s="446"/>
      <c r="BF3" s="446"/>
      <c r="BG3" s="446"/>
      <c r="BH3" s="446"/>
      <c r="BI3" s="446"/>
      <c r="BJ3" s="446"/>
      <c r="BK3" s="446"/>
      <c r="BL3" s="446"/>
      <c r="BM3" s="447"/>
      <c r="BN3" s="408" t="s">
        <v>83</v>
      </c>
      <c r="BO3" s="409"/>
      <c r="BP3" s="409"/>
      <c r="BQ3" s="409"/>
      <c r="BR3" s="409"/>
      <c r="BS3" s="409"/>
      <c r="BT3" s="409"/>
      <c r="BU3" s="410"/>
      <c r="BV3" s="408" t="s">
        <v>84</v>
      </c>
      <c r="BW3" s="409"/>
      <c r="BX3" s="409"/>
      <c r="BY3" s="409"/>
      <c r="BZ3" s="409"/>
      <c r="CA3" s="409"/>
      <c r="CB3" s="409"/>
      <c r="CC3" s="410"/>
      <c r="CD3" s="445" t="s">
        <v>1</v>
      </c>
      <c r="CE3" s="446"/>
      <c r="CF3" s="446"/>
      <c r="CG3" s="446"/>
      <c r="CH3" s="446"/>
      <c r="CI3" s="446"/>
      <c r="CJ3" s="446"/>
      <c r="CK3" s="446"/>
      <c r="CL3" s="446"/>
      <c r="CM3" s="446"/>
      <c r="CN3" s="446"/>
      <c r="CO3" s="446"/>
      <c r="CP3" s="446"/>
      <c r="CQ3" s="446"/>
      <c r="CR3" s="446"/>
      <c r="CS3" s="447"/>
      <c r="CT3" s="408" t="s">
        <v>85</v>
      </c>
      <c r="CU3" s="409"/>
      <c r="CV3" s="409"/>
      <c r="CW3" s="409"/>
      <c r="CX3" s="409"/>
      <c r="CY3" s="409"/>
      <c r="CZ3" s="409"/>
      <c r="DA3" s="410"/>
      <c r="DB3" s="408" t="s">
        <v>86</v>
      </c>
      <c r="DC3" s="409"/>
      <c r="DD3" s="409"/>
      <c r="DE3" s="409"/>
      <c r="DF3" s="409"/>
      <c r="DG3" s="409"/>
      <c r="DH3" s="409"/>
      <c r="DI3" s="410"/>
    </row>
    <row r="4" spans="1:119" ht="18.75" customHeight="1" x14ac:dyDescent="0.2">
      <c r="A4" s="163"/>
      <c r="B4" s="427"/>
      <c r="C4" s="428"/>
      <c r="D4" s="428"/>
      <c r="E4" s="429"/>
      <c r="F4" s="429"/>
      <c r="G4" s="429"/>
      <c r="H4" s="429"/>
      <c r="I4" s="429"/>
      <c r="J4" s="429"/>
      <c r="K4" s="429"/>
      <c r="L4" s="429"/>
      <c r="M4" s="429"/>
      <c r="N4" s="429"/>
      <c r="O4" s="429"/>
      <c r="P4" s="429"/>
      <c r="Q4" s="429"/>
      <c r="R4" s="435"/>
      <c r="S4" s="435"/>
      <c r="T4" s="435"/>
      <c r="U4" s="435"/>
      <c r="V4" s="436"/>
      <c r="W4" s="439"/>
      <c r="X4" s="440"/>
      <c r="Y4" s="440"/>
      <c r="Z4" s="440"/>
      <c r="AA4" s="440"/>
      <c r="AB4" s="428"/>
      <c r="AC4" s="435"/>
      <c r="AD4" s="440"/>
      <c r="AE4" s="440"/>
      <c r="AF4" s="440"/>
      <c r="AG4" s="440"/>
      <c r="AH4" s="440"/>
      <c r="AI4" s="440"/>
      <c r="AJ4" s="440"/>
      <c r="AK4" s="440"/>
      <c r="AL4" s="443"/>
      <c r="AM4" s="441"/>
      <c r="AN4" s="442"/>
      <c r="AO4" s="442"/>
      <c r="AP4" s="442"/>
      <c r="AQ4" s="442"/>
      <c r="AR4" s="442"/>
      <c r="AS4" s="442"/>
      <c r="AT4" s="442"/>
      <c r="AU4" s="442"/>
      <c r="AV4" s="442"/>
      <c r="AW4" s="442"/>
      <c r="AX4" s="444"/>
      <c r="AY4" s="411" t="s">
        <v>87</v>
      </c>
      <c r="AZ4" s="412"/>
      <c r="BA4" s="412"/>
      <c r="BB4" s="412"/>
      <c r="BC4" s="412"/>
      <c r="BD4" s="412"/>
      <c r="BE4" s="412"/>
      <c r="BF4" s="412"/>
      <c r="BG4" s="412"/>
      <c r="BH4" s="412"/>
      <c r="BI4" s="412"/>
      <c r="BJ4" s="412"/>
      <c r="BK4" s="412"/>
      <c r="BL4" s="412"/>
      <c r="BM4" s="413"/>
      <c r="BN4" s="414">
        <v>23439228</v>
      </c>
      <c r="BO4" s="415"/>
      <c r="BP4" s="415"/>
      <c r="BQ4" s="415"/>
      <c r="BR4" s="415"/>
      <c r="BS4" s="415"/>
      <c r="BT4" s="415"/>
      <c r="BU4" s="416"/>
      <c r="BV4" s="414">
        <v>21110554</v>
      </c>
      <c r="BW4" s="415"/>
      <c r="BX4" s="415"/>
      <c r="BY4" s="415"/>
      <c r="BZ4" s="415"/>
      <c r="CA4" s="415"/>
      <c r="CB4" s="415"/>
      <c r="CC4" s="416"/>
      <c r="CD4" s="417" t="s">
        <v>88</v>
      </c>
      <c r="CE4" s="418"/>
      <c r="CF4" s="418"/>
      <c r="CG4" s="418"/>
      <c r="CH4" s="418"/>
      <c r="CI4" s="418"/>
      <c r="CJ4" s="418"/>
      <c r="CK4" s="418"/>
      <c r="CL4" s="418"/>
      <c r="CM4" s="418"/>
      <c r="CN4" s="418"/>
      <c r="CO4" s="418"/>
      <c r="CP4" s="418"/>
      <c r="CQ4" s="418"/>
      <c r="CR4" s="418"/>
      <c r="CS4" s="419"/>
      <c r="CT4" s="420">
        <v>5.9</v>
      </c>
      <c r="CU4" s="421"/>
      <c r="CV4" s="421"/>
      <c r="CW4" s="421"/>
      <c r="CX4" s="421"/>
      <c r="CY4" s="421"/>
      <c r="CZ4" s="421"/>
      <c r="DA4" s="422"/>
      <c r="DB4" s="420">
        <v>6.5</v>
      </c>
      <c r="DC4" s="421"/>
      <c r="DD4" s="421"/>
      <c r="DE4" s="421"/>
      <c r="DF4" s="421"/>
      <c r="DG4" s="421"/>
      <c r="DH4" s="421"/>
      <c r="DI4" s="422"/>
    </row>
    <row r="5" spans="1:119" ht="18.75" customHeight="1" x14ac:dyDescent="0.2">
      <c r="A5" s="163"/>
      <c r="B5" s="430"/>
      <c r="C5" s="431"/>
      <c r="D5" s="431"/>
      <c r="E5" s="432"/>
      <c r="F5" s="432"/>
      <c r="G5" s="432"/>
      <c r="H5" s="432"/>
      <c r="I5" s="432"/>
      <c r="J5" s="432"/>
      <c r="K5" s="432"/>
      <c r="L5" s="432"/>
      <c r="M5" s="432"/>
      <c r="N5" s="432"/>
      <c r="O5" s="432"/>
      <c r="P5" s="432"/>
      <c r="Q5" s="432"/>
      <c r="R5" s="437"/>
      <c r="S5" s="437"/>
      <c r="T5" s="437"/>
      <c r="U5" s="437"/>
      <c r="V5" s="438"/>
      <c r="W5" s="441"/>
      <c r="X5" s="442"/>
      <c r="Y5" s="442"/>
      <c r="Z5" s="442"/>
      <c r="AA5" s="442"/>
      <c r="AB5" s="431"/>
      <c r="AC5" s="437"/>
      <c r="AD5" s="442"/>
      <c r="AE5" s="442"/>
      <c r="AF5" s="442"/>
      <c r="AG5" s="442"/>
      <c r="AH5" s="442"/>
      <c r="AI5" s="442"/>
      <c r="AJ5" s="442"/>
      <c r="AK5" s="442"/>
      <c r="AL5" s="444"/>
      <c r="AM5" s="480" t="s">
        <v>89</v>
      </c>
      <c r="AN5" s="481"/>
      <c r="AO5" s="481"/>
      <c r="AP5" s="481"/>
      <c r="AQ5" s="481"/>
      <c r="AR5" s="481"/>
      <c r="AS5" s="481"/>
      <c r="AT5" s="482"/>
      <c r="AU5" s="483" t="s">
        <v>90</v>
      </c>
      <c r="AV5" s="484"/>
      <c r="AW5" s="484"/>
      <c r="AX5" s="484"/>
      <c r="AY5" s="485" t="s">
        <v>91</v>
      </c>
      <c r="AZ5" s="486"/>
      <c r="BA5" s="486"/>
      <c r="BB5" s="486"/>
      <c r="BC5" s="486"/>
      <c r="BD5" s="486"/>
      <c r="BE5" s="486"/>
      <c r="BF5" s="486"/>
      <c r="BG5" s="486"/>
      <c r="BH5" s="486"/>
      <c r="BI5" s="486"/>
      <c r="BJ5" s="486"/>
      <c r="BK5" s="486"/>
      <c r="BL5" s="486"/>
      <c r="BM5" s="487"/>
      <c r="BN5" s="451">
        <v>22731283</v>
      </c>
      <c r="BO5" s="452"/>
      <c r="BP5" s="452"/>
      <c r="BQ5" s="452"/>
      <c r="BR5" s="452"/>
      <c r="BS5" s="452"/>
      <c r="BT5" s="452"/>
      <c r="BU5" s="453"/>
      <c r="BV5" s="451">
        <v>20274224</v>
      </c>
      <c r="BW5" s="452"/>
      <c r="BX5" s="452"/>
      <c r="BY5" s="452"/>
      <c r="BZ5" s="452"/>
      <c r="CA5" s="452"/>
      <c r="CB5" s="452"/>
      <c r="CC5" s="453"/>
      <c r="CD5" s="454" t="s">
        <v>92</v>
      </c>
      <c r="CE5" s="455"/>
      <c r="CF5" s="455"/>
      <c r="CG5" s="455"/>
      <c r="CH5" s="455"/>
      <c r="CI5" s="455"/>
      <c r="CJ5" s="455"/>
      <c r="CK5" s="455"/>
      <c r="CL5" s="455"/>
      <c r="CM5" s="455"/>
      <c r="CN5" s="455"/>
      <c r="CO5" s="455"/>
      <c r="CP5" s="455"/>
      <c r="CQ5" s="455"/>
      <c r="CR5" s="455"/>
      <c r="CS5" s="456"/>
      <c r="CT5" s="448">
        <v>94.8</v>
      </c>
      <c r="CU5" s="449"/>
      <c r="CV5" s="449"/>
      <c r="CW5" s="449"/>
      <c r="CX5" s="449"/>
      <c r="CY5" s="449"/>
      <c r="CZ5" s="449"/>
      <c r="DA5" s="450"/>
      <c r="DB5" s="448">
        <v>90.8</v>
      </c>
      <c r="DC5" s="449"/>
      <c r="DD5" s="449"/>
      <c r="DE5" s="449"/>
      <c r="DF5" s="449"/>
      <c r="DG5" s="449"/>
      <c r="DH5" s="449"/>
      <c r="DI5" s="450"/>
    </row>
    <row r="6" spans="1:119" ht="18.75" customHeight="1" x14ac:dyDescent="0.2">
      <c r="A6" s="163"/>
      <c r="B6" s="457" t="s">
        <v>93</v>
      </c>
      <c r="C6" s="458"/>
      <c r="D6" s="458"/>
      <c r="E6" s="459"/>
      <c r="F6" s="459"/>
      <c r="G6" s="459"/>
      <c r="H6" s="459"/>
      <c r="I6" s="459"/>
      <c r="J6" s="459"/>
      <c r="K6" s="459"/>
      <c r="L6" s="459" t="s">
        <v>94</v>
      </c>
      <c r="M6" s="459"/>
      <c r="N6" s="459"/>
      <c r="O6" s="459"/>
      <c r="P6" s="459"/>
      <c r="Q6" s="459"/>
      <c r="R6" s="463"/>
      <c r="S6" s="463"/>
      <c r="T6" s="463"/>
      <c r="U6" s="463"/>
      <c r="V6" s="464"/>
      <c r="W6" s="467" t="s">
        <v>95</v>
      </c>
      <c r="X6" s="468"/>
      <c r="Y6" s="468"/>
      <c r="Z6" s="468"/>
      <c r="AA6" s="468"/>
      <c r="AB6" s="458"/>
      <c r="AC6" s="471" t="s">
        <v>96</v>
      </c>
      <c r="AD6" s="472"/>
      <c r="AE6" s="472"/>
      <c r="AF6" s="472"/>
      <c r="AG6" s="472"/>
      <c r="AH6" s="472"/>
      <c r="AI6" s="472"/>
      <c r="AJ6" s="472"/>
      <c r="AK6" s="472"/>
      <c r="AL6" s="473"/>
      <c r="AM6" s="480" t="s">
        <v>97</v>
      </c>
      <c r="AN6" s="481"/>
      <c r="AO6" s="481"/>
      <c r="AP6" s="481"/>
      <c r="AQ6" s="481"/>
      <c r="AR6" s="481"/>
      <c r="AS6" s="481"/>
      <c r="AT6" s="482"/>
      <c r="AU6" s="483" t="s">
        <v>90</v>
      </c>
      <c r="AV6" s="484"/>
      <c r="AW6" s="484"/>
      <c r="AX6" s="484"/>
      <c r="AY6" s="485" t="s">
        <v>98</v>
      </c>
      <c r="AZ6" s="486"/>
      <c r="BA6" s="486"/>
      <c r="BB6" s="486"/>
      <c r="BC6" s="486"/>
      <c r="BD6" s="486"/>
      <c r="BE6" s="486"/>
      <c r="BF6" s="486"/>
      <c r="BG6" s="486"/>
      <c r="BH6" s="486"/>
      <c r="BI6" s="486"/>
      <c r="BJ6" s="486"/>
      <c r="BK6" s="486"/>
      <c r="BL6" s="486"/>
      <c r="BM6" s="487"/>
      <c r="BN6" s="451">
        <v>707945</v>
      </c>
      <c r="BO6" s="452"/>
      <c r="BP6" s="452"/>
      <c r="BQ6" s="452"/>
      <c r="BR6" s="452"/>
      <c r="BS6" s="452"/>
      <c r="BT6" s="452"/>
      <c r="BU6" s="453"/>
      <c r="BV6" s="451">
        <v>836330</v>
      </c>
      <c r="BW6" s="452"/>
      <c r="BX6" s="452"/>
      <c r="BY6" s="452"/>
      <c r="BZ6" s="452"/>
      <c r="CA6" s="452"/>
      <c r="CB6" s="452"/>
      <c r="CC6" s="453"/>
      <c r="CD6" s="454" t="s">
        <v>99</v>
      </c>
      <c r="CE6" s="455"/>
      <c r="CF6" s="455"/>
      <c r="CG6" s="455"/>
      <c r="CH6" s="455"/>
      <c r="CI6" s="455"/>
      <c r="CJ6" s="455"/>
      <c r="CK6" s="455"/>
      <c r="CL6" s="455"/>
      <c r="CM6" s="455"/>
      <c r="CN6" s="455"/>
      <c r="CO6" s="455"/>
      <c r="CP6" s="455"/>
      <c r="CQ6" s="455"/>
      <c r="CR6" s="455"/>
      <c r="CS6" s="456"/>
      <c r="CT6" s="488">
        <v>95.1</v>
      </c>
      <c r="CU6" s="489"/>
      <c r="CV6" s="489"/>
      <c r="CW6" s="489"/>
      <c r="CX6" s="489"/>
      <c r="CY6" s="489"/>
      <c r="CZ6" s="489"/>
      <c r="DA6" s="490"/>
      <c r="DB6" s="488">
        <v>91.3</v>
      </c>
      <c r="DC6" s="489"/>
      <c r="DD6" s="489"/>
      <c r="DE6" s="489"/>
      <c r="DF6" s="489"/>
      <c r="DG6" s="489"/>
      <c r="DH6" s="489"/>
      <c r="DI6" s="490"/>
    </row>
    <row r="7" spans="1:119" ht="18.75" customHeight="1" x14ac:dyDescent="0.2">
      <c r="A7" s="163"/>
      <c r="B7" s="427"/>
      <c r="C7" s="428"/>
      <c r="D7" s="428"/>
      <c r="E7" s="429"/>
      <c r="F7" s="429"/>
      <c r="G7" s="429"/>
      <c r="H7" s="429"/>
      <c r="I7" s="429"/>
      <c r="J7" s="429"/>
      <c r="K7" s="429"/>
      <c r="L7" s="429"/>
      <c r="M7" s="429"/>
      <c r="N7" s="429"/>
      <c r="O7" s="429"/>
      <c r="P7" s="429"/>
      <c r="Q7" s="429"/>
      <c r="R7" s="435"/>
      <c r="S7" s="435"/>
      <c r="T7" s="435"/>
      <c r="U7" s="435"/>
      <c r="V7" s="436"/>
      <c r="W7" s="439"/>
      <c r="X7" s="440"/>
      <c r="Y7" s="440"/>
      <c r="Z7" s="440"/>
      <c r="AA7" s="440"/>
      <c r="AB7" s="428"/>
      <c r="AC7" s="474"/>
      <c r="AD7" s="475"/>
      <c r="AE7" s="475"/>
      <c r="AF7" s="475"/>
      <c r="AG7" s="475"/>
      <c r="AH7" s="475"/>
      <c r="AI7" s="475"/>
      <c r="AJ7" s="475"/>
      <c r="AK7" s="475"/>
      <c r="AL7" s="476"/>
      <c r="AM7" s="480" t="s">
        <v>100</v>
      </c>
      <c r="AN7" s="481"/>
      <c r="AO7" s="481"/>
      <c r="AP7" s="481"/>
      <c r="AQ7" s="481"/>
      <c r="AR7" s="481"/>
      <c r="AS7" s="481"/>
      <c r="AT7" s="482"/>
      <c r="AU7" s="483" t="s">
        <v>90</v>
      </c>
      <c r="AV7" s="484"/>
      <c r="AW7" s="484"/>
      <c r="AX7" s="484"/>
      <c r="AY7" s="485" t="s">
        <v>101</v>
      </c>
      <c r="AZ7" s="486"/>
      <c r="BA7" s="486"/>
      <c r="BB7" s="486"/>
      <c r="BC7" s="486"/>
      <c r="BD7" s="486"/>
      <c r="BE7" s="486"/>
      <c r="BF7" s="486"/>
      <c r="BG7" s="486"/>
      <c r="BH7" s="486"/>
      <c r="BI7" s="486"/>
      <c r="BJ7" s="486"/>
      <c r="BK7" s="486"/>
      <c r="BL7" s="486"/>
      <c r="BM7" s="487"/>
      <c r="BN7" s="451">
        <v>67019</v>
      </c>
      <c r="BO7" s="452"/>
      <c r="BP7" s="452"/>
      <c r="BQ7" s="452"/>
      <c r="BR7" s="452"/>
      <c r="BS7" s="452"/>
      <c r="BT7" s="452"/>
      <c r="BU7" s="453"/>
      <c r="BV7" s="451">
        <v>130145</v>
      </c>
      <c r="BW7" s="452"/>
      <c r="BX7" s="452"/>
      <c r="BY7" s="452"/>
      <c r="BZ7" s="452"/>
      <c r="CA7" s="452"/>
      <c r="CB7" s="452"/>
      <c r="CC7" s="453"/>
      <c r="CD7" s="454" t="s">
        <v>102</v>
      </c>
      <c r="CE7" s="455"/>
      <c r="CF7" s="455"/>
      <c r="CG7" s="455"/>
      <c r="CH7" s="455"/>
      <c r="CI7" s="455"/>
      <c r="CJ7" s="455"/>
      <c r="CK7" s="455"/>
      <c r="CL7" s="455"/>
      <c r="CM7" s="455"/>
      <c r="CN7" s="455"/>
      <c r="CO7" s="455"/>
      <c r="CP7" s="455"/>
      <c r="CQ7" s="455"/>
      <c r="CR7" s="455"/>
      <c r="CS7" s="456"/>
      <c r="CT7" s="451">
        <v>10781304</v>
      </c>
      <c r="CU7" s="452"/>
      <c r="CV7" s="452"/>
      <c r="CW7" s="452"/>
      <c r="CX7" s="452"/>
      <c r="CY7" s="452"/>
      <c r="CZ7" s="452"/>
      <c r="DA7" s="453"/>
      <c r="DB7" s="451">
        <v>10898517</v>
      </c>
      <c r="DC7" s="452"/>
      <c r="DD7" s="452"/>
      <c r="DE7" s="452"/>
      <c r="DF7" s="452"/>
      <c r="DG7" s="452"/>
      <c r="DH7" s="452"/>
      <c r="DI7" s="453"/>
    </row>
    <row r="8" spans="1:119" ht="18.75" customHeight="1" thickBot="1" x14ac:dyDescent="0.25">
      <c r="A8" s="163"/>
      <c r="B8" s="460"/>
      <c r="C8" s="461"/>
      <c r="D8" s="461"/>
      <c r="E8" s="462"/>
      <c r="F8" s="462"/>
      <c r="G8" s="462"/>
      <c r="H8" s="462"/>
      <c r="I8" s="462"/>
      <c r="J8" s="462"/>
      <c r="K8" s="462"/>
      <c r="L8" s="462"/>
      <c r="M8" s="462"/>
      <c r="N8" s="462"/>
      <c r="O8" s="462"/>
      <c r="P8" s="462"/>
      <c r="Q8" s="462"/>
      <c r="R8" s="465"/>
      <c r="S8" s="465"/>
      <c r="T8" s="465"/>
      <c r="U8" s="465"/>
      <c r="V8" s="466"/>
      <c r="W8" s="469"/>
      <c r="X8" s="470"/>
      <c r="Y8" s="470"/>
      <c r="Z8" s="470"/>
      <c r="AA8" s="470"/>
      <c r="AB8" s="461"/>
      <c r="AC8" s="477"/>
      <c r="AD8" s="478"/>
      <c r="AE8" s="478"/>
      <c r="AF8" s="478"/>
      <c r="AG8" s="478"/>
      <c r="AH8" s="478"/>
      <c r="AI8" s="478"/>
      <c r="AJ8" s="478"/>
      <c r="AK8" s="478"/>
      <c r="AL8" s="479"/>
      <c r="AM8" s="480" t="s">
        <v>103</v>
      </c>
      <c r="AN8" s="481"/>
      <c r="AO8" s="481"/>
      <c r="AP8" s="481"/>
      <c r="AQ8" s="481"/>
      <c r="AR8" s="481"/>
      <c r="AS8" s="481"/>
      <c r="AT8" s="482"/>
      <c r="AU8" s="483" t="s">
        <v>90</v>
      </c>
      <c r="AV8" s="484"/>
      <c r="AW8" s="484"/>
      <c r="AX8" s="484"/>
      <c r="AY8" s="485" t="s">
        <v>104</v>
      </c>
      <c r="AZ8" s="486"/>
      <c r="BA8" s="486"/>
      <c r="BB8" s="486"/>
      <c r="BC8" s="486"/>
      <c r="BD8" s="486"/>
      <c r="BE8" s="486"/>
      <c r="BF8" s="486"/>
      <c r="BG8" s="486"/>
      <c r="BH8" s="486"/>
      <c r="BI8" s="486"/>
      <c r="BJ8" s="486"/>
      <c r="BK8" s="486"/>
      <c r="BL8" s="486"/>
      <c r="BM8" s="487"/>
      <c r="BN8" s="451">
        <v>640926</v>
      </c>
      <c r="BO8" s="452"/>
      <c r="BP8" s="452"/>
      <c r="BQ8" s="452"/>
      <c r="BR8" s="452"/>
      <c r="BS8" s="452"/>
      <c r="BT8" s="452"/>
      <c r="BU8" s="453"/>
      <c r="BV8" s="451">
        <v>706185</v>
      </c>
      <c r="BW8" s="452"/>
      <c r="BX8" s="452"/>
      <c r="BY8" s="452"/>
      <c r="BZ8" s="452"/>
      <c r="CA8" s="452"/>
      <c r="CB8" s="452"/>
      <c r="CC8" s="453"/>
      <c r="CD8" s="454" t="s">
        <v>105</v>
      </c>
      <c r="CE8" s="455"/>
      <c r="CF8" s="455"/>
      <c r="CG8" s="455"/>
      <c r="CH8" s="455"/>
      <c r="CI8" s="455"/>
      <c r="CJ8" s="455"/>
      <c r="CK8" s="455"/>
      <c r="CL8" s="455"/>
      <c r="CM8" s="455"/>
      <c r="CN8" s="455"/>
      <c r="CO8" s="455"/>
      <c r="CP8" s="455"/>
      <c r="CQ8" s="455"/>
      <c r="CR8" s="455"/>
      <c r="CS8" s="456"/>
      <c r="CT8" s="491">
        <v>0.42</v>
      </c>
      <c r="CU8" s="492"/>
      <c r="CV8" s="492"/>
      <c r="CW8" s="492"/>
      <c r="CX8" s="492"/>
      <c r="CY8" s="492"/>
      <c r="CZ8" s="492"/>
      <c r="DA8" s="493"/>
      <c r="DB8" s="491">
        <v>0.41</v>
      </c>
      <c r="DC8" s="492"/>
      <c r="DD8" s="492"/>
      <c r="DE8" s="492"/>
      <c r="DF8" s="492"/>
      <c r="DG8" s="492"/>
      <c r="DH8" s="492"/>
      <c r="DI8" s="493"/>
    </row>
    <row r="9" spans="1:119" ht="18.75" customHeight="1" thickBot="1" x14ac:dyDescent="0.25">
      <c r="A9" s="163"/>
      <c r="B9" s="445" t="s">
        <v>106</v>
      </c>
      <c r="C9" s="446"/>
      <c r="D9" s="446"/>
      <c r="E9" s="446"/>
      <c r="F9" s="446"/>
      <c r="G9" s="446"/>
      <c r="H9" s="446"/>
      <c r="I9" s="446"/>
      <c r="J9" s="446"/>
      <c r="K9" s="494"/>
      <c r="L9" s="495" t="s">
        <v>107</v>
      </c>
      <c r="M9" s="496"/>
      <c r="N9" s="496"/>
      <c r="O9" s="496"/>
      <c r="P9" s="496"/>
      <c r="Q9" s="497"/>
      <c r="R9" s="498">
        <v>34889</v>
      </c>
      <c r="S9" s="499"/>
      <c r="T9" s="499"/>
      <c r="U9" s="499"/>
      <c r="V9" s="500"/>
      <c r="W9" s="408" t="s">
        <v>108</v>
      </c>
      <c r="X9" s="409"/>
      <c r="Y9" s="409"/>
      <c r="Z9" s="409"/>
      <c r="AA9" s="409"/>
      <c r="AB9" s="409"/>
      <c r="AC9" s="409"/>
      <c r="AD9" s="409"/>
      <c r="AE9" s="409"/>
      <c r="AF9" s="409"/>
      <c r="AG9" s="409"/>
      <c r="AH9" s="409"/>
      <c r="AI9" s="409"/>
      <c r="AJ9" s="409"/>
      <c r="AK9" s="409"/>
      <c r="AL9" s="410"/>
      <c r="AM9" s="480" t="s">
        <v>109</v>
      </c>
      <c r="AN9" s="481"/>
      <c r="AO9" s="481"/>
      <c r="AP9" s="481"/>
      <c r="AQ9" s="481"/>
      <c r="AR9" s="481"/>
      <c r="AS9" s="481"/>
      <c r="AT9" s="482"/>
      <c r="AU9" s="483" t="s">
        <v>90</v>
      </c>
      <c r="AV9" s="484"/>
      <c r="AW9" s="484"/>
      <c r="AX9" s="484"/>
      <c r="AY9" s="485" t="s">
        <v>110</v>
      </c>
      <c r="AZ9" s="486"/>
      <c r="BA9" s="486"/>
      <c r="BB9" s="486"/>
      <c r="BC9" s="486"/>
      <c r="BD9" s="486"/>
      <c r="BE9" s="486"/>
      <c r="BF9" s="486"/>
      <c r="BG9" s="486"/>
      <c r="BH9" s="486"/>
      <c r="BI9" s="486"/>
      <c r="BJ9" s="486"/>
      <c r="BK9" s="486"/>
      <c r="BL9" s="486"/>
      <c r="BM9" s="487"/>
      <c r="BN9" s="451">
        <v>-65259</v>
      </c>
      <c r="BO9" s="452"/>
      <c r="BP9" s="452"/>
      <c r="BQ9" s="452"/>
      <c r="BR9" s="452"/>
      <c r="BS9" s="452"/>
      <c r="BT9" s="452"/>
      <c r="BU9" s="453"/>
      <c r="BV9" s="451">
        <v>106270</v>
      </c>
      <c r="BW9" s="452"/>
      <c r="BX9" s="452"/>
      <c r="BY9" s="452"/>
      <c r="BZ9" s="452"/>
      <c r="CA9" s="452"/>
      <c r="CB9" s="452"/>
      <c r="CC9" s="453"/>
      <c r="CD9" s="454" t="s">
        <v>111</v>
      </c>
      <c r="CE9" s="455"/>
      <c r="CF9" s="455"/>
      <c r="CG9" s="455"/>
      <c r="CH9" s="455"/>
      <c r="CI9" s="455"/>
      <c r="CJ9" s="455"/>
      <c r="CK9" s="455"/>
      <c r="CL9" s="455"/>
      <c r="CM9" s="455"/>
      <c r="CN9" s="455"/>
      <c r="CO9" s="455"/>
      <c r="CP9" s="455"/>
      <c r="CQ9" s="455"/>
      <c r="CR9" s="455"/>
      <c r="CS9" s="456"/>
      <c r="CT9" s="448">
        <v>18</v>
      </c>
      <c r="CU9" s="449"/>
      <c r="CV9" s="449"/>
      <c r="CW9" s="449"/>
      <c r="CX9" s="449"/>
      <c r="CY9" s="449"/>
      <c r="CZ9" s="449"/>
      <c r="DA9" s="450"/>
      <c r="DB9" s="448">
        <v>19.399999999999999</v>
      </c>
      <c r="DC9" s="449"/>
      <c r="DD9" s="449"/>
      <c r="DE9" s="449"/>
      <c r="DF9" s="449"/>
      <c r="DG9" s="449"/>
      <c r="DH9" s="449"/>
      <c r="DI9" s="450"/>
    </row>
    <row r="10" spans="1:119" ht="18.75" customHeight="1" thickBot="1" x14ac:dyDescent="0.25">
      <c r="A10" s="163"/>
      <c r="B10" s="445"/>
      <c r="C10" s="446"/>
      <c r="D10" s="446"/>
      <c r="E10" s="446"/>
      <c r="F10" s="446"/>
      <c r="G10" s="446"/>
      <c r="H10" s="446"/>
      <c r="I10" s="446"/>
      <c r="J10" s="446"/>
      <c r="K10" s="494"/>
      <c r="L10" s="501" t="s">
        <v>112</v>
      </c>
      <c r="M10" s="481"/>
      <c r="N10" s="481"/>
      <c r="O10" s="481"/>
      <c r="P10" s="481"/>
      <c r="Q10" s="482"/>
      <c r="R10" s="502">
        <v>34219</v>
      </c>
      <c r="S10" s="503"/>
      <c r="T10" s="503"/>
      <c r="U10" s="503"/>
      <c r="V10" s="504"/>
      <c r="W10" s="439"/>
      <c r="X10" s="440"/>
      <c r="Y10" s="440"/>
      <c r="Z10" s="440"/>
      <c r="AA10" s="440"/>
      <c r="AB10" s="440"/>
      <c r="AC10" s="440"/>
      <c r="AD10" s="440"/>
      <c r="AE10" s="440"/>
      <c r="AF10" s="440"/>
      <c r="AG10" s="440"/>
      <c r="AH10" s="440"/>
      <c r="AI10" s="440"/>
      <c r="AJ10" s="440"/>
      <c r="AK10" s="440"/>
      <c r="AL10" s="443"/>
      <c r="AM10" s="480" t="s">
        <v>113</v>
      </c>
      <c r="AN10" s="481"/>
      <c r="AO10" s="481"/>
      <c r="AP10" s="481"/>
      <c r="AQ10" s="481"/>
      <c r="AR10" s="481"/>
      <c r="AS10" s="481"/>
      <c r="AT10" s="482"/>
      <c r="AU10" s="483" t="s">
        <v>90</v>
      </c>
      <c r="AV10" s="484"/>
      <c r="AW10" s="484"/>
      <c r="AX10" s="484"/>
      <c r="AY10" s="485" t="s">
        <v>114</v>
      </c>
      <c r="AZ10" s="486"/>
      <c r="BA10" s="486"/>
      <c r="BB10" s="486"/>
      <c r="BC10" s="486"/>
      <c r="BD10" s="486"/>
      <c r="BE10" s="486"/>
      <c r="BF10" s="486"/>
      <c r="BG10" s="486"/>
      <c r="BH10" s="486"/>
      <c r="BI10" s="486"/>
      <c r="BJ10" s="486"/>
      <c r="BK10" s="486"/>
      <c r="BL10" s="486"/>
      <c r="BM10" s="487"/>
      <c r="BN10" s="451">
        <v>6655</v>
      </c>
      <c r="BO10" s="452"/>
      <c r="BP10" s="452"/>
      <c r="BQ10" s="452"/>
      <c r="BR10" s="452"/>
      <c r="BS10" s="452"/>
      <c r="BT10" s="452"/>
      <c r="BU10" s="453"/>
      <c r="BV10" s="451">
        <v>3183</v>
      </c>
      <c r="BW10" s="452"/>
      <c r="BX10" s="452"/>
      <c r="BY10" s="452"/>
      <c r="BZ10" s="452"/>
      <c r="CA10" s="452"/>
      <c r="CB10" s="452"/>
      <c r="CC10" s="453"/>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45"/>
      <c r="C11" s="446"/>
      <c r="D11" s="446"/>
      <c r="E11" s="446"/>
      <c r="F11" s="446"/>
      <c r="G11" s="446"/>
      <c r="H11" s="446"/>
      <c r="I11" s="446"/>
      <c r="J11" s="446"/>
      <c r="K11" s="494"/>
      <c r="L11" s="505" t="s">
        <v>116</v>
      </c>
      <c r="M11" s="506"/>
      <c r="N11" s="506"/>
      <c r="O11" s="506"/>
      <c r="P11" s="506"/>
      <c r="Q11" s="507"/>
      <c r="R11" s="508" t="s">
        <v>117</v>
      </c>
      <c r="S11" s="509"/>
      <c r="T11" s="509"/>
      <c r="U11" s="509"/>
      <c r="V11" s="510"/>
      <c r="W11" s="439"/>
      <c r="X11" s="440"/>
      <c r="Y11" s="440"/>
      <c r="Z11" s="440"/>
      <c r="AA11" s="440"/>
      <c r="AB11" s="440"/>
      <c r="AC11" s="440"/>
      <c r="AD11" s="440"/>
      <c r="AE11" s="440"/>
      <c r="AF11" s="440"/>
      <c r="AG11" s="440"/>
      <c r="AH11" s="440"/>
      <c r="AI11" s="440"/>
      <c r="AJ11" s="440"/>
      <c r="AK11" s="440"/>
      <c r="AL11" s="443"/>
      <c r="AM11" s="480" t="s">
        <v>118</v>
      </c>
      <c r="AN11" s="481"/>
      <c r="AO11" s="481"/>
      <c r="AP11" s="481"/>
      <c r="AQ11" s="481"/>
      <c r="AR11" s="481"/>
      <c r="AS11" s="481"/>
      <c r="AT11" s="482"/>
      <c r="AU11" s="483" t="s">
        <v>90</v>
      </c>
      <c r="AV11" s="484"/>
      <c r="AW11" s="484"/>
      <c r="AX11" s="484"/>
      <c r="AY11" s="485" t="s">
        <v>119</v>
      </c>
      <c r="AZ11" s="486"/>
      <c r="BA11" s="486"/>
      <c r="BB11" s="486"/>
      <c r="BC11" s="486"/>
      <c r="BD11" s="486"/>
      <c r="BE11" s="486"/>
      <c r="BF11" s="486"/>
      <c r="BG11" s="486"/>
      <c r="BH11" s="486"/>
      <c r="BI11" s="486"/>
      <c r="BJ11" s="486"/>
      <c r="BK11" s="486"/>
      <c r="BL11" s="486"/>
      <c r="BM11" s="487"/>
      <c r="BN11" s="451">
        <v>0</v>
      </c>
      <c r="BO11" s="452"/>
      <c r="BP11" s="452"/>
      <c r="BQ11" s="452"/>
      <c r="BR11" s="452"/>
      <c r="BS11" s="452"/>
      <c r="BT11" s="452"/>
      <c r="BU11" s="453"/>
      <c r="BV11" s="451">
        <v>0</v>
      </c>
      <c r="BW11" s="452"/>
      <c r="BX11" s="452"/>
      <c r="BY11" s="452"/>
      <c r="BZ11" s="452"/>
      <c r="CA11" s="452"/>
      <c r="CB11" s="452"/>
      <c r="CC11" s="453"/>
      <c r="CD11" s="454" t="s">
        <v>120</v>
      </c>
      <c r="CE11" s="455"/>
      <c r="CF11" s="455"/>
      <c r="CG11" s="455"/>
      <c r="CH11" s="455"/>
      <c r="CI11" s="455"/>
      <c r="CJ11" s="455"/>
      <c r="CK11" s="455"/>
      <c r="CL11" s="455"/>
      <c r="CM11" s="455"/>
      <c r="CN11" s="455"/>
      <c r="CO11" s="455"/>
      <c r="CP11" s="455"/>
      <c r="CQ11" s="455"/>
      <c r="CR11" s="455"/>
      <c r="CS11" s="456"/>
      <c r="CT11" s="491" t="s">
        <v>121</v>
      </c>
      <c r="CU11" s="492"/>
      <c r="CV11" s="492"/>
      <c r="CW11" s="492"/>
      <c r="CX11" s="492"/>
      <c r="CY11" s="492"/>
      <c r="CZ11" s="492"/>
      <c r="DA11" s="493"/>
      <c r="DB11" s="491" t="s">
        <v>121</v>
      </c>
      <c r="DC11" s="492"/>
      <c r="DD11" s="492"/>
      <c r="DE11" s="492"/>
      <c r="DF11" s="492"/>
      <c r="DG11" s="492"/>
      <c r="DH11" s="492"/>
      <c r="DI11" s="493"/>
    </row>
    <row r="12" spans="1:119" ht="18.75" customHeight="1" x14ac:dyDescent="0.2">
      <c r="A12" s="163"/>
      <c r="B12" s="511" t="s">
        <v>122</v>
      </c>
      <c r="C12" s="512"/>
      <c r="D12" s="512"/>
      <c r="E12" s="512"/>
      <c r="F12" s="512"/>
      <c r="G12" s="512"/>
      <c r="H12" s="512"/>
      <c r="I12" s="512"/>
      <c r="J12" s="512"/>
      <c r="K12" s="513"/>
      <c r="L12" s="520" t="s">
        <v>123</v>
      </c>
      <c r="M12" s="521"/>
      <c r="N12" s="521"/>
      <c r="O12" s="521"/>
      <c r="P12" s="521"/>
      <c r="Q12" s="522"/>
      <c r="R12" s="523">
        <v>36200</v>
      </c>
      <c r="S12" s="524"/>
      <c r="T12" s="524"/>
      <c r="U12" s="524"/>
      <c r="V12" s="525"/>
      <c r="W12" s="526" t="s">
        <v>1</v>
      </c>
      <c r="X12" s="484"/>
      <c r="Y12" s="484"/>
      <c r="Z12" s="484"/>
      <c r="AA12" s="484"/>
      <c r="AB12" s="527"/>
      <c r="AC12" s="528" t="s">
        <v>124</v>
      </c>
      <c r="AD12" s="529"/>
      <c r="AE12" s="529"/>
      <c r="AF12" s="529"/>
      <c r="AG12" s="530"/>
      <c r="AH12" s="528" t="s">
        <v>125</v>
      </c>
      <c r="AI12" s="529"/>
      <c r="AJ12" s="529"/>
      <c r="AK12" s="529"/>
      <c r="AL12" s="531"/>
      <c r="AM12" s="480" t="s">
        <v>126</v>
      </c>
      <c r="AN12" s="481"/>
      <c r="AO12" s="481"/>
      <c r="AP12" s="481"/>
      <c r="AQ12" s="481"/>
      <c r="AR12" s="481"/>
      <c r="AS12" s="481"/>
      <c r="AT12" s="482"/>
      <c r="AU12" s="483" t="s">
        <v>90</v>
      </c>
      <c r="AV12" s="484"/>
      <c r="AW12" s="484"/>
      <c r="AX12" s="484"/>
      <c r="AY12" s="485" t="s">
        <v>127</v>
      </c>
      <c r="AZ12" s="486"/>
      <c r="BA12" s="486"/>
      <c r="BB12" s="486"/>
      <c r="BC12" s="486"/>
      <c r="BD12" s="486"/>
      <c r="BE12" s="486"/>
      <c r="BF12" s="486"/>
      <c r="BG12" s="486"/>
      <c r="BH12" s="486"/>
      <c r="BI12" s="486"/>
      <c r="BJ12" s="486"/>
      <c r="BK12" s="486"/>
      <c r="BL12" s="486"/>
      <c r="BM12" s="487"/>
      <c r="BN12" s="451">
        <v>987448</v>
      </c>
      <c r="BO12" s="452"/>
      <c r="BP12" s="452"/>
      <c r="BQ12" s="452"/>
      <c r="BR12" s="452"/>
      <c r="BS12" s="452"/>
      <c r="BT12" s="452"/>
      <c r="BU12" s="453"/>
      <c r="BV12" s="451">
        <v>300000</v>
      </c>
      <c r="BW12" s="452"/>
      <c r="BX12" s="452"/>
      <c r="BY12" s="452"/>
      <c r="BZ12" s="452"/>
      <c r="CA12" s="452"/>
      <c r="CB12" s="452"/>
      <c r="CC12" s="453"/>
      <c r="CD12" s="454" t="s">
        <v>128</v>
      </c>
      <c r="CE12" s="455"/>
      <c r="CF12" s="455"/>
      <c r="CG12" s="455"/>
      <c r="CH12" s="455"/>
      <c r="CI12" s="455"/>
      <c r="CJ12" s="455"/>
      <c r="CK12" s="455"/>
      <c r="CL12" s="455"/>
      <c r="CM12" s="455"/>
      <c r="CN12" s="455"/>
      <c r="CO12" s="455"/>
      <c r="CP12" s="455"/>
      <c r="CQ12" s="455"/>
      <c r="CR12" s="455"/>
      <c r="CS12" s="456"/>
      <c r="CT12" s="491" t="s">
        <v>121</v>
      </c>
      <c r="CU12" s="492"/>
      <c r="CV12" s="492"/>
      <c r="CW12" s="492"/>
      <c r="CX12" s="492"/>
      <c r="CY12" s="492"/>
      <c r="CZ12" s="492"/>
      <c r="DA12" s="493"/>
      <c r="DB12" s="491" t="s">
        <v>121</v>
      </c>
      <c r="DC12" s="492"/>
      <c r="DD12" s="492"/>
      <c r="DE12" s="492"/>
      <c r="DF12" s="492"/>
      <c r="DG12" s="492"/>
      <c r="DH12" s="492"/>
      <c r="DI12" s="493"/>
    </row>
    <row r="13" spans="1:119" ht="18.75" customHeight="1" x14ac:dyDescent="0.2">
      <c r="A13" s="163"/>
      <c r="B13" s="514"/>
      <c r="C13" s="515"/>
      <c r="D13" s="515"/>
      <c r="E13" s="515"/>
      <c r="F13" s="515"/>
      <c r="G13" s="515"/>
      <c r="H13" s="515"/>
      <c r="I13" s="515"/>
      <c r="J13" s="515"/>
      <c r="K13" s="516"/>
      <c r="L13" s="172"/>
      <c r="M13" s="542" t="s">
        <v>129</v>
      </c>
      <c r="N13" s="543"/>
      <c r="O13" s="543"/>
      <c r="P13" s="543"/>
      <c r="Q13" s="544"/>
      <c r="R13" s="535">
        <v>35768</v>
      </c>
      <c r="S13" s="536"/>
      <c r="T13" s="536"/>
      <c r="U13" s="536"/>
      <c r="V13" s="537"/>
      <c r="W13" s="467" t="s">
        <v>130</v>
      </c>
      <c r="X13" s="468"/>
      <c r="Y13" s="468"/>
      <c r="Z13" s="468"/>
      <c r="AA13" s="468"/>
      <c r="AB13" s="458"/>
      <c r="AC13" s="502">
        <v>391</v>
      </c>
      <c r="AD13" s="503"/>
      <c r="AE13" s="503"/>
      <c r="AF13" s="503"/>
      <c r="AG13" s="545"/>
      <c r="AH13" s="502">
        <v>449</v>
      </c>
      <c r="AI13" s="503"/>
      <c r="AJ13" s="503"/>
      <c r="AK13" s="503"/>
      <c r="AL13" s="504"/>
      <c r="AM13" s="480" t="s">
        <v>131</v>
      </c>
      <c r="AN13" s="481"/>
      <c r="AO13" s="481"/>
      <c r="AP13" s="481"/>
      <c r="AQ13" s="481"/>
      <c r="AR13" s="481"/>
      <c r="AS13" s="481"/>
      <c r="AT13" s="482"/>
      <c r="AU13" s="483" t="s">
        <v>132</v>
      </c>
      <c r="AV13" s="484"/>
      <c r="AW13" s="484"/>
      <c r="AX13" s="484"/>
      <c r="AY13" s="485" t="s">
        <v>133</v>
      </c>
      <c r="AZ13" s="486"/>
      <c r="BA13" s="486"/>
      <c r="BB13" s="486"/>
      <c r="BC13" s="486"/>
      <c r="BD13" s="486"/>
      <c r="BE13" s="486"/>
      <c r="BF13" s="486"/>
      <c r="BG13" s="486"/>
      <c r="BH13" s="486"/>
      <c r="BI13" s="486"/>
      <c r="BJ13" s="486"/>
      <c r="BK13" s="486"/>
      <c r="BL13" s="486"/>
      <c r="BM13" s="487"/>
      <c r="BN13" s="451">
        <v>-1046052</v>
      </c>
      <c r="BO13" s="452"/>
      <c r="BP13" s="452"/>
      <c r="BQ13" s="452"/>
      <c r="BR13" s="452"/>
      <c r="BS13" s="452"/>
      <c r="BT13" s="452"/>
      <c r="BU13" s="453"/>
      <c r="BV13" s="451">
        <v>-190547</v>
      </c>
      <c r="BW13" s="452"/>
      <c r="BX13" s="452"/>
      <c r="BY13" s="452"/>
      <c r="BZ13" s="452"/>
      <c r="CA13" s="452"/>
      <c r="CB13" s="452"/>
      <c r="CC13" s="453"/>
      <c r="CD13" s="454" t="s">
        <v>134</v>
      </c>
      <c r="CE13" s="455"/>
      <c r="CF13" s="455"/>
      <c r="CG13" s="455"/>
      <c r="CH13" s="455"/>
      <c r="CI13" s="455"/>
      <c r="CJ13" s="455"/>
      <c r="CK13" s="455"/>
      <c r="CL13" s="455"/>
      <c r="CM13" s="455"/>
      <c r="CN13" s="455"/>
      <c r="CO13" s="455"/>
      <c r="CP13" s="455"/>
      <c r="CQ13" s="455"/>
      <c r="CR13" s="455"/>
      <c r="CS13" s="456"/>
      <c r="CT13" s="448">
        <v>12.7</v>
      </c>
      <c r="CU13" s="449"/>
      <c r="CV13" s="449"/>
      <c r="CW13" s="449"/>
      <c r="CX13" s="449"/>
      <c r="CY13" s="449"/>
      <c r="CZ13" s="449"/>
      <c r="DA13" s="450"/>
      <c r="DB13" s="448">
        <v>10.6</v>
      </c>
      <c r="DC13" s="449"/>
      <c r="DD13" s="449"/>
      <c r="DE13" s="449"/>
      <c r="DF13" s="449"/>
      <c r="DG13" s="449"/>
      <c r="DH13" s="449"/>
      <c r="DI13" s="450"/>
    </row>
    <row r="14" spans="1:119" ht="18.75" customHeight="1" thickBot="1" x14ac:dyDescent="0.25">
      <c r="A14" s="163"/>
      <c r="B14" s="514"/>
      <c r="C14" s="515"/>
      <c r="D14" s="515"/>
      <c r="E14" s="515"/>
      <c r="F14" s="515"/>
      <c r="G14" s="515"/>
      <c r="H14" s="515"/>
      <c r="I14" s="515"/>
      <c r="J14" s="515"/>
      <c r="K14" s="516"/>
      <c r="L14" s="532" t="s">
        <v>135</v>
      </c>
      <c r="M14" s="533"/>
      <c r="N14" s="533"/>
      <c r="O14" s="533"/>
      <c r="P14" s="533"/>
      <c r="Q14" s="534"/>
      <c r="R14" s="535">
        <v>36024</v>
      </c>
      <c r="S14" s="536"/>
      <c r="T14" s="536"/>
      <c r="U14" s="536"/>
      <c r="V14" s="537"/>
      <c r="W14" s="441"/>
      <c r="X14" s="442"/>
      <c r="Y14" s="442"/>
      <c r="Z14" s="442"/>
      <c r="AA14" s="442"/>
      <c r="AB14" s="431"/>
      <c r="AC14" s="538">
        <v>2.2000000000000002</v>
      </c>
      <c r="AD14" s="539"/>
      <c r="AE14" s="539"/>
      <c r="AF14" s="539"/>
      <c r="AG14" s="540"/>
      <c r="AH14" s="538">
        <v>2.6</v>
      </c>
      <c r="AI14" s="539"/>
      <c r="AJ14" s="539"/>
      <c r="AK14" s="539"/>
      <c r="AL14" s="541"/>
      <c r="AM14" s="480"/>
      <c r="AN14" s="481"/>
      <c r="AO14" s="481"/>
      <c r="AP14" s="481"/>
      <c r="AQ14" s="481"/>
      <c r="AR14" s="481"/>
      <c r="AS14" s="481"/>
      <c r="AT14" s="482"/>
      <c r="AU14" s="483"/>
      <c r="AV14" s="484"/>
      <c r="AW14" s="484"/>
      <c r="AX14" s="484"/>
      <c r="AY14" s="485"/>
      <c r="AZ14" s="486"/>
      <c r="BA14" s="486"/>
      <c r="BB14" s="486"/>
      <c r="BC14" s="486"/>
      <c r="BD14" s="486"/>
      <c r="BE14" s="486"/>
      <c r="BF14" s="486"/>
      <c r="BG14" s="486"/>
      <c r="BH14" s="486"/>
      <c r="BI14" s="486"/>
      <c r="BJ14" s="486"/>
      <c r="BK14" s="486"/>
      <c r="BL14" s="486"/>
      <c r="BM14" s="487"/>
      <c r="BN14" s="451"/>
      <c r="BO14" s="452"/>
      <c r="BP14" s="452"/>
      <c r="BQ14" s="452"/>
      <c r="BR14" s="452"/>
      <c r="BS14" s="452"/>
      <c r="BT14" s="452"/>
      <c r="BU14" s="453"/>
      <c r="BV14" s="451"/>
      <c r="BW14" s="452"/>
      <c r="BX14" s="452"/>
      <c r="BY14" s="452"/>
      <c r="BZ14" s="452"/>
      <c r="CA14" s="452"/>
      <c r="CB14" s="452"/>
      <c r="CC14" s="453"/>
      <c r="CD14" s="546" t="s">
        <v>136</v>
      </c>
      <c r="CE14" s="547"/>
      <c r="CF14" s="547"/>
      <c r="CG14" s="547"/>
      <c r="CH14" s="547"/>
      <c r="CI14" s="547"/>
      <c r="CJ14" s="547"/>
      <c r="CK14" s="547"/>
      <c r="CL14" s="547"/>
      <c r="CM14" s="547"/>
      <c r="CN14" s="547"/>
      <c r="CO14" s="547"/>
      <c r="CP14" s="547"/>
      <c r="CQ14" s="547"/>
      <c r="CR14" s="547"/>
      <c r="CS14" s="548"/>
      <c r="CT14" s="549">
        <v>51.4</v>
      </c>
      <c r="CU14" s="550"/>
      <c r="CV14" s="550"/>
      <c r="CW14" s="550"/>
      <c r="CX14" s="550"/>
      <c r="CY14" s="550"/>
      <c r="CZ14" s="550"/>
      <c r="DA14" s="551"/>
      <c r="DB14" s="549">
        <v>87.7</v>
      </c>
      <c r="DC14" s="550"/>
      <c r="DD14" s="550"/>
      <c r="DE14" s="550"/>
      <c r="DF14" s="550"/>
      <c r="DG14" s="550"/>
      <c r="DH14" s="550"/>
      <c r="DI14" s="551"/>
    </row>
    <row r="15" spans="1:119" ht="18.75" customHeight="1" x14ac:dyDescent="0.2">
      <c r="A15" s="163"/>
      <c r="B15" s="514"/>
      <c r="C15" s="515"/>
      <c r="D15" s="515"/>
      <c r="E15" s="515"/>
      <c r="F15" s="515"/>
      <c r="G15" s="515"/>
      <c r="H15" s="515"/>
      <c r="I15" s="515"/>
      <c r="J15" s="515"/>
      <c r="K15" s="516"/>
      <c r="L15" s="172"/>
      <c r="M15" s="542" t="s">
        <v>129</v>
      </c>
      <c r="N15" s="543"/>
      <c r="O15" s="543"/>
      <c r="P15" s="543"/>
      <c r="Q15" s="544"/>
      <c r="R15" s="535">
        <v>35619</v>
      </c>
      <c r="S15" s="536"/>
      <c r="T15" s="536"/>
      <c r="U15" s="536"/>
      <c r="V15" s="537"/>
      <c r="W15" s="467" t="s">
        <v>137</v>
      </c>
      <c r="X15" s="468"/>
      <c r="Y15" s="468"/>
      <c r="Z15" s="468"/>
      <c r="AA15" s="468"/>
      <c r="AB15" s="458"/>
      <c r="AC15" s="502">
        <v>6188</v>
      </c>
      <c r="AD15" s="503"/>
      <c r="AE15" s="503"/>
      <c r="AF15" s="503"/>
      <c r="AG15" s="545"/>
      <c r="AH15" s="502">
        <v>6503</v>
      </c>
      <c r="AI15" s="503"/>
      <c r="AJ15" s="503"/>
      <c r="AK15" s="503"/>
      <c r="AL15" s="504"/>
      <c r="AM15" s="480"/>
      <c r="AN15" s="481"/>
      <c r="AO15" s="481"/>
      <c r="AP15" s="481"/>
      <c r="AQ15" s="481"/>
      <c r="AR15" s="481"/>
      <c r="AS15" s="481"/>
      <c r="AT15" s="482"/>
      <c r="AU15" s="483"/>
      <c r="AV15" s="484"/>
      <c r="AW15" s="484"/>
      <c r="AX15" s="484"/>
      <c r="AY15" s="411" t="s">
        <v>138</v>
      </c>
      <c r="AZ15" s="412"/>
      <c r="BA15" s="412"/>
      <c r="BB15" s="412"/>
      <c r="BC15" s="412"/>
      <c r="BD15" s="412"/>
      <c r="BE15" s="412"/>
      <c r="BF15" s="412"/>
      <c r="BG15" s="412"/>
      <c r="BH15" s="412"/>
      <c r="BI15" s="412"/>
      <c r="BJ15" s="412"/>
      <c r="BK15" s="412"/>
      <c r="BL15" s="412"/>
      <c r="BM15" s="413"/>
      <c r="BN15" s="414">
        <v>4176639</v>
      </c>
      <c r="BO15" s="415"/>
      <c r="BP15" s="415"/>
      <c r="BQ15" s="415"/>
      <c r="BR15" s="415"/>
      <c r="BS15" s="415"/>
      <c r="BT15" s="415"/>
      <c r="BU15" s="416"/>
      <c r="BV15" s="414">
        <v>4156610</v>
      </c>
      <c r="BW15" s="415"/>
      <c r="BX15" s="415"/>
      <c r="BY15" s="415"/>
      <c r="BZ15" s="415"/>
      <c r="CA15" s="415"/>
      <c r="CB15" s="415"/>
      <c r="CC15" s="416"/>
      <c r="CD15" s="552" t="s">
        <v>139</v>
      </c>
      <c r="CE15" s="553"/>
      <c r="CF15" s="553"/>
      <c r="CG15" s="553"/>
      <c r="CH15" s="553"/>
      <c r="CI15" s="553"/>
      <c r="CJ15" s="553"/>
      <c r="CK15" s="553"/>
      <c r="CL15" s="553"/>
      <c r="CM15" s="553"/>
      <c r="CN15" s="553"/>
      <c r="CO15" s="553"/>
      <c r="CP15" s="553"/>
      <c r="CQ15" s="553"/>
      <c r="CR15" s="553"/>
      <c r="CS15" s="55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4"/>
      <c r="C16" s="515"/>
      <c r="D16" s="515"/>
      <c r="E16" s="515"/>
      <c r="F16" s="515"/>
      <c r="G16" s="515"/>
      <c r="H16" s="515"/>
      <c r="I16" s="515"/>
      <c r="J16" s="515"/>
      <c r="K16" s="516"/>
      <c r="L16" s="532" t="s">
        <v>140</v>
      </c>
      <c r="M16" s="555"/>
      <c r="N16" s="555"/>
      <c r="O16" s="555"/>
      <c r="P16" s="555"/>
      <c r="Q16" s="556"/>
      <c r="R16" s="557" t="s">
        <v>141</v>
      </c>
      <c r="S16" s="558"/>
      <c r="T16" s="558"/>
      <c r="U16" s="558"/>
      <c r="V16" s="559"/>
      <c r="W16" s="441"/>
      <c r="X16" s="442"/>
      <c r="Y16" s="442"/>
      <c r="Z16" s="442"/>
      <c r="AA16" s="442"/>
      <c r="AB16" s="431"/>
      <c r="AC16" s="538">
        <v>34.700000000000003</v>
      </c>
      <c r="AD16" s="539"/>
      <c r="AE16" s="539"/>
      <c r="AF16" s="539"/>
      <c r="AG16" s="540"/>
      <c r="AH16" s="538">
        <v>37.6</v>
      </c>
      <c r="AI16" s="539"/>
      <c r="AJ16" s="539"/>
      <c r="AK16" s="539"/>
      <c r="AL16" s="541"/>
      <c r="AM16" s="480"/>
      <c r="AN16" s="481"/>
      <c r="AO16" s="481"/>
      <c r="AP16" s="481"/>
      <c r="AQ16" s="481"/>
      <c r="AR16" s="481"/>
      <c r="AS16" s="481"/>
      <c r="AT16" s="482"/>
      <c r="AU16" s="483"/>
      <c r="AV16" s="484"/>
      <c r="AW16" s="484"/>
      <c r="AX16" s="484"/>
      <c r="AY16" s="485" t="s">
        <v>142</v>
      </c>
      <c r="AZ16" s="486"/>
      <c r="BA16" s="486"/>
      <c r="BB16" s="486"/>
      <c r="BC16" s="486"/>
      <c r="BD16" s="486"/>
      <c r="BE16" s="486"/>
      <c r="BF16" s="486"/>
      <c r="BG16" s="486"/>
      <c r="BH16" s="486"/>
      <c r="BI16" s="486"/>
      <c r="BJ16" s="486"/>
      <c r="BK16" s="486"/>
      <c r="BL16" s="486"/>
      <c r="BM16" s="487"/>
      <c r="BN16" s="451">
        <v>9725354</v>
      </c>
      <c r="BO16" s="452"/>
      <c r="BP16" s="452"/>
      <c r="BQ16" s="452"/>
      <c r="BR16" s="452"/>
      <c r="BS16" s="452"/>
      <c r="BT16" s="452"/>
      <c r="BU16" s="453"/>
      <c r="BV16" s="451">
        <v>9809682</v>
      </c>
      <c r="BW16" s="452"/>
      <c r="BX16" s="452"/>
      <c r="BY16" s="452"/>
      <c r="BZ16" s="452"/>
      <c r="CA16" s="452"/>
      <c r="CB16" s="452"/>
      <c r="CC16" s="453"/>
      <c r="CD16" s="176"/>
      <c r="CE16" s="565"/>
      <c r="CF16" s="565"/>
      <c r="CG16" s="565"/>
      <c r="CH16" s="565"/>
      <c r="CI16" s="565"/>
      <c r="CJ16" s="565"/>
      <c r="CK16" s="565"/>
      <c r="CL16" s="565"/>
      <c r="CM16" s="565"/>
      <c r="CN16" s="565"/>
      <c r="CO16" s="565"/>
      <c r="CP16" s="565"/>
      <c r="CQ16" s="565"/>
      <c r="CR16" s="565"/>
      <c r="CS16" s="566"/>
      <c r="CT16" s="448"/>
      <c r="CU16" s="449"/>
      <c r="CV16" s="449"/>
      <c r="CW16" s="449"/>
      <c r="CX16" s="449"/>
      <c r="CY16" s="449"/>
      <c r="CZ16" s="449"/>
      <c r="DA16" s="450"/>
      <c r="DB16" s="448"/>
      <c r="DC16" s="449"/>
      <c r="DD16" s="449"/>
      <c r="DE16" s="449"/>
      <c r="DF16" s="449"/>
      <c r="DG16" s="449"/>
      <c r="DH16" s="449"/>
      <c r="DI16" s="450"/>
    </row>
    <row r="17" spans="1:113" ht="18.75" customHeight="1" thickBot="1" x14ac:dyDescent="0.25">
      <c r="A17" s="163"/>
      <c r="B17" s="517"/>
      <c r="C17" s="518"/>
      <c r="D17" s="518"/>
      <c r="E17" s="518"/>
      <c r="F17" s="518"/>
      <c r="G17" s="518"/>
      <c r="H17" s="518"/>
      <c r="I17" s="518"/>
      <c r="J17" s="518"/>
      <c r="K17" s="519"/>
      <c r="L17" s="177"/>
      <c r="M17" s="562" t="s">
        <v>143</v>
      </c>
      <c r="N17" s="563"/>
      <c r="O17" s="563"/>
      <c r="P17" s="563"/>
      <c r="Q17" s="564"/>
      <c r="R17" s="557" t="s">
        <v>144</v>
      </c>
      <c r="S17" s="558"/>
      <c r="T17" s="558"/>
      <c r="U17" s="558"/>
      <c r="V17" s="559"/>
      <c r="W17" s="467" t="s">
        <v>145</v>
      </c>
      <c r="X17" s="468"/>
      <c r="Y17" s="468"/>
      <c r="Z17" s="468"/>
      <c r="AA17" s="468"/>
      <c r="AB17" s="458"/>
      <c r="AC17" s="502">
        <v>11260</v>
      </c>
      <c r="AD17" s="503"/>
      <c r="AE17" s="503"/>
      <c r="AF17" s="503"/>
      <c r="AG17" s="545"/>
      <c r="AH17" s="502">
        <v>10357</v>
      </c>
      <c r="AI17" s="503"/>
      <c r="AJ17" s="503"/>
      <c r="AK17" s="503"/>
      <c r="AL17" s="504"/>
      <c r="AM17" s="480"/>
      <c r="AN17" s="481"/>
      <c r="AO17" s="481"/>
      <c r="AP17" s="481"/>
      <c r="AQ17" s="481"/>
      <c r="AR17" s="481"/>
      <c r="AS17" s="481"/>
      <c r="AT17" s="482"/>
      <c r="AU17" s="483"/>
      <c r="AV17" s="484"/>
      <c r="AW17" s="484"/>
      <c r="AX17" s="484"/>
      <c r="AY17" s="485" t="s">
        <v>146</v>
      </c>
      <c r="AZ17" s="486"/>
      <c r="BA17" s="486"/>
      <c r="BB17" s="486"/>
      <c r="BC17" s="486"/>
      <c r="BD17" s="486"/>
      <c r="BE17" s="486"/>
      <c r="BF17" s="486"/>
      <c r="BG17" s="486"/>
      <c r="BH17" s="486"/>
      <c r="BI17" s="486"/>
      <c r="BJ17" s="486"/>
      <c r="BK17" s="486"/>
      <c r="BL17" s="486"/>
      <c r="BM17" s="487"/>
      <c r="BN17" s="451">
        <v>5205174</v>
      </c>
      <c r="BO17" s="452"/>
      <c r="BP17" s="452"/>
      <c r="BQ17" s="452"/>
      <c r="BR17" s="452"/>
      <c r="BS17" s="452"/>
      <c r="BT17" s="452"/>
      <c r="BU17" s="453"/>
      <c r="BV17" s="451">
        <v>5182085</v>
      </c>
      <c r="BW17" s="452"/>
      <c r="BX17" s="452"/>
      <c r="BY17" s="452"/>
      <c r="BZ17" s="452"/>
      <c r="CA17" s="452"/>
      <c r="CB17" s="452"/>
      <c r="CC17" s="453"/>
      <c r="CD17" s="176"/>
      <c r="CE17" s="565"/>
      <c r="CF17" s="565"/>
      <c r="CG17" s="565"/>
      <c r="CH17" s="565"/>
      <c r="CI17" s="565"/>
      <c r="CJ17" s="565"/>
      <c r="CK17" s="565"/>
      <c r="CL17" s="565"/>
      <c r="CM17" s="565"/>
      <c r="CN17" s="565"/>
      <c r="CO17" s="565"/>
      <c r="CP17" s="565"/>
      <c r="CQ17" s="565"/>
      <c r="CR17" s="565"/>
      <c r="CS17" s="566"/>
      <c r="CT17" s="448"/>
      <c r="CU17" s="449"/>
      <c r="CV17" s="449"/>
      <c r="CW17" s="449"/>
      <c r="CX17" s="449"/>
      <c r="CY17" s="449"/>
      <c r="CZ17" s="449"/>
      <c r="DA17" s="450"/>
      <c r="DB17" s="448"/>
      <c r="DC17" s="449"/>
      <c r="DD17" s="449"/>
      <c r="DE17" s="449"/>
      <c r="DF17" s="449"/>
      <c r="DG17" s="449"/>
      <c r="DH17" s="449"/>
      <c r="DI17" s="450"/>
    </row>
    <row r="18" spans="1:113" ht="18.75" customHeight="1" thickBot="1" x14ac:dyDescent="0.25">
      <c r="A18" s="163"/>
      <c r="B18" s="573" t="s">
        <v>147</v>
      </c>
      <c r="C18" s="494"/>
      <c r="D18" s="494"/>
      <c r="E18" s="574"/>
      <c r="F18" s="574"/>
      <c r="G18" s="574"/>
      <c r="H18" s="574"/>
      <c r="I18" s="574"/>
      <c r="J18" s="574"/>
      <c r="K18" s="574"/>
      <c r="L18" s="575">
        <v>64.44</v>
      </c>
      <c r="M18" s="575"/>
      <c r="N18" s="575"/>
      <c r="O18" s="575"/>
      <c r="P18" s="575"/>
      <c r="Q18" s="575"/>
      <c r="R18" s="576"/>
      <c r="S18" s="576"/>
      <c r="T18" s="576"/>
      <c r="U18" s="576"/>
      <c r="V18" s="577"/>
      <c r="W18" s="469"/>
      <c r="X18" s="470"/>
      <c r="Y18" s="470"/>
      <c r="Z18" s="470"/>
      <c r="AA18" s="470"/>
      <c r="AB18" s="461"/>
      <c r="AC18" s="578">
        <v>63.1</v>
      </c>
      <c r="AD18" s="579"/>
      <c r="AE18" s="579"/>
      <c r="AF18" s="579"/>
      <c r="AG18" s="580"/>
      <c r="AH18" s="578">
        <v>59.8</v>
      </c>
      <c r="AI18" s="579"/>
      <c r="AJ18" s="579"/>
      <c r="AK18" s="579"/>
      <c r="AL18" s="581"/>
      <c r="AM18" s="480"/>
      <c r="AN18" s="481"/>
      <c r="AO18" s="481"/>
      <c r="AP18" s="481"/>
      <c r="AQ18" s="481"/>
      <c r="AR18" s="481"/>
      <c r="AS18" s="481"/>
      <c r="AT18" s="482"/>
      <c r="AU18" s="483"/>
      <c r="AV18" s="484"/>
      <c r="AW18" s="484"/>
      <c r="AX18" s="484"/>
      <c r="AY18" s="485" t="s">
        <v>148</v>
      </c>
      <c r="AZ18" s="486"/>
      <c r="BA18" s="486"/>
      <c r="BB18" s="486"/>
      <c r="BC18" s="486"/>
      <c r="BD18" s="486"/>
      <c r="BE18" s="486"/>
      <c r="BF18" s="486"/>
      <c r="BG18" s="486"/>
      <c r="BH18" s="486"/>
      <c r="BI18" s="486"/>
      <c r="BJ18" s="486"/>
      <c r="BK18" s="486"/>
      <c r="BL18" s="486"/>
      <c r="BM18" s="487"/>
      <c r="BN18" s="451">
        <v>10486098</v>
      </c>
      <c r="BO18" s="452"/>
      <c r="BP18" s="452"/>
      <c r="BQ18" s="452"/>
      <c r="BR18" s="452"/>
      <c r="BS18" s="452"/>
      <c r="BT18" s="452"/>
      <c r="BU18" s="453"/>
      <c r="BV18" s="451">
        <v>10035373</v>
      </c>
      <c r="BW18" s="452"/>
      <c r="BX18" s="452"/>
      <c r="BY18" s="452"/>
      <c r="BZ18" s="452"/>
      <c r="CA18" s="452"/>
      <c r="CB18" s="452"/>
      <c r="CC18" s="453"/>
      <c r="CD18" s="176"/>
      <c r="CE18" s="565"/>
      <c r="CF18" s="565"/>
      <c r="CG18" s="565"/>
      <c r="CH18" s="565"/>
      <c r="CI18" s="565"/>
      <c r="CJ18" s="565"/>
      <c r="CK18" s="565"/>
      <c r="CL18" s="565"/>
      <c r="CM18" s="565"/>
      <c r="CN18" s="565"/>
      <c r="CO18" s="565"/>
      <c r="CP18" s="565"/>
      <c r="CQ18" s="565"/>
      <c r="CR18" s="565"/>
      <c r="CS18" s="566"/>
      <c r="CT18" s="448"/>
      <c r="CU18" s="449"/>
      <c r="CV18" s="449"/>
      <c r="CW18" s="449"/>
      <c r="CX18" s="449"/>
      <c r="CY18" s="449"/>
      <c r="CZ18" s="449"/>
      <c r="DA18" s="450"/>
      <c r="DB18" s="448"/>
      <c r="DC18" s="449"/>
      <c r="DD18" s="449"/>
      <c r="DE18" s="449"/>
      <c r="DF18" s="449"/>
      <c r="DG18" s="449"/>
      <c r="DH18" s="449"/>
      <c r="DI18" s="450"/>
    </row>
    <row r="19" spans="1:113" ht="18.75" customHeight="1" thickBot="1" x14ac:dyDescent="0.25">
      <c r="A19" s="163"/>
      <c r="B19" s="573" t="s">
        <v>149</v>
      </c>
      <c r="C19" s="494"/>
      <c r="D19" s="494"/>
      <c r="E19" s="574"/>
      <c r="F19" s="574"/>
      <c r="G19" s="574"/>
      <c r="H19" s="574"/>
      <c r="I19" s="574"/>
      <c r="J19" s="574"/>
      <c r="K19" s="574"/>
      <c r="L19" s="582">
        <v>541</v>
      </c>
      <c r="M19" s="582"/>
      <c r="N19" s="582"/>
      <c r="O19" s="582"/>
      <c r="P19" s="582"/>
      <c r="Q19" s="582"/>
      <c r="R19" s="583"/>
      <c r="S19" s="583"/>
      <c r="T19" s="583"/>
      <c r="U19" s="583"/>
      <c r="V19" s="584"/>
      <c r="W19" s="408"/>
      <c r="X19" s="409"/>
      <c r="Y19" s="409"/>
      <c r="Z19" s="409"/>
      <c r="AA19" s="409"/>
      <c r="AB19" s="409"/>
      <c r="AC19" s="560"/>
      <c r="AD19" s="560"/>
      <c r="AE19" s="560"/>
      <c r="AF19" s="560"/>
      <c r="AG19" s="560"/>
      <c r="AH19" s="560"/>
      <c r="AI19" s="560"/>
      <c r="AJ19" s="560"/>
      <c r="AK19" s="560"/>
      <c r="AL19" s="561"/>
      <c r="AM19" s="480"/>
      <c r="AN19" s="481"/>
      <c r="AO19" s="481"/>
      <c r="AP19" s="481"/>
      <c r="AQ19" s="481"/>
      <c r="AR19" s="481"/>
      <c r="AS19" s="481"/>
      <c r="AT19" s="482"/>
      <c r="AU19" s="483"/>
      <c r="AV19" s="484"/>
      <c r="AW19" s="484"/>
      <c r="AX19" s="484"/>
      <c r="AY19" s="485" t="s">
        <v>150</v>
      </c>
      <c r="AZ19" s="486"/>
      <c r="BA19" s="486"/>
      <c r="BB19" s="486"/>
      <c r="BC19" s="486"/>
      <c r="BD19" s="486"/>
      <c r="BE19" s="486"/>
      <c r="BF19" s="486"/>
      <c r="BG19" s="486"/>
      <c r="BH19" s="486"/>
      <c r="BI19" s="486"/>
      <c r="BJ19" s="486"/>
      <c r="BK19" s="486"/>
      <c r="BL19" s="486"/>
      <c r="BM19" s="487"/>
      <c r="BN19" s="451">
        <v>14636101</v>
      </c>
      <c r="BO19" s="452"/>
      <c r="BP19" s="452"/>
      <c r="BQ19" s="452"/>
      <c r="BR19" s="452"/>
      <c r="BS19" s="452"/>
      <c r="BT19" s="452"/>
      <c r="BU19" s="453"/>
      <c r="BV19" s="451">
        <v>13582963</v>
      </c>
      <c r="BW19" s="452"/>
      <c r="BX19" s="452"/>
      <c r="BY19" s="452"/>
      <c r="BZ19" s="452"/>
      <c r="CA19" s="452"/>
      <c r="CB19" s="452"/>
      <c r="CC19" s="453"/>
      <c r="CD19" s="176"/>
      <c r="CE19" s="565"/>
      <c r="CF19" s="565"/>
      <c r="CG19" s="565"/>
      <c r="CH19" s="565"/>
      <c r="CI19" s="565"/>
      <c r="CJ19" s="565"/>
      <c r="CK19" s="565"/>
      <c r="CL19" s="565"/>
      <c r="CM19" s="565"/>
      <c r="CN19" s="565"/>
      <c r="CO19" s="565"/>
      <c r="CP19" s="565"/>
      <c r="CQ19" s="565"/>
      <c r="CR19" s="565"/>
      <c r="CS19" s="566"/>
      <c r="CT19" s="448"/>
      <c r="CU19" s="449"/>
      <c r="CV19" s="449"/>
      <c r="CW19" s="449"/>
      <c r="CX19" s="449"/>
      <c r="CY19" s="449"/>
      <c r="CZ19" s="449"/>
      <c r="DA19" s="450"/>
      <c r="DB19" s="448"/>
      <c r="DC19" s="449"/>
      <c r="DD19" s="449"/>
      <c r="DE19" s="449"/>
      <c r="DF19" s="449"/>
      <c r="DG19" s="449"/>
      <c r="DH19" s="449"/>
      <c r="DI19" s="450"/>
    </row>
    <row r="20" spans="1:113" ht="18.75" customHeight="1" thickBot="1" x14ac:dyDescent="0.25">
      <c r="A20" s="163"/>
      <c r="B20" s="573" t="s">
        <v>151</v>
      </c>
      <c r="C20" s="494"/>
      <c r="D20" s="494"/>
      <c r="E20" s="574"/>
      <c r="F20" s="574"/>
      <c r="G20" s="574"/>
      <c r="H20" s="574"/>
      <c r="I20" s="574"/>
      <c r="J20" s="574"/>
      <c r="K20" s="574"/>
      <c r="L20" s="582">
        <v>12528</v>
      </c>
      <c r="M20" s="582"/>
      <c r="N20" s="582"/>
      <c r="O20" s="582"/>
      <c r="P20" s="582"/>
      <c r="Q20" s="582"/>
      <c r="R20" s="583"/>
      <c r="S20" s="583"/>
      <c r="T20" s="583"/>
      <c r="U20" s="583"/>
      <c r="V20" s="584"/>
      <c r="W20" s="469"/>
      <c r="X20" s="470"/>
      <c r="Y20" s="470"/>
      <c r="Z20" s="470"/>
      <c r="AA20" s="470"/>
      <c r="AB20" s="470"/>
      <c r="AC20" s="585"/>
      <c r="AD20" s="585"/>
      <c r="AE20" s="585"/>
      <c r="AF20" s="585"/>
      <c r="AG20" s="585"/>
      <c r="AH20" s="585"/>
      <c r="AI20" s="585"/>
      <c r="AJ20" s="585"/>
      <c r="AK20" s="585"/>
      <c r="AL20" s="586"/>
      <c r="AM20" s="587"/>
      <c r="AN20" s="506"/>
      <c r="AO20" s="506"/>
      <c r="AP20" s="506"/>
      <c r="AQ20" s="506"/>
      <c r="AR20" s="506"/>
      <c r="AS20" s="506"/>
      <c r="AT20" s="507"/>
      <c r="AU20" s="588"/>
      <c r="AV20" s="589"/>
      <c r="AW20" s="589"/>
      <c r="AX20" s="590"/>
      <c r="AY20" s="485"/>
      <c r="AZ20" s="486"/>
      <c r="BA20" s="486"/>
      <c r="BB20" s="486"/>
      <c r="BC20" s="486"/>
      <c r="BD20" s="486"/>
      <c r="BE20" s="486"/>
      <c r="BF20" s="486"/>
      <c r="BG20" s="486"/>
      <c r="BH20" s="486"/>
      <c r="BI20" s="486"/>
      <c r="BJ20" s="486"/>
      <c r="BK20" s="486"/>
      <c r="BL20" s="486"/>
      <c r="BM20" s="487"/>
      <c r="BN20" s="451"/>
      <c r="BO20" s="452"/>
      <c r="BP20" s="452"/>
      <c r="BQ20" s="452"/>
      <c r="BR20" s="452"/>
      <c r="BS20" s="452"/>
      <c r="BT20" s="452"/>
      <c r="BU20" s="453"/>
      <c r="BV20" s="451"/>
      <c r="BW20" s="452"/>
      <c r="BX20" s="452"/>
      <c r="BY20" s="452"/>
      <c r="BZ20" s="452"/>
      <c r="CA20" s="452"/>
      <c r="CB20" s="452"/>
      <c r="CC20" s="453"/>
      <c r="CD20" s="176"/>
      <c r="CE20" s="565"/>
      <c r="CF20" s="565"/>
      <c r="CG20" s="565"/>
      <c r="CH20" s="565"/>
      <c r="CI20" s="565"/>
      <c r="CJ20" s="565"/>
      <c r="CK20" s="565"/>
      <c r="CL20" s="565"/>
      <c r="CM20" s="565"/>
      <c r="CN20" s="565"/>
      <c r="CO20" s="565"/>
      <c r="CP20" s="565"/>
      <c r="CQ20" s="565"/>
      <c r="CR20" s="565"/>
      <c r="CS20" s="566"/>
      <c r="CT20" s="448"/>
      <c r="CU20" s="449"/>
      <c r="CV20" s="449"/>
      <c r="CW20" s="449"/>
      <c r="CX20" s="449"/>
      <c r="CY20" s="449"/>
      <c r="CZ20" s="449"/>
      <c r="DA20" s="450"/>
      <c r="DB20" s="448"/>
      <c r="DC20" s="449"/>
      <c r="DD20" s="449"/>
      <c r="DE20" s="449"/>
      <c r="DF20" s="449"/>
      <c r="DG20" s="449"/>
      <c r="DH20" s="449"/>
      <c r="DI20" s="450"/>
    </row>
    <row r="21" spans="1:113" ht="18.75" customHeight="1" thickBot="1" x14ac:dyDescent="0.25">
      <c r="A21" s="163"/>
      <c r="B21" s="591" t="s">
        <v>152</v>
      </c>
      <c r="C21" s="592"/>
      <c r="D21" s="592"/>
      <c r="E21" s="592"/>
      <c r="F21" s="592"/>
      <c r="G21" s="592"/>
      <c r="H21" s="592"/>
      <c r="I21" s="592"/>
      <c r="J21" s="592"/>
      <c r="K21" s="592"/>
      <c r="L21" s="592"/>
      <c r="M21" s="592"/>
      <c r="N21" s="592"/>
      <c r="O21" s="592"/>
      <c r="P21" s="592"/>
      <c r="Q21" s="592"/>
      <c r="R21" s="592"/>
      <c r="S21" s="592"/>
      <c r="T21" s="592"/>
      <c r="U21" s="592"/>
      <c r="V21" s="592"/>
      <c r="W21" s="592"/>
      <c r="X21" s="592"/>
      <c r="Y21" s="592"/>
      <c r="Z21" s="592"/>
      <c r="AA21" s="592"/>
      <c r="AB21" s="592"/>
      <c r="AC21" s="592"/>
      <c r="AD21" s="592"/>
      <c r="AE21" s="592"/>
      <c r="AF21" s="592"/>
      <c r="AG21" s="592"/>
      <c r="AH21" s="592"/>
      <c r="AI21" s="592"/>
      <c r="AJ21" s="592"/>
      <c r="AK21" s="592"/>
      <c r="AL21" s="592"/>
      <c r="AM21" s="592"/>
      <c r="AN21" s="592"/>
      <c r="AO21" s="592"/>
      <c r="AP21" s="592"/>
      <c r="AQ21" s="592"/>
      <c r="AR21" s="592"/>
      <c r="AS21" s="592"/>
      <c r="AT21" s="592"/>
      <c r="AU21" s="592"/>
      <c r="AV21" s="592"/>
      <c r="AW21" s="592"/>
      <c r="AX21" s="593"/>
      <c r="AY21" s="567"/>
      <c r="AZ21" s="568"/>
      <c r="BA21" s="568"/>
      <c r="BB21" s="568"/>
      <c r="BC21" s="568"/>
      <c r="BD21" s="568"/>
      <c r="BE21" s="568"/>
      <c r="BF21" s="568"/>
      <c r="BG21" s="568"/>
      <c r="BH21" s="568"/>
      <c r="BI21" s="568"/>
      <c r="BJ21" s="568"/>
      <c r="BK21" s="568"/>
      <c r="BL21" s="568"/>
      <c r="BM21" s="569"/>
      <c r="BN21" s="570"/>
      <c r="BO21" s="571"/>
      <c r="BP21" s="571"/>
      <c r="BQ21" s="571"/>
      <c r="BR21" s="571"/>
      <c r="BS21" s="571"/>
      <c r="BT21" s="571"/>
      <c r="BU21" s="572"/>
      <c r="BV21" s="570"/>
      <c r="BW21" s="571"/>
      <c r="BX21" s="571"/>
      <c r="BY21" s="571"/>
      <c r="BZ21" s="571"/>
      <c r="CA21" s="571"/>
      <c r="CB21" s="571"/>
      <c r="CC21" s="572"/>
      <c r="CD21" s="176"/>
      <c r="CE21" s="565"/>
      <c r="CF21" s="565"/>
      <c r="CG21" s="565"/>
      <c r="CH21" s="565"/>
      <c r="CI21" s="565"/>
      <c r="CJ21" s="565"/>
      <c r="CK21" s="565"/>
      <c r="CL21" s="565"/>
      <c r="CM21" s="565"/>
      <c r="CN21" s="565"/>
      <c r="CO21" s="565"/>
      <c r="CP21" s="565"/>
      <c r="CQ21" s="565"/>
      <c r="CR21" s="565"/>
      <c r="CS21" s="566"/>
      <c r="CT21" s="448"/>
      <c r="CU21" s="449"/>
      <c r="CV21" s="449"/>
      <c r="CW21" s="449"/>
      <c r="CX21" s="449"/>
      <c r="CY21" s="449"/>
      <c r="CZ21" s="449"/>
      <c r="DA21" s="450"/>
      <c r="DB21" s="448"/>
      <c r="DC21" s="449"/>
      <c r="DD21" s="449"/>
      <c r="DE21" s="449"/>
      <c r="DF21" s="449"/>
      <c r="DG21" s="449"/>
      <c r="DH21" s="449"/>
      <c r="DI21" s="450"/>
    </row>
    <row r="22" spans="1:113" ht="18.75" customHeight="1" x14ac:dyDescent="0.2">
      <c r="A22" s="163"/>
      <c r="B22" s="621" t="s">
        <v>153</v>
      </c>
      <c r="C22" s="595"/>
      <c r="D22" s="596"/>
      <c r="E22" s="463" t="s">
        <v>1</v>
      </c>
      <c r="F22" s="468"/>
      <c r="G22" s="468"/>
      <c r="H22" s="468"/>
      <c r="I22" s="468"/>
      <c r="J22" s="468"/>
      <c r="K22" s="458"/>
      <c r="L22" s="463" t="s">
        <v>154</v>
      </c>
      <c r="M22" s="468"/>
      <c r="N22" s="468"/>
      <c r="O22" s="468"/>
      <c r="P22" s="458"/>
      <c r="Q22" s="626" t="s">
        <v>155</v>
      </c>
      <c r="R22" s="627"/>
      <c r="S22" s="627"/>
      <c r="T22" s="627"/>
      <c r="U22" s="627"/>
      <c r="V22" s="628"/>
      <c r="W22" s="594" t="s">
        <v>156</v>
      </c>
      <c r="X22" s="595"/>
      <c r="Y22" s="596"/>
      <c r="Z22" s="463" t="s">
        <v>1</v>
      </c>
      <c r="AA22" s="468"/>
      <c r="AB22" s="468"/>
      <c r="AC22" s="468"/>
      <c r="AD22" s="468"/>
      <c r="AE22" s="468"/>
      <c r="AF22" s="468"/>
      <c r="AG22" s="458"/>
      <c r="AH22" s="632" t="s">
        <v>157</v>
      </c>
      <c r="AI22" s="468"/>
      <c r="AJ22" s="468"/>
      <c r="AK22" s="468"/>
      <c r="AL22" s="458"/>
      <c r="AM22" s="632" t="s">
        <v>158</v>
      </c>
      <c r="AN22" s="633"/>
      <c r="AO22" s="633"/>
      <c r="AP22" s="633"/>
      <c r="AQ22" s="633"/>
      <c r="AR22" s="634"/>
      <c r="AS22" s="626" t="s">
        <v>155</v>
      </c>
      <c r="AT22" s="627"/>
      <c r="AU22" s="627"/>
      <c r="AV22" s="627"/>
      <c r="AW22" s="627"/>
      <c r="AX22" s="638"/>
      <c r="AY22" s="411" t="s">
        <v>159</v>
      </c>
      <c r="AZ22" s="412"/>
      <c r="BA22" s="412"/>
      <c r="BB22" s="412"/>
      <c r="BC22" s="412"/>
      <c r="BD22" s="412"/>
      <c r="BE22" s="412"/>
      <c r="BF22" s="412"/>
      <c r="BG22" s="412"/>
      <c r="BH22" s="412"/>
      <c r="BI22" s="412"/>
      <c r="BJ22" s="412"/>
      <c r="BK22" s="412"/>
      <c r="BL22" s="412"/>
      <c r="BM22" s="413"/>
      <c r="BN22" s="414">
        <v>20408771</v>
      </c>
      <c r="BO22" s="415"/>
      <c r="BP22" s="415"/>
      <c r="BQ22" s="415"/>
      <c r="BR22" s="415"/>
      <c r="BS22" s="415"/>
      <c r="BT22" s="415"/>
      <c r="BU22" s="416"/>
      <c r="BV22" s="414">
        <v>20574810</v>
      </c>
      <c r="BW22" s="415"/>
      <c r="BX22" s="415"/>
      <c r="BY22" s="415"/>
      <c r="BZ22" s="415"/>
      <c r="CA22" s="415"/>
      <c r="CB22" s="415"/>
      <c r="CC22" s="416"/>
      <c r="CD22" s="176"/>
      <c r="CE22" s="565"/>
      <c r="CF22" s="565"/>
      <c r="CG22" s="565"/>
      <c r="CH22" s="565"/>
      <c r="CI22" s="565"/>
      <c r="CJ22" s="565"/>
      <c r="CK22" s="565"/>
      <c r="CL22" s="565"/>
      <c r="CM22" s="565"/>
      <c r="CN22" s="565"/>
      <c r="CO22" s="565"/>
      <c r="CP22" s="565"/>
      <c r="CQ22" s="565"/>
      <c r="CR22" s="565"/>
      <c r="CS22" s="566"/>
      <c r="CT22" s="448"/>
      <c r="CU22" s="449"/>
      <c r="CV22" s="449"/>
      <c r="CW22" s="449"/>
      <c r="CX22" s="449"/>
      <c r="CY22" s="449"/>
      <c r="CZ22" s="449"/>
      <c r="DA22" s="450"/>
      <c r="DB22" s="448"/>
      <c r="DC22" s="449"/>
      <c r="DD22" s="449"/>
      <c r="DE22" s="449"/>
      <c r="DF22" s="449"/>
      <c r="DG22" s="449"/>
      <c r="DH22" s="449"/>
      <c r="DI22" s="450"/>
    </row>
    <row r="23" spans="1:113" ht="18.75" customHeight="1" x14ac:dyDescent="0.2">
      <c r="A23" s="163"/>
      <c r="B23" s="622"/>
      <c r="C23" s="598"/>
      <c r="D23" s="599"/>
      <c r="E23" s="437"/>
      <c r="F23" s="442"/>
      <c r="G23" s="442"/>
      <c r="H23" s="442"/>
      <c r="I23" s="442"/>
      <c r="J23" s="442"/>
      <c r="K23" s="431"/>
      <c r="L23" s="437"/>
      <c r="M23" s="442"/>
      <c r="N23" s="442"/>
      <c r="O23" s="442"/>
      <c r="P23" s="431"/>
      <c r="Q23" s="629"/>
      <c r="R23" s="630"/>
      <c r="S23" s="630"/>
      <c r="T23" s="630"/>
      <c r="U23" s="630"/>
      <c r="V23" s="631"/>
      <c r="W23" s="597"/>
      <c r="X23" s="598"/>
      <c r="Y23" s="599"/>
      <c r="Z23" s="437"/>
      <c r="AA23" s="442"/>
      <c r="AB23" s="442"/>
      <c r="AC23" s="442"/>
      <c r="AD23" s="442"/>
      <c r="AE23" s="442"/>
      <c r="AF23" s="442"/>
      <c r="AG23" s="431"/>
      <c r="AH23" s="437"/>
      <c r="AI23" s="442"/>
      <c r="AJ23" s="442"/>
      <c r="AK23" s="442"/>
      <c r="AL23" s="431"/>
      <c r="AM23" s="635"/>
      <c r="AN23" s="636"/>
      <c r="AO23" s="636"/>
      <c r="AP23" s="636"/>
      <c r="AQ23" s="636"/>
      <c r="AR23" s="637"/>
      <c r="AS23" s="629"/>
      <c r="AT23" s="630"/>
      <c r="AU23" s="630"/>
      <c r="AV23" s="630"/>
      <c r="AW23" s="630"/>
      <c r="AX23" s="639"/>
      <c r="AY23" s="485" t="s">
        <v>160</v>
      </c>
      <c r="AZ23" s="486"/>
      <c r="BA23" s="486"/>
      <c r="BB23" s="486"/>
      <c r="BC23" s="486"/>
      <c r="BD23" s="486"/>
      <c r="BE23" s="486"/>
      <c r="BF23" s="486"/>
      <c r="BG23" s="486"/>
      <c r="BH23" s="486"/>
      <c r="BI23" s="486"/>
      <c r="BJ23" s="486"/>
      <c r="BK23" s="486"/>
      <c r="BL23" s="486"/>
      <c r="BM23" s="487"/>
      <c r="BN23" s="451">
        <v>11143619</v>
      </c>
      <c r="BO23" s="452"/>
      <c r="BP23" s="452"/>
      <c r="BQ23" s="452"/>
      <c r="BR23" s="452"/>
      <c r="BS23" s="452"/>
      <c r="BT23" s="452"/>
      <c r="BU23" s="453"/>
      <c r="BV23" s="451">
        <v>11538462</v>
      </c>
      <c r="BW23" s="452"/>
      <c r="BX23" s="452"/>
      <c r="BY23" s="452"/>
      <c r="BZ23" s="452"/>
      <c r="CA23" s="452"/>
      <c r="CB23" s="452"/>
      <c r="CC23" s="453"/>
      <c r="CD23" s="176"/>
      <c r="CE23" s="565"/>
      <c r="CF23" s="565"/>
      <c r="CG23" s="565"/>
      <c r="CH23" s="565"/>
      <c r="CI23" s="565"/>
      <c r="CJ23" s="565"/>
      <c r="CK23" s="565"/>
      <c r="CL23" s="565"/>
      <c r="CM23" s="565"/>
      <c r="CN23" s="565"/>
      <c r="CO23" s="565"/>
      <c r="CP23" s="565"/>
      <c r="CQ23" s="565"/>
      <c r="CR23" s="565"/>
      <c r="CS23" s="566"/>
      <c r="CT23" s="448"/>
      <c r="CU23" s="449"/>
      <c r="CV23" s="449"/>
      <c r="CW23" s="449"/>
      <c r="CX23" s="449"/>
      <c r="CY23" s="449"/>
      <c r="CZ23" s="449"/>
      <c r="DA23" s="450"/>
      <c r="DB23" s="448"/>
      <c r="DC23" s="449"/>
      <c r="DD23" s="449"/>
      <c r="DE23" s="449"/>
      <c r="DF23" s="449"/>
      <c r="DG23" s="449"/>
      <c r="DH23" s="449"/>
      <c r="DI23" s="450"/>
    </row>
    <row r="24" spans="1:113" ht="18.75" customHeight="1" thickBot="1" x14ac:dyDescent="0.25">
      <c r="A24" s="163"/>
      <c r="B24" s="622"/>
      <c r="C24" s="598"/>
      <c r="D24" s="599"/>
      <c r="E24" s="501" t="s">
        <v>161</v>
      </c>
      <c r="F24" s="481"/>
      <c r="G24" s="481"/>
      <c r="H24" s="481"/>
      <c r="I24" s="481"/>
      <c r="J24" s="481"/>
      <c r="K24" s="482"/>
      <c r="L24" s="502">
        <v>1</v>
      </c>
      <c r="M24" s="503"/>
      <c r="N24" s="503"/>
      <c r="O24" s="503"/>
      <c r="P24" s="545"/>
      <c r="Q24" s="502">
        <v>8800</v>
      </c>
      <c r="R24" s="503"/>
      <c r="S24" s="503"/>
      <c r="T24" s="503"/>
      <c r="U24" s="503"/>
      <c r="V24" s="545"/>
      <c r="W24" s="597"/>
      <c r="X24" s="598"/>
      <c r="Y24" s="599"/>
      <c r="Z24" s="501" t="s">
        <v>162</v>
      </c>
      <c r="AA24" s="481"/>
      <c r="AB24" s="481"/>
      <c r="AC24" s="481"/>
      <c r="AD24" s="481"/>
      <c r="AE24" s="481"/>
      <c r="AF24" s="481"/>
      <c r="AG24" s="482"/>
      <c r="AH24" s="502">
        <v>344</v>
      </c>
      <c r="AI24" s="503"/>
      <c r="AJ24" s="503"/>
      <c r="AK24" s="503"/>
      <c r="AL24" s="545"/>
      <c r="AM24" s="502">
        <v>1009984</v>
      </c>
      <c r="AN24" s="503"/>
      <c r="AO24" s="503"/>
      <c r="AP24" s="503"/>
      <c r="AQ24" s="503"/>
      <c r="AR24" s="545"/>
      <c r="AS24" s="502">
        <v>2936</v>
      </c>
      <c r="AT24" s="503"/>
      <c r="AU24" s="503"/>
      <c r="AV24" s="503"/>
      <c r="AW24" s="503"/>
      <c r="AX24" s="504"/>
      <c r="AY24" s="567" t="s">
        <v>163</v>
      </c>
      <c r="AZ24" s="568"/>
      <c r="BA24" s="568"/>
      <c r="BB24" s="568"/>
      <c r="BC24" s="568"/>
      <c r="BD24" s="568"/>
      <c r="BE24" s="568"/>
      <c r="BF24" s="568"/>
      <c r="BG24" s="568"/>
      <c r="BH24" s="568"/>
      <c r="BI24" s="568"/>
      <c r="BJ24" s="568"/>
      <c r="BK24" s="568"/>
      <c r="BL24" s="568"/>
      <c r="BM24" s="569"/>
      <c r="BN24" s="451">
        <v>14952968</v>
      </c>
      <c r="BO24" s="452"/>
      <c r="BP24" s="452"/>
      <c r="BQ24" s="452"/>
      <c r="BR24" s="452"/>
      <c r="BS24" s="452"/>
      <c r="BT24" s="452"/>
      <c r="BU24" s="453"/>
      <c r="BV24" s="451">
        <v>14522181</v>
      </c>
      <c r="BW24" s="452"/>
      <c r="BX24" s="452"/>
      <c r="BY24" s="452"/>
      <c r="BZ24" s="452"/>
      <c r="CA24" s="452"/>
      <c r="CB24" s="452"/>
      <c r="CC24" s="453"/>
      <c r="CD24" s="176"/>
      <c r="CE24" s="565"/>
      <c r="CF24" s="565"/>
      <c r="CG24" s="565"/>
      <c r="CH24" s="565"/>
      <c r="CI24" s="565"/>
      <c r="CJ24" s="565"/>
      <c r="CK24" s="565"/>
      <c r="CL24" s="565"/>
      <c r="CM24" s="565"/>
      <c r="CN24" s="565"/>
      <c r="CO24" s="565"/>
      <c r="CP24" s="565"/>
      <c r="CQ24" s="565"/>
      <c r="CR24" s="565"/>
      <c r="CS24" s="566"/>
      <c r="CT24" s="448"/>
      <c r="CU24" s="449"/>
      <c r="CV24" s="449"/>
      <c r="CW24" s="449"/>
      <c r="CX24" s="449"/>
      <c r="CY24" s="449"/>
      <c r="CZ24" s="449"/>
      <c r="DA24" s="450"/>
      <c r="DB24" s="448"/>
      <c r="DC24" s="449"/>
      <c r="DD24" s="449"/>
      <c r="DE24" s="449"/>
      <c r="DF24" s="449"/>
      <c r="DG24" s="449"/>
      <c r="DH24" s="449"/>
      <c r="DI24" s="450"/>
    </row>
    <row r="25" spans="1:113" ht="18.75" customHeight="1" x14ac:dyDescent="0.2">
      <c r="A25" s="163"/>
      <c r="B25" s="622"/>
      <c r="C25" s="598"/>
      <c r="D25" s="599"/>
      <c r="E25" s="501" t="s">
        <v>164</v>
      </c>
      <c r="F25" s="481"/>
      <c r="G25" s="481"/>
      <c r="H25" s="481"/>
      <c r="I25" s="481"/>
      <c r="J25" s="481"/>
      <c r="K25" s="482"/>
      <c r="L25" s="502">
        <v>1</v>
      </c>
      <c r="M25" s="503"/>
      <c r="N25" s="503"/>
      <c r="O25" s="503"/>
      <c r="P25" s="545"/>
      <c r="Q25" s="502">
        <v>7000</v>
      </c>
      <c r="R25" s="503"/>
      <c r="S25" s="503"/>
      <c r="T25" s="503"/>
      <c r="U25" s="503"/>
      <c r="V25" s="545"/>
      <c r="W25" s="597"/>
      <c r="X25" s="598"/>
      <c r="Y25" s="599"/>
      <c r="Z25" s="501" t="s">
        <v>165</v>
      </c>
      <c r="AA25" s="481"/>
      <c r="AB25" s="481"/>
      <c r="AC25" s="481"/>
      <c r="AD25" s="481"/>
      <c r="AE25" s="481"/>
      <c r="AF25" s="481"/>
      <c r="AG25" s="482"/>
      <c r="AH25" s="502">
        <v>59</v>
      </c>
      <c r="AI25" s="503"/>
      <c r="AJ25" s="503"/>
      <c r="AK25" s="503"/>
      <c r="AL25" s="545"/>
      <c r="AM25" s="502">
        <v>160716</v>
      </c>
      <c r="AN25" s="503"/>
      <c r="AO25" s="503"/>
      <c r="AP25" s="503"/>
      <c r="AQ25" s="503"/>
      <c r="AR25" s="545"/>
      <c r="AS25" s="502">
        <v>2724</v>
      </c>
      <c r="AT25" s="503"/>
      <c r="AU25" s="503"/>
      <c r="AV25" s="503"/>
      <c r="AW25" s="503"/>
      <c r="AX25" s="504"/>
      <c r="AY25" s="411" t="s">
        <v>166</v>
      </c>
      <c r="AZ25" s="412"/>
      <c r="BA25" s="412"/>
      <c r="BB25" s="412"/>
      <c r="BC25" s="412"/>
      <c r="BD25" s="412"/>
      <c r="BE25" s="412"/>
      <c r="BF25" s="412"/>
      <c r="BG25" s="412"/>
      <c r="BH25" s="412"/>
      <c r="BI25" s="412"/>
      <c r="BJ25" s="412"/>
      <c r="BK25" s="412"/>
      <c r="BL25" s="412"/>
      <c r="BM25" s="413"/>
      <c r="BN25" s="414">
        <v>7161195</v>
      </c>
      <c r="BO25" s="415"/>
      <c r="BP25" s="415"/>
      <c r="BQ25" s="415"/>
      <c r="BR25" s="415"/>
      <c r="BS25" s="415"/>
      <c r="BT25" s="415"/>
      <c r="BU25" s="416"/>
      <c r="BV25" s="414">
        <v>7494840</v>
      </c>
      <c r="BW25" s="415"/>
      <c r="BX25" s="415"/>
      <c r="BY25" s="415"/>
      <c r="BZ25" s="415"/>
      <c r="CA25" s="415"/>
      <c r="CB25" s="415"/>
      <c r="CC25" s="416"/>
      <c r="CD25" s="176"/>
      <c r="CE25" s="565"/>
      <c r="CF25" s="565"/>
      <c r="CG25" s="565"/>
      <c r="CH25" s="565"/>
      <c r="CI25" s="565"/>
      <c r="CJ25" s="565"/>
      <c r="CK25" s="565"/>
      <c r="CL25" s="565"/>
      <c r="CM25" s="565"/>
      <c r="CN25" s="565"/>
      <c r="CO25" s="565"/>
      <c r="CP25" s="565"/>
      <c r="CQ25" s="565"/>
      <c r="CR25" s="565"/>
      <c r="CS25" s="566"/>
      <c r="CT25" s="448"/>
      <c r="CU25" s="449"/>
      <c r="CV25" s="449"/>
      <c r="CW25" s="449"/>
      <c r="CX25" s="449"/>
      <c r="CY25" s="449"/>
      <c r="CZ25" s="449"/>
      <c r="DA25" s="450"/>
      <c r="DB25" s="448"/>
      <c r="DC25" s="449"/>
      <c r="DD25" s="449"/>
      <c r="DE25" s="449"/>
      <c r="DF25" s="449"/>
      <c r="DG25" s="449"/>
      <c r="DH25" s="449"/>
      <c r="DI25" s="450"/>
    </row>
    <row r="26" spans="1:113" ht="18.75" customHeight="1" x14ac:dyDescent="0.2">
      <c r="A26" s="163"/>
      <c r="B26" s="622"/>
      <c r="C26" s="598"/>
      <c r="D26" s="599"/>
      <c r="E26" s="501" t="s">
        <v>167</v>
      </c>
      <c r="F26" s="481"/>
      <c r="G26" s="481"/>
      <c r="H26" s="481"/>
      <c r="I26" s="481"/>
      <c r="J26" s="481"/>
      <c r="K26" s="482"/>
      <c r="L26" s="502">
        <v>1</v>
      </c>
      <c r="M26" s="503"/>
      <c r="N26" s="503"/>
      <c r="O26" s="503"/>
      <c r="P26" s="545"/>
      <c r="Q26" s="502">
        <v>6400</v>
      </c>
      <c r="R26" s="503"/>
      <c r="S26" s="503"/>
      <c r="T26" s="503"/>
      <c r="U26" s="503"/>
      <c r="V26" s="545"/>
      <c r="W26" s="597"/>
      <c r="X26" s="598"/>
      <c r="Y26" s="599"/>
      <c r="Z26" s="501" t="s">
        <v>168</v>
      </c>
      <c r="AA26" s="603"/>
      <c r="AB26" s="603"/>
      <c r="AC26" s="603"/>
      <c r="AD26" s="603"/>
      <c r="AE26" s="603"/>
      <c r="AF26" s="603"/>
      <c r="AG26" s="604"/>
      <c r="AH26" s="502">
        <v>4</v>
      </c>
      <c r="AI26" s="503"/>
      <c r="AJ26" s="503"/>
      <c r="AK26" s="503"/>
      <c r="AL26" s="545"/>
      <c r="AM26" s="502">
        <v>9392</v>
      </c>
      <c r="AN26" s="503"/>
      <c r="AO26" s="503"/>
      <c r="AP26" s="503"/>
      <c r="AQ26" s="503"/>
      <c r="AR26" s="545"/>
      <c r="AS26" s="502">
        <v>2348</v>
      </c>
      <c r="AT26" s="503"/>
      <c r="AU26" s="503"/>
      <c r="AV26" s="503"/>
      <c r="AW26" s="503"/>
      <c r="AX26" s="504"/>
      <c r="AY26" s="454" t="s">
        <v>169</v>
      </c>
      <c r="AZ26" s="455"/>
      <c r="BA26" s="455"/>
      <c r="BB26" s="455"/>
      <c r="BC26" s="455"/>
      <c r="BD26" s="455"/>
      <c r="BE26" s="455"/>
      <c r="BF26" s="455"/>
      <c r="BG26" s="455"/>
      <c r="BH26" s="455"/>
      <c r="BI26" s="455"/>
      <c r="BJ26" s="455"/>
      <c r="BK26" s="455"/>
      <c r="BL26" s="455"/>
      <c r="BM26" s="456"/>
      <c r="BN26" s="451" t="s">
        <v>121</v>
      </c>
      <c r="BO26" s="452"/>
      <c r="BP26" s="452"/>
      <c r="BQ26" s="452"/>
      <c r="BR26" s="452"/>
      <c r="BS26" s="452"/>
      <c r="BT26" s="452"/>
      <c r="BU26" s="453"/>
      <c r="BV26" s="451" t="s">
        <v>121</v>
      </c>
      <c r="BW26" s="452"/>
      <c r="BX26" s="452"/>
      <c r="BY26" s="452"/>
      <c r="BZ26" s="452"/>
      <c r="CA26" s="452"/>
      <c r="CB26" s="452"/>
      <c r="CC26" s="453"/>
      <c r="CD26" s="176"/>
      <c r="CE26" s="565"/>
      <c r="CF26" s="565"/>
      <c r="CG26" s="565"/>
      <c r="CH26" s="565"/>
      <c r="CI26" s="565"/>
      <c r="CJ26" s="565"/>
      <c r="CK26" s="565"/>
      <c r="CL26" s="565"/>
      <c r="CM26" s="565"/>
      <c r="CN26" s="565"/>
      <c r="CO26" s="565"/>
      <c r="CP26" s="565"/>
      <c r="CQ26" s="565"/>
      <c r="CR26" s="565"/>
      <c r="CS26" s="566"/>
      <c r="CT26" s="448"/>
      <c r="CU26" s="449"/>
      <c r="CV26" s="449"/>
      <c r="CW26" s="449"/>
      <c r="CX26" s="449"/>
      <c r="CY26" s="449"/>
      <c r="CZ26" s="449"/>
      <c r="DA26" s="450"/>
      <c r="DB26" s="448"/>
      <c r="DC26" s="449"/>
      <c r="DD26" s="449"/>
      <c r="DE26" s="449"/>
      <c r="DF26" s="449"/>
      <c r="DG26" s="449"/>
      <c r="DH26" s="449"/>
      <c r="DI26" s="450"/>
    </row>
    <row r="27" spans="1:113" ht="18.75" customHeight="1" thickBot="1" x14ac:dyDescent="0.25">
      <c r="A27" s="163"/>
      <c r="B27" s="622"/>
      <c r="C27" s="598"/>
      <c r="D27" s="599"/>
      <c r="E27" s="501" t="s">
        <v>170</v>
      </c>
      <c r="F27" s="481"/>
      <c r="G27" s="481"/>
      <c r="H27" s="481"/>
      <c r="I27" s="481"/>
      <c r="J27" s="481"/>
      <c r="K27" s="482"/>
      <c r="L27" s="502">
        <v>1</v>
      </c>
      <c r="M27" s="503"/>
      <c r="N27" s="503"/>
      <c r="O27" s="503"/>
      <c r="P27" s="545"/>
      <c r="Q27" s="502">
        <v>4400</v>
      </c>
      <c r="R27" s="503"/>
      <c r="S27" s="503"/>
      <c r="T27" s="503"/>
      <c r="U27" s="503"/>
      <c r="V27" s="545"/>
      <c r="W27" s="597"/>
      <c r="X27" s="598"/>
      <c r="Y27" s="599"/>
      <c r="Z27" s="501" t="s">
        <v>171</v>
      </c>
      <c r="AA27" s="481"/>
      <c r="AB27" s="481"/>
      <c r="AC27" s="481"/>
      <c r="AD27" s="481"/>
      <c r="AE27" s="481"/>
      <c r="AF27" s="481"/>
      <c r="AG27" s="482"/>
      <c r="AH27" s="502">
        <v>1</v>
      </c>
      <c r="AI27" s="503"/>
      <c r="AJ27" s="503"/>
      <c r="AK27" s="503"/>
      <c r="AL27" s="545"/>
      <c r="AM27" s="502" t="s">
        <v>172</v>
      </c>
      <c r="AN27" s="503"/>
      <c r="AO27" s="503"/>
      <c r="AP27" s="503"/>
      <c r="AQ27" s="503"/>
      <c r="AR27" s="545"/>
      <c r="AS27" s="502" t="s">
        <v>172</v>
      </c>
      <c r="AT27" s="503"/>
      <c r="AU27" s="503"/>
      <c r="AV27" s="503"/>
      <c r="AW27" s="503"/>
      <c r="AX27" s="504"/>
      <c r="AY27" s="546" t="s">
        <v>173</v>
      </c>
      <c r="AZ27" s="547"/>
      <c r="BA27" s="547"/>
      <c r="BB27" s="547"/>
      <c r="BC27" s="547"/>
      <c r="BD27" s="547"/>
      <c r="BE27" s="547"/>
      <c r="BF27" s="547"/>
      <c r="BG27" s="547"/>
      <c r="BH27" s="547"/>
      <c r="BI27" s="547"/>
      <c r="BJ27" s="547"/>
      <c r="BK27" s="547"/>
      <c r="BL27" s="547"/>
      <c r="BM27" s="548"/>
      <c r="BN27" s="570">
        <v>138914</v>
      </c>
      <c r="BO27" s="571"/>
      <c r="BP27" s="571"/>
      <c r="BQ27" s="571"/>
      <c r="BR27" s="571"/>
      <c r="BS27" s="571"/>
      <c r="BT27" s="571"/>
      <c r="BU27" s="572"/>
      <c r="BV27" s="570">
        <v>141218</v>
      </c>
      <c r="BW27" s="571"/>
      <c r="BX27" s="571"/>
      <c r="BY27" s="571"/>
      <c r="BZ27" s="571"/>
      <c r="CA27" s="571"/>
      <c r="CB27" s="571"/>
      <c r="CC27" s="572"/>
      <c r="CD27" s="178"/>
      <c r="CE27" s="565"/>
      <c r="CF27" s="565"/>
      <c r="CG27" s="565"/>
      <c r="CH27" s="565"/>
      <c r="CI27" s="565"/>
      <c r="CJ27" s="565"/>
      <c r="CK27" s="565"/>
      <c r="CL27" s="565"/>
      <c r="CM27" s="565"/>
      <c r="CN27" s="565"/>
      <c r="CO27" s="565"/>
      <c r="CP27" s="565"/>
      <c r="CQ27" s="565"/>
      <c r="CR27" s="565"/>
      <c r="CS27" s="566"/>
      <c r="CT27" s="448"/>
      <c r="CU27" s="449"/>
      <c r="CV27" s="449"/>
      <c r="CW27" s="449"/>
      <c r="CX27" s="449"/>
      <c r="CY27" s="449"/>
      <c r="CZ27" s="449"/>
      <c r="DA27" s="450"/>
      <c r="DB27" s="448"/>
      <c r="DC27" s="449"/>
      <c r="DD27" s="449"/>
      <c r="DE27" s="449"/>
      <c r="DF27" s="449"/>
      <c r="DG27" s="449"/>
      <c r="DH27" s="449"/>
      <c r="DI27" s="450"/>
    </row>
    <row r="28" spans="1:113" ht="18.75" customHeight="1" x14ac:dyDescent="0.2">
      <c r="A28" s="163"/>
      <c r="B28" s="622"/>
      <c r="C28" s="598"/>
      <c r="D28" s="599"/>
      <c r="E28" s="501" t="s">
        <v>174</v>
      </c>
      <c r="F28" s="481"/>
      <c r="G28" s="481"/>
      <c r="H28" s="481"/>
      <c r="I28" s="481"/>
      <c r="J28" s="481"/>
      <c r="K28" s="482"/>
      <c r="L28" s="502">
        <v>1</v>
      </c>
      <c r="M28" s="503"/>
      <c r="N28" s="503"/>
      <c r="O28" s="503"/>
      <c r="P28" s="545"/>
      <c r="Q28" s="502">
        <v>3750</v>
      </c>
      <c r="R28" s="503"/>
      <c r="S28" s="503"/>
      <c r="T28" s="503"/>
      <c r="U28" s="503"/>
      <c r="V28" s="545"/>
      <c r="W28" s="597"/>
      <c r="X28" s="598"/>
      <c r="Y28" s="599"/>
      <c r="Z28" s="501" t="s">
        <v>175</v>
      </c>
      <c r="AA28" s="481"/>
      <c r="AB28" s="481"/>
      <c r="AC28" s="481"/>
      <c r="AD28" s="481"/>
      <c r="AE28" s="481"/>
      <c r="AF28" s="481"/>
      <c r="AG28" s="482"/>
      <c r="AH28" s="502" t="s">
        <v>121</v>
      </c>
      <c r="AI28" s="503"/>
      <c r="AJ28" s="503"/>
      <c r="AK28" s="503"/>
      <c r="AL28" s="545"/>
      <c r="AM28" s="502" t="s">
        <v>121</v>
      </c>
      <c r="AN28" s="503"/>
      <c r="AO28" s="503"/>
      <c r="AP28" s="503"/>
      <c r="AQ28" s="503"/>
      <c r="AR28" s="545"/>
      <c r="AS28" s="502" t="s">
        <v>121</v>
      </c>
      <c r="AT28" s="503"/>
      <c r="AU28" s="503"/>
      <c r="AV28" s="503"/>
      <c r="AW28" s="503"/>
      <c r="AX28" s="504"/>
      <c r="AY28" s="605" t="s">
        <v>176</v>
      </c>
      <c r="AZ28" s="606"/>
      <c r="BA28" s="606"/>
      <c r="BB28" s="607"/>
      <c r="BC28" s="411" t="s">
        <v>46</v>
      </c>
      <c r="BD28" s="412"/>
      <c r="BE28" s="412"/>
      <c r="BF28" s="412"/>
      <c r="BG28" s="412"/>
      <c r="BH28" s="412"/>
      <c r="BI28" s="412"/>
      <c r="BJ28" s="412"/>
      <c r="BK28" s="412"/>
      <c r="BL28" s="412"/>
      <c r="BM28" s="413"/>
      <c r="BN28" s="414">
        <v>5644820</v>
      </c>
      <c r="BO28" s="415"/>
      <c r="BP28" s="415"/>
      <c r="BQ28" s="415"/>
      <c r="BR28" s="415"/>
      <c r="BS28" s="415"/>
      <c r="BT28" s="415"/>
      <c r="BU28" s="416"/>
      <c r="BV28" s="414">
        <v>6275613</v>
      </c>
      <c r="BW28" s="415"/>
      <c r="BX28" s="415"/>
      <c r="BY28" s="415"/>
      <c r="BZ28" s="415"/>
      <c r="CA28" s="415"/>
      <c r="CB28" s="415"/>
      <c r="CC28" s="416"/>
      <c r="CD28" s="176"/>
      <c r="CE28" s="565"/>
      <c r="CF28" s="565"/>
      <c r="CG28" s="565"/>
      <c r="CH28" s="565"/>
      <c r="CI28" s="565"/>
      <c r="CJ28" s="565"/>
      <c r="CK28" s="565"/>
      <c r="CL28" s="565"/>
      <c r="CM28" s="565"/>
      <c r="CN28" s="565"/>
      <c r="CO28" s="565"/>
      <c r="CP28" s="565"/>
      <c r="CQ28" s="565"/>
      <c r="CR28" s="565"/>
      <c r="CS28" s="566"/>
      <c r="CT28" s="448"/>
      <c r="CU28" s="449"/>
      <c r="CV28" s="449"/>
      <c r="CW28" s="449"/>
      <c r="CX28" s="449"/>
      <c r="CY28" s="449"/>
      <c r="CZ28" s="449"/>
      <c r="DA28" s="450"/>
      <c r="DB28" s="448"/>
      <c r="DC28" s="449"/>
      <c r="DD28" s="449"/>
      <c r="DE28" s="449"/>
      <c r="DF28" s="449"/>
      <c r="DG28" s="449"/>
      <c r="DH28" s="449"/>
      <c r="DI28" s="450"/>
    </row>
    <row r="29" spans="1:113" ht="18.75" customHeight="1" x14ac:dyDescent="0.2">
      <c r="A29" s="163"/>
      <c r="B29" s="622"/>
      <c r="C29" s="598"/>
      <c r="D29" s="599"/>
      <c r="E29" s="501" t="s">
        <v>177</v>
      </c>
      <c r="F29" s="481"/>
      <c r="G29" s="481"/>
      <c r="H29" s="481"/>
      <c r="I29" s="481"/>
      <c r="J29" s="481"/>
      <c r="K29" s="482"/>
      <c r="L29" s="502">
        <v>13</v>
      </c>
      <c r="M29" s="503"/>
      <c r="N29" s="503"/>
      <c r="O29" s="503"/>
      <c r="P29" s="545"/>
      <c r="Q29" s="502">
        <v>3550</v>
      </c>
      <c r="R29" s="503"/>
      <c r="S29" s="503"/>
      <c r="T29" s="503"/>
      <c r="U29" s="503"/>
      <c r="V29" s="545"/>
      <c r="W29" s="600"/>
      <c r="X29" s="601"/>
      <c r="Y29" s="602"/>
      <c r="Z29" s="501" t="s">
        <v>178</v>
      </c>
      <c r="AA29" s="481"/>
      <c r="AB29" s="481"/>
      <c r="AC29" s="481"/>
      <c r="AD29" s="481"/>
      <c r="AE29" s="481"/>
      <c r="AF29" s="481"/>
      <c r="AG29" s="482"/>
      <c r="AH29" s="502">
        <v>345</v>
      </c>
      <c r="AI29" s="503"/>
      <c r="AJ29" s="503"/>
      <c r="AK29" s="503"/>
      <c r="AL29" s="545"/>
      <c r="AM29" s="502">
        <v>1013979</v>
      </c>
      <c r="AN29" s="503"/>
      <c r="AO29" s="503"/>
      <c r="AP29" s="503"/>
      <c r="AQ29" s="503"/>
      <c r="AR29" s="545"/>
      <c r="AS29" s="502">
        <v>2939</v>
      </c>
      <c r="AT29" s="503"/>
      <c r="AU29" s="503"/>
      <c r="AV29" s="503"/>
      <c r="AW29" s="503"/>
      <c r="AX29" s="504"/>
      <c r="AY29" s="608"/>
      <c r="AZ29" s="609"/>
      <c r="BA29" s="609"/>
      <c r="BB29" s="610"/>
      <c r="BC29" s="485" t="s">
        <v>179</v>
      </c>
      <c r="BD29" s="486"/>
      <c r="BE29" s="486"/>
      <c r="BF29" s="486"/>
      <c r="BG29" s="486"/>
      <c r="BH29" s="486"/>
      <c r="BI29" s="486"/>
      <c r="BJ29" s="486"/>
      <c r="BK29" s="486"/>
      <c r="BL29" s="486"/>
      <c r="BM29" s="487"/>
      <c r="BN29" s="451">
        <v>330220</v>
      </c>
      <c r="BO29" s="452"/>
      <c r="BP29" s="452"/>
      <c r="BQ29" s="452"/>
      <c r="BR29" s="452"/>
      <c r="BS29" s="452"/>
      <c r="BT29" s="452"/>
      <c r="BU29" s="453"/>
      <c r="BV29" s="451">
        <v>293246</v>
      </c>
      <c r="BW29" s="452"/>
      <c r="BX29" s="452"/>
      <c r="BY29" s="452"/>
      <c r="BZ29" s="452"/>
      <c r="CA29" s="452"/>
      <c r="CB29" s="452"/>
      <c r="CC29" s="453"/>
      <c r="CD29" s="178"/>
      <c r="CE29" s="565"/>
      <c r="CF29" s="565"/>
      <c r="CG29" s="565"/>
      <c r="CH29" s="565"/>
      <c r="CI29" s="565"/>
      <c r="CJ29" s="565"/>
      <c r="CK29" s="565"/>
      <c r="CL29" s="565"/>
      <c r="CM29" s="565"/>
      <c r="CN29" s="565"/>
      <c r="CO29" s="565"/>
      <c r="CP29" s="565"/>
      <c r="CQ29" s="565"/>
      <c r="CR29" s="565"/>
      <c r="CS29" s="566"/>
      <c r="CT29" s="448"/>
      <c r="CU29" s="449"/>
      <c r="CV29" s="449"/>
      <c r="CW29" s="449"/>
      <c r="CX29" s="449"/>
      <c r="CY29" s="449"/>
      <c r="CZ29" s="449"/>
      <c r="DA29" s="450"/>
      <c r="DB29" s="448"/>
      <c r="DC29" s="449"/>
      <c r="DD29" s="449"/>
      <c r="DE29" s="449"/>
      <c r="DF29" s="449"/>
      <c r="DG29" s="449"/>
      <c r="DH29" s="449"/>
      <c r="DI29" s="450"/>
    </row>
    <row r="30" spans="1:113" ht="18.75" customHeight="1" thickBot="1" x14ac:dyDescent="0.25">
      <c r="A30" s="163"/>
      <c r="B30" s="623"/>
      <c r="C30" s="624"/>
      <c r="D30" s="625"/>
      <c r="E30" s="505"/>
      <c r="F30" s="506"/>
      <c r="G30" s="506"/>
      <c r="H30" s="506"/>
      <c r="I30" s="506"/>
      <c r="J30" s="506"/>
      <c r="K30" s="507"/>
      <c r="L30" s="615"/>
      <c r="M30" s="616"/>
      <c r="N30" s="616"/>
      <c r="O30" s="616"/>
      <c r="P30" s="617"/>
      <c r="Q30" s="615"/>
      <c r="R30" s="616"/>
      <c r="S30" s="616"/>
      <c r="T30" s="616"/>
      <c r="U30" s="616"/>
      <c r="V30" s="617"/>
      <c r="W30" s="618" t="s">
        <v>180</v>
      </c>
      <c r="X30" s="619"/>
      <c r="Y30" s="619"/>
      <c r="Z30" s="619"/>
      <c r="AA30" s="619"/>
      <c r="AB30" s="619"/>
      <c r="AC30" s="619"/>
      <c r="AD30" s="619"/>
      <c r="AE30" s="619"/>
      <c r="AF30" s="619"/>
      <c r="AG30" s="620"/>
      <c r="AH30" s="578">
        <v>95.4</v>
      </c>
      <c r="AI30" s="579"/>
      <c r="AJ30" s="579"/>
      <c r="AK30" s="579"/>
      <c r="AL30" s="579"/>
      <c r="AM30" s="579"/>
      <c r="AN30" s="579"/>
      <c r="AO30" s="579"/>
      <c r="AP30" s="579"/>
      <c r="AQ30" s="579"/>
      <c r="AR30" s="579"/>
      <c r="AS30" s="579"/>
      <c r="AT30" s="579"/>
      <c r="AU30" s="579"/>
      <c r="AV30" s="579"/>
      <c r="AW30" s="579"/>
      <c r="AX30" s="581"/>
      <c r="AY30" s="611"/>
      <c r="AZ30" s="612"/>
      <c r="BA30" s="612"/>
      <c r="BB30" s="613"/>
      <c r="BC30" s="567" t="s">
        <v>48</v>
      </c>
      <c r="BD30" s="568"/>
      <c r="BE30" s="568"/>
      <c r="BF30" s="568"/>
      <c r="BG30" s="568"/>
      <c r="BH30" s="568"/>
      <c r="BI30" s="568"/>
      <c r="BJ30" s="568"/>
      <c r="BK30" s="568"/>
      <c r="BL30" s="568"/>
      <c r="BM30" s="569"/>
      <c r="BN30" s="570">
        <v>802053</v>
      </c>
      <c r="BO30" s="571"/>
      <c r="BP30" s="571"/>
      <c r="BQ30" s="571"/>
      <c r="BR30" s="571"/>
      <c r="BS30" s="571"/>
      <c r="BT30" s="571"/>
      <c r="BU30" s="572"/>
      <c r="BV30" s="570">
        <v>1215166</v>
      </c>
      <c r="BW30" s="571"/>
      <c r="BX30" s="571"/>
      <c r="BY30" s="571"/>
      <c r="BZ30" s="571"/>
      <c r="CA30" s="571"/>
      <c r="CB30" s="571"/>
      <c r="CC30" s="57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14" t="s">
        <v>181</v>
      </c>
      <c r="D32" s="614"/>
      <c r="E32" s="614"/>
      <c r="F32" s="614"/>
      <c r="G32" s="614"/>
      <c r="H32" s="614"/>
      <c r="I32" s="614"/>
      <c r="J32" s="614"/>
      <c r="K32" s="614"/>
      <c r="L32" s="614"/>
      <c r="M32" s="614"/>
      <c r="N32" s="614"/>
      <c r="O32" s="614"/>
      <c r="P32" s="614"/>
      <c r="Q32" s="614"/>
      <c r="R32" s="614"/>
      <c r="S32" s="614"/>
      <c r="U32" s="455" t="s">
        <v>182</v>
      </c>
      <c r="V32" s="455"/>
      <c r="W32" s="455"/>
      <c r="X32" s="455"/>
      <c r="Y32" s="455"/>
      <c r="Z32" s="455"/>
      <c r="AA32" s="455"/>
      <c r="AB32" s="455"/>
      <c r="AC32" s="455"/>
      <c r="AD32" s="455"/>
      <c r="AE32" s="455"/>
      <c r="AF32" s="455"/>
      <c r="AG32" s="455"/>
      <c r="AH32" s="455"/>
      <c r="AI32" s="455"/>
      <c r="AJ32" s="455"/>
      <c r="AK32" s="455"/>
      <c r="AM32" s="455" t="s">
        <v>183</v>
      </c>
      <c r="AN32" s="455"/>
      <c r="AO32" s="455"/>
      <c r="AP32" s="455"/>
      <c r="AQ32" s="455"/>
      <c r="AR32" s="455"/>
      <c r="AS32" s="455"/>
      <c r="AT32" s="455"/>
      <c r="AU32" s="455"/>
      <c r="AV32" s="455"/>
      <c r="AW32" s="455"/>
      <c r="AX32" s="455"/>
      <c r="AY32" s="455"/>
      <c r="AZ32" s="455"/>
      <c r="BA32" s="455"/>
      <c r="BB32" s="455"/>
      <c r="BC32" s="455"/>
      <c r="BE32" s="455" t="s">
        <v>184</v>
      </c>
      <c r="BF32" s="455"/>
      <c r="BG32" s="455"/>
      <c r="BH32" s="455"/>
      <c r="BI32" s="455"/>
      <c r="BJ32" s="455"/>
      <c r="BK32" s="455"/>
      <c r="BL32" s="455"/>
      <c r="BM32" s="455"/>
      <c r="BN32" s="455"/>
      <c r="BO32" s="455"/>
      <c r="BP32" s="455"/>
      <c r="BQ32" s="455"/>
      <c r="BR32" s="455"/>
      <c r="BS32" s="455"/>
      <c r="BT32" s="455"/>
      <c r="BU32" s="455"/>
      <c r="BW32" s="455" t="s">
        <v>185</v>
      </c>
      <c r="BX32" s="455"/>
      <c r="BY32" s="455"/>
      <c r="BZ32" s="455"/>
      <c r="CA32" s="455"/>
      <c r="CB32" s="455"/>
      <c r="CC32" s="455"/>
      <c r="CD32" s="455"/>
      <c r="CE32" s="455"/>
      <c r="CF32" s="455"/>
      <c r="CG32" s="455"/>
      <c r="CH32" s="455"/>
      <c r="CI32" s="455"/>
      <c r="CJ32" s="455"/>
      <c r="CK32" s="455"/>
      <c r="CL32" s="455"/>
      <c r="CM32" s="455"/>
      <c r="CO32" s="455" t="s">
        <v>186</v>
      </c>
      <c r="CP32" s="455"/>
      <c r="CQ32" s="455"/>
      <c r="CR32" s="455"/>
      <c r="CS32" s="455"/>
      <c r="CT32" s="455"/>
      <c r="CU32" s="455"/>
      <c r="CV32" s="455"/>
      <c r="CW32" s="455"/>
      <c r="CX32" s="455"/>
      <c r="CY32" s="455"/>
      <c r="CZ32" s="455"/>
      <c r="DA32" s="455"/>
      <c r="DB32" s="455"/>
      <c r="DC32" s="455"/>
      <c r="DD32" s="455"/>
      <c r="DE32" s="455"/>
      <c r="DI32" s="186"/>
    </row>
    <row r="33" spans="1:113" ht="13.5" customHeight="1" x14ac:dyDescent="0.2">
      <c r="A33" s="163"/>
      <c r="B33" s="187"/>
      <c r="C33" s="475" t="s">
        <v>187</v>
      </c>
      <c r="D33" s="475"/>
      <c r="E33" s="440" t="s">
        <v>188</v>
      </c>
      <c r="F33" s="440"/>
      <c r="G33" s="440"/>
      <c r="H33" s="440"/>
      <c r="I33" s="440"/>
      <c r="J33" s="440"/>
      <c r="K33" s="440"/>
      <c r="L33" s="440"/>
      <c r="M33" s="440"/>
      <c r="N33" s="440"/>
      <c r="O33" s="440"/>
      <c r="P33" s="440"/>
      <c r="Q33" s="440"/>
      <c r="R33" s="440"/>
      <c r="S33" s="440"/>
      <c r="T33" s="188"/>
      <c r="U33" s="475" t="s">
        <v>187</v>
      </c>
      <c r="V33" s="475"/>
      <c r="W33" s="440" t="s">
        <v>188</v>
      </c>
      <c r="X33" s="440"/>
      <c r="Y33" s="440"/>
      <c r="Z33" s="440"/>
      <c r="AA33" s="440"/>
      <c r="AB33" s="440"/>
      <c r="AC33" s="440"/>
      <c r="AD33" s="440"/>
      <c r="AE33" s="440"/>
      <c r="AF33" s="440"/>
      <c r="AG33" s="440"/>
      <c r="AH33" s="440"/>
      <c r="AI33" s="440"/>
      <c r="AJ33" s="440"/>
      <c r="AK33" s="440"/>
      <c r="AL33" s="188"/>
      <c r="AM33" s="475" t="s">
        <v>187</v>
      </c>
      <c r="AN33" s="475"/>
      <c r="AO33" s="440" t="s">
        <v>188</v>
      </c>
      <c r="AP33" s="440"/>
      <c r="AQ33" s="440"/>
      <c r="AR33" s="440"/>
      <c r="AS33" s="440"/>
      <c r="AT33" s="440"/>
      <c r="AU33" s="440"/>
      <c r="AV33" s="440"/>
      <c r="AW33" s="440"/>
      <c r="AX33" s="440"/>
      <c r="AY33" s="440"/>
      <c r="AZ33" s="440"/>
      <c r="BA33" s="440"/>
      <c r="BB33" s="440"/>
      <c r="BC33" s="440"/>
      <c r="BD33" s="189"/>
      <c r="BE33" s="440" t="s">
        <v>189</v>
      </c>
      <c r="BF33" s="440"/>
      <c r="BG33" s="440" t="s">
        <v>190</v>
      </c>
      <c r="BH33" s="440"/>
      <c r="BI33" s="440"/>
      <c r="BJ33" s="440"/>
      <c r="BK33" s="440"/>
      <c r="BL33" s="440"/>
      <c r="BM33" s="440"/>
      <c r="BN33" s="440"/>
      <c r="BO33" s="440"/>
      <c r="BP33" s="440"/>
      <c r="BQ33" s="440"/>
      <c r="BR33" s="440"/>
      <c r="BS33" s="440"/>
      <c r="BT33" s="440"/>
      <c r="BU33" s="440"/>
      <c r="BV33" s="189"/>
      <c r="BW33" s="475" t="s">
        <v>189</v>
      </c>
      <c r="BX33" s="475"/>
      <c r="BY33" s="440" t="s">
        <v>191</v>
      </c>
      <c r="BZ33" s="440"/>
      <c r="CA33" s="440"/>
      <c r="CB33" s="440"/>
      <c r="CC33" s="440"/>
      <c r="CD33" s="440"/>
      <c r="CE33" s="440"/>
      <c r="CF33" s="440"/>
      <c r="CG33" s="440"/>
      <c r="CH33" s="440"/>
      <c r="CI33" s="440"/>
      <c r="CJ33" s="440"/>
      <c r="CK33" s="440"/>
      <c r="CL33" s="440"/>
      <c r="CM33" s="440"/>
      <c r="CN33" s="188"/>
      <c r="CO33" s="475" t="s">
        <v>187</v>
      </c>
      <c r="CP33" s="475"/>
      <c r="CQ33" s="440" t="s">
        <v>192</v>
      </c>
      <c r="CR33" s="440"/>
      <c r="CS33" s="440"/>
      <c r="CT33" s="440"/>
      <c r="CU33" s="440"/>
      <c r="CV33" s="440"/>
      <c r="CW33" s="440"/>
      <c r="CX33" s="440"/>
      <c r="CY33" s="440"/>
      <c r="CZ33" s="440"/>
      <c r="DA33" s="440"/>
      <c r="DB33" s="440"/>
      <c r="DC33" s="440"/>
      <c r="DD33" s="440"/>
      <c r="DE33" s="440"/>
      <c r="DF33" s="188"/>
      <c r="DG33" s="640" t="s">
        <v>193</v>
      </c>
      <c r="DH33" s="640"/>
      <c r="DI33" s="190"/>
    </row>
    <row r="34" spans="1:113" ht="32.25" customHeight="1" x14ac:dyDescent="0.2">
      <c r="A34" s="163"/>
      <c r="B34" s="187"/>
      <c r="C34" s="641">
        <f>IF(E34="","",1)</f>
        <v>1</v>
      </c>
      <c r="D34" s="641"/>
      <c r="E34" s="642" t="str">
        <f>IF('各会計、関係団体の財政状況及び健全化判断比率'!B7="","",'各会計、関係団体の財政状況及び健全化判断比率'!B7)</f>
        <v>一般会計</v>
      </c>
      <c r="F34" s="642"/>
      <c r="G34" s="642"/>
      <c r="H34" s="642"/>
      <c r="I34" s="642"/>
      <c r="J34" s="642"/>
      <c r="K34" s="642"/>
      <c r="L34" s="642"/>
      <c r="M34" s="642"/>
      <c r="N34" s="642"/>
      <c r="O34" s="642"/>
      <c r="P34" s="642"/>
      <c r="Q34" s="642"/>
      <c r="R34" s="642"/>
      <c r="S34" s="642"/>
      <c r="T34" s="163"/>
      <c r="U34" s="641">
        <f>IF(W34="","",MAX(C34:D43)+1)</f>
        <v>5</v>
      </c>
      <c r="V34" s="641"/>
      <c r="W34" s="642" t="str">
        <f>IF('各会計、関係団体の財政状況及び健全化判断比率'!B28="","",'各会計、関係団体の財政状況及び健全化判断比率'!B28)</f>
        <v>かほく市国民健康保険特別会計</v>
      </c>
      <c r="X34" s="642"/>
      <c r="Y34" s="642"/>
      <c r="Z34" s="642"/>
      <c r="AA34" s="642"/>
      <c r="AB34" s="642"/>
      <c r="AC34" s="642"/>
      <c r="AD34" s="642"/>
      <c r="AE34" s="642"/>
      <c r="AF34" s="642"/>
      <c r="AG34" s="642"/>
      <c r="AH34" s="642"/>
      <c r="AI34" s="642"/>
      <c r="AJ34" s="642"/>
      <c r="AK34" s="642"/>
      <c r="AL34" s="163"/>
      <c r="AM34" s="641">
        <f>IF(AO34="","",MAX(C34:D43,U34:V43)+1)</f>
        <v>8</v>
      </c>
      <c r="AN34" s="641"/>
      <c r="AO34" s="642" t="str">
        <f>IF('各会計、関係団体の財政状況及び健全化判断比率'!B31="","",'各会計、関係団体の財政状況及び健全化判断比率'!B31)</f>
        <v>かほく市水道事業会計</v>
      </c>
      <c r="AP34" s="642"/>
      <c r="AQ34" s="642"/>
      <c r="AR34" s="642"/>
      <c r="AS34" s="642"/>
      <c r="AT34" s="642"/>
      <c r="AU34" s="642"/>
      <c r="AV34" s="642"/>
      <c r="AW34" s="642"/>
      <c r="AX34" s="642"/>
      <c r="AY34" s="642"/>
      <c r="AZ34" s="642"/>
      <c r="BA34" s="642"/>
      <c r="BB34" s="642"/>
      <c r="BC34" s="642"/>
      <c r="BD34" s="163"/>
      <c r="BE34" s="641" t="str">
        <f>IF(BG34="","",MAX(C34:D43,U34:V43,AM34:AN43)+1)</f>
        <v/>
      </c>
      <c r="BF34" s="641"/>
      <c r="BG34" s="642"/>
      <c r="BH34" s="642"/>
      <c r="BI34" s="642"/>
      <c r="BJ34" s="642"/>
      <c r="BK34" s="642"/>
      <c r="BL34" s="642"/>
      <c r="BM34" s="642"/>
      <c r="BN34" s="642"/>
      <c r="BO34" s="642"/>
      <c r="BP34" s="642"/>
      <c r="BQ34" s="642"/>
      <c r="BR34" s="642"/>
      <c r="BS34" s="642"/>
      <c r="BT34" s="642"/>
      <c r="BU34" s="642"/>
      <c r="BV34" s="163"/>
      <c r="BW34" s="641">
        <f>IF(BY34="","",MAX(C34:D43,U34:V43,AM34:AN43,BE34:BF43)+1)</f>
        <v>10</v>
      </c>
      <c r="BX34" s="641"/>
      <c r="BY34" s="642" t="str">
        <f>IF('各会計、関係団体の財政状況及び健全化判断比率'!B68="","",'各会計、関係団体の財政状況及び健全化判断比率'!B68)</f>
        <v>河北郡市広域事務組合</v>
      </c>
      <c r="BZ34" s="642"/>
      <c r="CA34" s="642"/>
      <c r="CB34" s="642"/>
      <c r="CC34" s="642"/>
      <c r="CD34" s="642"/>
      <c r="CE34" s="642"/>
      <c r="CF34" s="642"/>
      <c r="CG34" s="642"/>
      <c r="CH34" s="642"/>
      <c r="CI34" s="642"/>
      <c r="CJ34" s="642"/>
      <c r="CK34" s="642"/>
      <c r="CL34" s="642"/>
      <c r="CM34" s="642"/>
      <c r="CN34" s="163"/>
      <c r="CO34" s="641">
        <f>IF(CQ34="","",MAX(C34:D43,U34:V43,AM34:AN43,BE34:BF43,BW34:BX43)+1)</f>
        <v>16</v>
      </c>
      <c r="CP34" s="641"/>
      <c r="CQ34" s="642" t="str">
        <f>IF('各会計、関係団体の財政状況及び健全化判断比率'!BS7="","",'各会計、関係団体の財政状況及び健全化判断比率'!BS7)</f>
        <v>かほく市公共施設管理公社</v>
      </c>
      <c r="CR34" s="642"/>
      <c r="CS34" s="642"/>
      <c r="CT34" s="642"/>
      <c r="CU34" s="642"/>
      <c r="CV34" s="642"/>
      <c r="CW34" s="642"/>
      <c r="CX34" s="642"/>
      <c r="CY34" s="642"/>
      <c r="CZ34" s="642"/>
      <c r="DA34" s="642"/>
      <c r="DB34" s="642"/>
      <c r="DC34" s="642"/>
      <c r="DD34" s="642"/>
      <c r="DE34" s="642"/>
      <c r="DG34" s="643" t="str">
        <f>IF('各会計、関係団体の財政状況及び健全化判断比率'!BR7="","",'各会計、関係団体の財政状況及び健全化判断比率'!BR7)</f>
        <v/>
      </c>
      <c r="DH34" s="643"/>
      <c r="DI34" s="190"/>
    </row>
    <row r="35" spans="1:113" ht="32.25" customHeight="1" x14ac:dyDescent="0.2">
      <c r="A35" s="163"/>
      <c r="B35" s="187"/>
      <c r="C35" s="641">
        <f>IF(E35="","",C34+1)</f>
        <v>2</v>
      </c>
      <c r="D35" s="641"/>
      <c r="E35" s="642" t="str">
        <f>IF('各会計、関係団体の財政状況及び健全化判断比率'!B8="","",'各会計、関係団体の財政状況及び健全化判断比率'!B8)</f>
        <v>かほく市営バス事業特別会計</v>
      </c>
      <c r="F35" s="642"/>
      <c r="G35" s="642"/>
      <c r="H35" s="642"/>
      <c r="I35" s="642"/>
      <c r="J35" s="642"/>
      <c r="K35" s="642"/>
      <c r="L35" s="642"/>
      <c r="M35" s="642"/>
      <c r="N35" s="642"/>
      <c r="O35" s="642"/>
      <c r="P35" s="642"/>
      <c r="Q35" s="642"/>
      <c r="R35" s="642"/>
      <c r="S35" s="642"/>
      <c r="T35" s="163"/>
      <c r="U35" s="641">
        <f>IF(W35="","",U34+1)</f>
        <v>6</v>
      </c>
      <c r="V35" s="641"/>
      <c r="W35" s="642" t="str">
        <f>IF('各会計、関係団体の財政状況及び健全化判断比率'!B29="","",'各会計、関係団体の財政状況及び健全化判断比率'!B29)</f>
        <v>かほく市後期高齢者医療特別会計</v>
      </c>
      <c r="X35" s="642"/>
      <c r="Y35" s="642"/>
      <c r="Z35" s="642"/>
      <c r="AA35" s="642"/>
      <c r="AB35" s="642"/>
      <c r="AC35" s="642"/>
      <c r="AD35" s="642"/>
      <c r="AE35" s="642"/>
      <c r="AF35" s="642"/>
      <c r="AG35" s="642"/>
      <c r="AH35" s="642"/>
      <c r="AI35" s="642"/>
      <c r="AJ35" s="642"/>
      <c r="AK35" s="642"/>
      <c r="AL35" s="163"/>
      <c r="AM35" s="641">
        <f t="shared" ref="AM35:AM43" si="0">IF(AO35="","",AM34+1)</f>
        <v>9</v>
      </c>
      <c r="AN35" s="641"/>
      <c r="AO35" s="642" t="str">
        <f>IF('各会計、関係団体の財政状況及び健全化判断比率'!B32="","",'各会計、関係団体の財政状況及び健全化判断比率'!B32)</f>
        <v>かほく市下水道事業会計</v>
      </c>
      <c r="AP35" s="642"/>
      <c r="AQ35" s="642"/>
      <c r="AR35" s="642"/>
      <c r="AS35" s="642"/>
      <c r="AT35" s="642"/>
      <c r="AU35" s="642"/>
      <c r="AV35" s="642"/>
      <c r="AW35" s="642"/>
      <c r="AX35" s="642"/>
      <c r="AY35" s="642"/>
      <c r="AZ35" s="642"/>
      <c r="BA35" s="642"/>
      <c r="BB35" s="642"/>
      <c r="BC35" s="642"/>
      <c r="BD35" s="163"/>
      <c r="BE35" s="641" t="str">
        <f t="shared" ref="BE35:BE43" si="1">IF(BG35="","",BE34+1)</f>
        <v/>
      </c>
      <c r="BF35" s="641"/>
      <c r="BG35" s="642"/>
      <c r="BH35" s="642"/>
      <c r="BI35" s="642"/>
      <c r="BJ35" s="642"/>
      <c r="BK35" s="642"/>
      <c r="BL35" s="642"/>
      <c r="BM35" s="642"/>
      <c r="BN35" s="642"/>
      <c r="BO35" s="642"/>
      <c r="BP35" s="642"/>
      <c r="BQ35" s="642"/>
      <c r="BR35" s="642"/>
      <c r="BS35" s="642"/>
      <c r="BT35" s="642"/>
      <c r="BU35" s="642"/>
      <c r="BV35" s="163"/>
      <c r="BW35" s="641">
        <f t="shared" ref="BW35:BW43" si="2">IF(BY35="","",BW34+1)</f>
        <v>11</v>
      </c>
      <c r="BX35" s="641"/>
      <c r="BY35" s="642" t="str">
        <f>IF('各会計、関係団体の財政状況及び健全化判断比率'!B69="","",'各会計、関係団体の財政状況及び健全化判断比率'!B69)</f>
        <v>石川県市町村職員退職手当組合</v>
      </c>
      <c r="BZ35" s="642"/>
      <c r="CA35" s="642"/>
      <c r="CB35" s="642"/>
      <c r="CC35" s="642"/>
      <c r="CD35" s="642"/>
      <c r="CE35" s="642"/>
      <c r="CF35" s="642"/>
      <c r="CG35" s="642"/>
      <c r="CH35" s="642"/>
      <c r="CI35" s="642"/>
      <c r="CJ35" s="642"/>
      <c r="CK35" s="642"/>
      <c r="CL35" s="642"/>
      <c r="CM35" s="642"/>
      <c r="CN35" s="163"/>
      <c r="CO35" s="641">
        <f t="shared" ref="CO35:CO43" si="3">IF(CQ35="","",CO34+1)</f>
        <v>17</v>
      </c>
      <c r="CP35" s="641"/>
      <c r="CQ35" s="642" t="str">
        <f>IF('各会計、関係団体の財政状況及び健全化判断比率'!BS8="","",'各会計、関係団体の財政状況及び健全化判断比率'!BS8)</f>
        <v>株式会社高松レストハウス</v>
      </c>
      <c r="CR35" s="642"/>
      <c r="CS35" s="642"/>
      <c r="CT35" s="642"/>
      <c r="CU35" s="642"/>
      <c r="CV35" s="642"/>
      <c r="CW35" s="642"/>
      <c r="CX35" s="642"/>
      <c r="CY35" s="642"/>
      <c r="CZ35" s="642"/>
      <c r="DA35" s="642"/>
      <c r="DB35" s="642"/>
      <c r="DC35" s="642"/>
      <c r="DD35" s="642"/>
      <c r="DE35" s="642"/>
      <c r="DG35" s="643" t="str">
        <f>IF('各会計、関係団体の財政状況及び健全化判断比率'!BR8="","",'各会計、関係団体の財政状況及び健全化判断比率'!BR8)</f>
        <v/>
      </c>
      <c r="DH35" s="643"/>
      <c r="DI35" s="190"/>
    </row>
    <row r="36" spans="1:113" ht="32.25" customHeight="1" x14ac:dyDescent="0.2">
      <c r="A36" s="163"/>
      <c r="B36" s="187"/>
      <c r="C36" s="641">
        <f>IF(E36="","",C35+1)</f>
        <v>3</v>
      </c>
      <c r="D36" s="641"/>
      <c r="E36" s="642" t="str">
        <f>IF('各会計、関係団体の財政状況及び健全化判断比率'!B9="","",'各会計、関係団体の財政状況及び健全化判断比率'!B9)</f>
        <v>かほく市墓地特別会計</v>
      </c>
      <c r="F36" s="642"/>
      <c r="G36" s="642"/>
      <c r="H36" s="642"/>
      <c r="I36" s="642"/>
      <c r="J36" s="642"/>
      <c r="K36" s="642"/>
      <c r="L36" s="642"/>
      <c r="M36" s="642"/>
      <c r="N36" s="642"/>
      <c r="O36" s="642"/>
      <c r="P36" s="642"/>
      <c r="Q36" s="642"/>
      <c r="R36" s="642"/>
      <c r="S36" s="642"/>
      <c r="T36" s="163"/>
      <c r="U36" s="641">
        <f t="shared" ref="U36:U43" si="4">IF(W36="","",U35+1)</f>
        <v>7</v>
      </c>
      <c r="V36" s="641"/>
      <c r="W36" s="642" t="str">
        <f>IF('各会計、関係団体の財政状況及び健全化判断比率'!B30="","",'各会計、関係団体の財政状況及び健全化判断比率'!B30)</f>
        <v>かほく市介護保険特別会計</v>
      </c>
      <c r="X36" s="642"/>
      <c r="Y36" s="642"/>
      <c r="Z36" s="642"/>
      <c r="AA36" s="642"/>
      <c r="AB36" s="642"/>
      <c r="AC36" s="642"/>
      <c r="AD36" s="642"/>
      <c r="AE36" s="642"/>
      <c r="AF36" s="642"/>
      <c r="AG36" s="642"/>
      <c r="AH36" s="642"/>
      <c r="AI36" s="642"/>
      <c r="AJ36" s="642"/>
      <c r="AK36" s="642"/>
      <c r="AL36" s="163"/>
      <c r="AM36" s="641" t="str">
        <f t="shared" si="0"/>
        <v/>
      </c>
      <c r="AN36" s="641"/>
      <c r="AO36" s="642"/>
      <c r="AP36" s="642"/>
      <c r="AQ36" s="642"/>
      <c r="AR36" s="642"/>
      <c r="AS36" s="642"/>
      <c r="AT36" s="642"/>
      <c r="AU36" s="642"/>
      <c r="AV36" s="642"/>
      <c r="AW36" s="642"/>
      <c r="AX36" s="642"/>
      <c r="AY36" s="642"/>
      <c r="AZ36" s="642"/>
      <c r="BA36" s="642"/>
      <c r="BB36" s="642"/>
      <c r="BC36" s="642"/>
      <c r="BD36" s="163"/>
      <c r="BE36" s="641" t="str">
        <f t="shared" si="1"/>
        <v/>
      </c>
      <c r="BF36" s="641"/>
      <c r="BG36" s="642"/>
      <c r="BH36" s="642"/>
      <c r="BI36" s="642"/>
      <c r="BJ36" s="642"/>
      <c r="BK36" s="642"/>
      <c r="BL36" s="642"/>
      <c r="BM36" s="642"/>
      <c r="BN36" s="642"/>
      <c r="BO36" s="642"/>
      <c r="BP36" s="642"/>
      <c r="BQ36" s="642"/>
      <c r="BR36" s="642"/>
      <c r="BS36" s="642"/>
      <c r="BT36" s="642"/>
      <c r="BU36" s="642"/>
      <c r="BV36" s="163"/>
      <c r="BW36" s="641">
        <f t="shared" si="2"/>
        <v>12</v>
      </c>
      <c r="BX36" s="641"/>
      <c r="BY36" s="642" t="str">
        <f>IF('各会計、関係団体の財政状況及び健全化判断比率'!B70="","",'各会計、関係団体の財政状況及び健全化判断比率'!B70)</f>
        <v>石川県市町村消防団員等校務災害補償等組合</v>
      </c>
      <c r="BZ36" s="642"/>
      <c r="CA36" s="642"/>
      <c r="CB36" s="642"/>
      <c r="CC36" s="642"/>
      <c r="CD36" s="642"/>
      <c r="CE36" s="642"/>
      <c r="CF36" s="642"/>
      <c r="CG36" s="642"/>
      <c r="CH36" s="642"/>
      <c r="CI36" s="642"/>
      <c r="CJ36" s="642"/>
      <c r="CK36" s="642"/>
      <c r="CL36" s="642"/>
      <c r="CM36" s="642"/>
      <c r="CN36" s="163"/>
      <c r="CO36" s="641">
        <f t="shared" si="3"/>
        <v>18</v>
      </c>
      <c r="CP36" s="641"/>
      <c r="CQ36" s="642" t="str">
        <f>IF('各会計、関係団体の財政状況及び健全化判断比率'!BS9="","",'各会計、関係団体の財政状況及び健全化判断比率'!BS9)</f>
        <v>社会法人相生会</v>
      </c>
      <c r="CR36" s="642"/>
      <c r="CS36" s="642"/>
      <c r="CT36" s="642"/>
      <c r="CU36" s="642"/>
      <c r="CV36" s="642"/>
      <c r="CW36" s="642"/>
      <c r="CX36" s="642"/>
      <c r="CY36" s="642"/>
      <c r="CZ36" s="642"/>
      <c r="DA36" s="642"/>
      <c r="DB36" s="642"/>
      <c r="DC36" s="642"/>
      <c r="DD36" s="642"/>
      <c r="DE36" s="642"/>
      <c r="DG36" s="643" t="str">
        <f>IF('各会計、関係団体の財政状況及び健全化判断比率'!BR9="","",'各会計、関係団体の財政状況及び健全化判断比率'!BR9)</f>
        <v/>
      </c>
      <c r="DH36" s="643"/>
      <c r="DI36" s="190"/>
    </row>
    <row r="37" spans="1:113" ht="32.25" customHeight="1" x14ac:dyDescent="0.2">
      <c r="A37" s="163"/>
      <c r="B37" s="187"/>
      <c r="C37" s="641">
        <f>IF(E37="","",C36+1)</f>
        <v>4</v>
      </c>
      <c r="D37" s="641"/>
      <c r="E37" s="642" t="str">
        <f>IF('各会計、関係団体の財政状況及び健全化判断比率'!B10="","",'各会計、関係団体の財政状況及び健全化判断比率'!B10)</f>
        <v>かほく市ケーブルテレビ事業特別会計</v>
      </c>
      <c r="F37" s="642"/>
      <c r="G37" s="642"/>
      <c r="H37" s="642"/>
      <c r="I37" s="642"/>
      <c r="J37" s="642"/>
      <c r="K37" s="642"/>
      <c r="L37" s="642"/>
      <c r="M37" s="642"/>
      <c r="N37" s="642"/>
      <c r="O37" s="642"/>
      <c r="P37" s="642"/>
      <c r="Q37" s="642"/>
      <c r="R37" s="642"/>
      <c r="S37" s="642"/>
      <c r="T37" s="163"/>
      <c r="U37" s="641" t="str">
        <f t="shared" si="4"/>
        <v/>
      </c>
      <c r="V37" s="641"/>
      <c r="W37" s="642"/>
      <c r="X37" s="642"/>
      <c r="Y37" s="642"/>
      <c r="Z37" s="642"/>
      <c r="AA37" s="642"/>
      <c r="AB37" s="642"/>
      <c r="AC37" s="642"/>
      <c r="AD37" s="642"/>
      <c r="AE37" s="642"/>
      <c r="AF37" s="642"/>
      <c r="AG37" s="642"/>
      <c r="AH37" s="642"/>
      <c r="AI37" s="642"/>
      <c r="AJ37" s="642"/>
      <c r="AK37" s="642"/>
      <c r="AL37" s="163"/>
      <c r="AM37" s="641" t="str">
        <f t="shared" si="0"/>
        <v/>
      </c>
      <c r="AN37" s="641"/>
      <c r="AO37" s="642"/>
      <c r="AP37" s="642"/>
      <c r="AQ37" s="642"/>
      <c r="AR37" s="642"/>
      <c r="AS37" s="642"/>
      <c r="AT37" s="642"/>
      <c r="AU37" s="642"/>
      <c r="AV37" s="642"/>
      <c r="AW37" s="642"/>
      <c r="AX37" s="642"/>
      <c r="AY37" s="642"/>
      <c r="AZ37" s="642"/>
      <c r="BA37" s="642"/>
      <c r="BB37" s="642"/>
      <c r="BC37" s="642"/>
      <c r="BD37" s="163"/>
      <c r="BE37" s="641" t="str">
        <f t="shared" si="1"/>
        <v/>
      </c>
      <c r="BF37" s="641"/>
      <c r="BG37" s="642"/>
      <c r="BH37" s="642"/>
      <c r="BI37" s="642"/>
      <c r="BJ37" s="642"/>
      <c r="BK37" s="642"/>
      <c r="BL37" s="642"/>
      <c r="BM37" s="642"/>
      <c r="BN37" s="642"/>
      <c r="BO37" s="642"/>
      <c r="BP37" s="642"/>
      <c r="BQ37" s="642"/>
      <c r="BR37" s="642"/>
      <c r="BS37" s="642"/>
      <c r="BT37" s="642"/>
      <c r="BU37" s="642"/>
      <c r="BV37" s="163"/>
      <c r="BW37" s="641">
        <f t="shared" si="2"/>
        <v>13</v>
      </c>
      <c r="BX37" s="641"/>
      <c r="BY37" s="642" t="str">
        <f>IF('各会計、関係団体の財政状況及び健全化判断比率'!B71="","",'各会計、関係団体の財政状況及び健全化判断比率'!B71)</f>
        <v>石川県後期高齢者医療連合会（一般会計）</v>
      </c>
      <c r="BZ37" s="642"/>
      <c r="CA37" s="642"/>
      <c r="CB37" s="642"/>
      <c r="CC37" s="642"/>
      <c r="CD37" s="642"/>
      <c r="CE37" s="642"/>
      <c r="CF37" s="642"/>
      <c r="CG37" s="642"/>
      <c r="CH37" s="642"/>
      <c r="CI37" s="642"/>
      <c r="CJ37" s="642"/>
      <c r="CK37" s="642"/>
      <c r="CL37" s="642"/>
      <c r="CM37" s="642"/>
      <c r="CN37" s="163"/>
      <c r="CO37" s="641" t="str">
        <f t="shared" si="3"/>
        <v/>
      </c>
      <c r="CP37" s="641"/>
      <c r="CQ37" s="642" t="str">
        <f>IF('各会計、関係団体の財政状況及び健全化判断比率'!BS10="","",'各会計、関係団体の財政状況及び健全化判断比率'!BS10)</f>
        <v/>
      </c>
      <c r="CR37" s="642"/>
      <c r="CS37" s="642"/>
      <c r="CT37" s="642"/>
      <c r="CU37" s="642"/>
      <c r="CV37" s="642"/>
      <c r="CW37" s="642"/>
      <c r="CX37" s="642"/>
      <c r="CY37" s="642"/>
      <c r="CZ37" s="642"/>
      <c r="DA37" s="642"/>
      <c r="DB37" s="642"/>
      <c r="DC37" s="642"/>
      <c r="DD37" s="642"/>
      <c r="DE37" s="642"/>
      <c r="DG37" s="643" t="str">
        <f>IF('各会計、関係団体の財政状況及び健全化判断比率'!BR10="","",'各会計、関係団体の財政状況及び健全化判断比率'!BR10)</f>
        <v/>
      </c>
      <c r="DH37" s="643"/>
      <c r="DI37" s="190"/>
    </row>
    <row r="38" spans="1:113" ht="32.25" customHeight="1" x14ac:dyDescent="0.2">
      <c r="A38" s="163"/>
      <c r="B38" s="187"/>
      <c r="C38" s="641" t="str">
        <f t="shared" ref="C38:C43" si="5">IF(E38="","",C37+1)</f>
        <v/>
      </c>
      <c r="D38" s="641"/>
      <c r="E38" s="642" t="str">
        <f>IF('各会計、関係団体の財政状況及び健全化判断比率'!B11="","",'各会計、関係団体の財政状況及び健全化判断比率'!B11)</f>
        <v/>
      </c>
      <c r="F38" s="642"/>
      <c r="G38" s="642"/>
      <c r="H38" s="642"/>
      <c r="I38" s="642"/>
      <c r="J38" s="642"/>
      <c r="K38" s="642"/>
      <c r="L38" s="642"/>
      <c r="M38" s="642"/>
      <c r="N38" s="642"/>
      <c r="O38" s="642"/>
      <c r="P38" s="642"/>
      <c r="Q38" s="642"/>
      <c r="R38" s="642"/>
      <c r="S38" s="642"/>
      <c r="T38" s="163"/>
      <c r="U38" s="641" t="str">
        <f t="shared" si="4"/>
        <v/>
      </c>
      <c r="V38" s="641"/>
      <c r="W38" s="642"/>
      <c r="X38" s="642"/>
      <c r="Y38" s="642"/>
      <c r="Z38" s="642"/>
      <c r="AA38" s="642"/>
      <c r="AB38" s="642"/>
      <c r="AC38" s="642"/>
      <c r="AD38" s="642"/>
      <c r="AE38" s="642"/>
      <c r="AF38" s="642"/>
      <c r="AG38" s="642"/>
      <c r="AH38" s="642"/>
      <c r="AI38" s="642"/>
      <c r="AJ38" s="642"/>
      <c r="AK38" s="642"/>
      <c r="AL38" s="163"/>
      <c r="AM38" s="641" t="str">
        <f t="shared" si="0"/>
        <v/>
      </c>
      <c r="AN38" s="641"/>
      <c r="AO38" s="642"/>
      <c r="AP38" s="642"/>
      <c r="AQ38" s="642"/>
      <c r="AR38" s="642"/>
      <c r="AS38" s="642"/>
      <c r="AT38" s="642"/>
      <c r="AU38" s="642"/>
      <c r="AV38" s="642"/>
      <c r="AW38" s="642"/>
      <c r="AX38" s="642"/>
      <c r="AY38" s="642"/>
      <c r="AZ38" s="642"/>
      <c r="BA38" s="642"/>
      <c r="BB38" s="642"/>
      <c r="BC38" s="642"/>
      <c r="BD38" s="163"/>
      <c r="BE38" s="641" t="str">
        <f t="shared" si="1"/>
        <v/>
      </c>
      <c r="BF38" s="641"/>
      <c r="BG38" s="642"/>
      <c r="BH38" s="642"/>
      <c r="BI38" s="642"/>
      <c r="BJ38" s="642"/>
      <c r="BK38" s="642"/>
      <c r="BL38" s="642"/>
      <c r="BM38" s="642"/>
      <c r="BN38" s="642"/>
      <c r="BO38" s="642"/>
      <c r="BP38" s="642"/>
      <c r="BQ38" s="642"/>
      <c r="BR38" s="642"/>
      <c r="BS38" s="642"/>
      <c r="BT38" s="642"/>
      <c r="BU38" s="642"/>
      <c r="BV38" s="163"/>
      <c r="BW38" s="641">
        <f t="shared" si="2"/>
        <v>14</v>
      </c>
      <c r="BX38" s="641"/>
      <c r="BY38" s="642" t="str">
        <f>IF('各会計、関係団体の財政状況及び健全化判断比率'!B72="","",'各会計、関係団体の財政状況及び健全化判断比率'!B72)</f>
        <v>石川県後期高齢者医療連合会（後期高齢者医療特別会計）</v>
      </c>
      <c r="BZ38" s="642"/>
      <c r="CA38" s="642"/>
      <c r="CB38" s="642"/>
      <c r="CC38" s="642"/>
      <c r="CD38" s="642"/>
      <c r="CE38" s="642"/>
      <c r="CF38" s="642"/>
      <c r="CG38" s="642"/>
      <c r="CH38" s="642"/>
      <c r="CI38" s="642"/>
      <c r="CJ38" s="642"/>
      <c r="CK38" s="642"/>
      <c r="CL38" s="642"/>
      <c r="CM38" s="642"/>
      <c r="CN38" s="163"/>
      <c r="CO38" s="641" t="str">
        <f t="shared" si="3"/>
        <v/>
      </c>
      <c r="CP38" s="641"/>
      <c r="CQ38" s="642" t="str">
        <f>IF('各会計、関係団体の財政状況及び健全化判断比率'!BS11="","",'各会計、関係団体の財政状況及び健全化判断比率'!BS11)</f>
        <v/>
      </c>
      <c r="CR38" s="642"/>
      <c r="CS38" s="642"/>
      <c r="CT38" s="642"/>
      <c r="CU38" s="642"/>
      <c r="CV38" s="642"/>
      <c r="CW38" s="642"/>
      <c r="CX38" s="642"/>
      <c r="CY38" s="642"/>
      <c r="CZ38" s="642"/>
      <c r="DA38" s="642"/>
      <c r="DB38" s="642"/>
      <c r="DC38" s="642"/>
      <c r="DD38" s="642"/>
      <c r="DE38" s="642"/>
      <c r="DG38" s="643" t="str">
        <f>IF('各会計、関係団体の財政状況及び健全化判断比率'!BR11="","",'各会計、関係団体の財政状況及び健全化判断比率'!BR11)</f>
        <v/>
      </c>
      <c r="DH38" s="643"/>
      <c r="DI38" s="190"/>
    </row>
    <row r="39" spans="1:113" ht="32.25" customHeight="1" x14ac:dyDescent="0.2">
      <c r="A39" s="163"/>
      <c r="B39" s="187"/>
      <c r="C39" s="641" t="str">
        <f t="shared" si="5"/>
        <v/>
      </c>
      <c r="D39" s="641"/>
      <c r="E39" s="642" t="str">
        <f>IF('各会計、関係団体の財政状況及び健全化判断比率'!B12="","",'各会計、関係団体の財政状況及び健全化判断比率'!B12)</f>
        <v/>
      </c>
      <c r="F39" s="642"/>
      <c r="G39" s="642"/>
      <c r="H39" s="642"/>
      <c r="I39" s="642"/>
      <c r="J39" s="642"/>
      <c r="K39" s="642"/>
      <c r="L39" s="642"/>
      <c r="M39" s="642"/>
      <c r="N39" s="642"/>
      <c r="O39" s="642"/>
      <c r="P39" s="642"/>
      <c r="Q39" s="642"/>
      <c r="R39" s="642"/>
      <c r="S39" s="642"/>
      <c r="T39" s="163"/>
      <c r="U39" s="641" t="str">
        <f t="shared" si="4"/>
        <v/>
      </c>
      <c r="V39" s="641"/>
      <c r="W39" s="642"/>
      <c r="X39" s="642"/>
      <c r="Y39" s="642"/>
      <c r="Z39" s="642"/>
      <c r="AA39" s="642"/>
      <c r="AB39" s="642"/>
      <c r="AC39" s="642"/>
      <c r="AD39" s="642"/>
      <c r="AE39" s="642"/>
      <c r="AF39" s="642"/>
      <c r="AG39" s="642"/>
      <c r="AH39" s="642"/>
      <c r="AI39" s="642"/>
      <c r="AJ39" s="642"/>
      <c r="AK39" s="642"/>
      <c r="AL39" s="163"/>
      <c r="AM39" s="641" t="str">
        <f t="shared" si="0"/>
        <v/>
      </c>
      <c r="AN39" s="641"/>
      <c r="AO39" s="642"/>
      <c r="AP39" s="642"/>
      <c r="AQ39" s="642"/>
      <c r="AR39" s="642"/>
      <c r="AS39" s="642"/>
      <c r="AT39" s="642"/>
      <c r="AU39" s="642"/>
      <c r="AV39" s="642"/>
      <c r="AW39" s="642"/>
      <c r="AX39" s="642"/>
      <c r="AY39" s="642"/>
      <c r="AZ39" s="642"/>
      <c r="BA39" s="642"/>
      <c r="BB39" s="642"/>
      <c r="BC39" s="642"/>
      <c r="BD39" s="163"/>
      <c r="BE39" s="641" t="str">
        <f t="shared" si="1"/>
        <v/>
      </c>
      <c r="BF39" s="641"/>
      <c r="BG39" s="642"/>
      <c r="BH39" s="642"/>
      <c r="BI39" s="642"/>
      <c r="BJ39" s="642"/>
      <c r="BK39" s="642"/>
      <c r="BL39" s="642"/>
      <c r="BM39" s="642"/>
      <c r="BN39" s="642"/>
      <c r="BO39" s="642"/>
      <c r="BP39" s="642"/>
      <c r="BQ39" s="642"/>
      <c r="BR39" s="642"/>
      <c r="BS39" s="642"/>
      <c r="BT39" s="642"/>
      <c r="BU39" s="642"/>
      <c r="BV39" s="163"/>
      <c r="BW39" s="641">
        <f t="shared" si="2"/>
        <v>15</v>
      </c>
      <c r="BX39" s="641"/>
      <c r="BY39" s="642" t="str">
        <f>IF('各会計、関係団体の財政状況及び健全化判断比率'!B73="","",'各会計、関係団体の財政状況及び健全化判断比率'!B73)</f>
        <v>石川県市町村消防賞じゅつ金組合</v>
      </c>
      <c r="BZ39" s="642"/>
      <c r="CA39" s="642"/>
      <c r="CB39" s="642"/>
      <c r="CC39" s="642"/>
      <c r="CD39" s="642"/>
      <c r="CE39" s="642"/>
      <c r="CF39" s="642"/>
      <c r="CG39" s="642"/>
      <c r="CH39" s="642"/>
      <c r="CI39" s="642"/>
      <c r="CJ39" s="642"/>
      <c r="CK39" s="642"/>
      <c r="CL39" s="642"/>
      <c r="CM39" s="642"/>
      <c r="CN39" s="163"/>
      <c r="CO39" s="641" t="str">
        <f t="shared" si="3"/>
        <v/>
      </c>
      <c r="CP39" s="641"/>
      <c r="CQ39" s="642" t="str">
        <f>IF('各会計、関係団体の財政状況及び健全化判断比率'!BS12="","",'各会計、関係団体の財政状況及び健全化判断比率'!BS12)</f>
        <v/>
      </c>
      <c r="CR39" s="642"/>
      <c r="CS39" s="642"/>
      <c r="CT39" s="642"/>
      <c r="CU39" s="642"/>
      <c r="CV39" s="642"/>
      <c r="CW39" s="642"/>
      <c r="CX39" s="642"/>
      <c r="CY39" s="642"/>
      <c r="CZ39" s="642"/>
      <c r="DA39" s="642"/>
      <c r="DB39" s="642"/>
      <c r="DC39" s="642"/>
      <c r="DD39" s="642"/>
      <c r="DE39" s="642"/>
      <c r="DG39" s="643" t="str">
        <f>IF('各会計、関係団体の財政状況及び健全化判断比率'!BR12="","",'各会計、関係団体の財政状況及び健全化判断比率'!BR12)</f>
        <v/>
      </c>
      <c r="DH39" s="643"/>
      <c r="DI39" s="190"/>
    </row>
    <row r="40" spans="1:113" ht="32.25" customHeight="1" x14ac:dyDescent="0.2">
      <c r="A40" s="163"/>
      <c r="B40" s="187"/>
      <c r="C40" s="641" t="str">
        <f t="shared" si="5"/>
        <v/>
      </c>
      <c r="D40" s="641"/>
      <c r="E40" s="642" t="str">
        <f>IF('各会計、関係団体の財政状況及び健全化判断比率'!B13="","",'各会計、関係団体の財政状況及び健全化判断比率'!B13)</f>
        <v/>
      </c>
      <c r="F40" s="642"/>
      <c r="G40" s="642"/>
      <c r="H40" s="642"/>
      <c r="I40" s="642"/>
      <c r="J40" s="642"/>
      <c r="K40" s="642"/>
      <c r="L40" s="642"/>
      <c r="M40" s="642"/>
      <c r="N40" s="642"/>
      <c r="O40" s="642"/>
      <c r="P40" s="642"/>
      <c r="Q40" s="642"/>
      <c r="R40" s="642"/>
      <c r="S40" s="642"/>
      <c r="T40" s="163"/>
      <c r="U40" s="641" t="str">
        <f t="shared" si="4"/>
        <v/>
      </c>
      <c r="V40" s="641"/>
      <c r="W40" s="642"/>
      <c r="X40" s="642"/>
      <c r="Y40" s="642"/>
      <c r="Z40" s="642"/>
      <c r="AA40" s="642"/>
      <c r="AB40" s="642"/>
      <c r="AC40" s="642"/>
      <c r="AD40" s="642"/>
      <c r="AE40" s="642"/>
      <c r="AF40" s="642"/>
      <c r="AG40" s="642"/>
      <c r="AH40" s="642"/>
      <c r="AI40" s="642"/>
      <c r="AJ40" s="642"/>
      <c r="AK40" s="642"/>
      <c r="AL40" s="163"/>
      <c r="AM40" s="641" t="str">
        <f t="shared" si="0"/>
        <v/>
      </c>
      <c r="AN40" s="641"/>
      <c r="AO40" s="642"/>
      <c r="AP40" s="642"/>
      <c r="AQ40" s="642"/>
      <c r="AR40" s="642"/>
      <c r="AS40" s="642"/>
      <c r="AT40" s="642"/>
      <c r="AU40" s="642"/>
      <c r="AV40" s="642"/>
      <c r="AW40" s="642"/>
      <c r="AX40" s="642"/>
      <c r="AY40" s="642"/>
      <c r="AZ40" s="642"/>
      <c r="BA40" s="642"/>
      <c r="BB40" s="642"/>
      <c r="BC40" s="642"/>
      <c r="BD40" s="163"/>
      <c r="BE40" s="641" t="str">
        <f t="shared" si="1"/>
        <v/>
      </c>
      <c r="BF40" s="641"/>
      <c r="BG40" s="642"/>
      <c r="BH40" s="642"/>
      <c r="BI40" s="642"/>
      <c r="BJ40" s="642"/>
      <c r="BK40" s="642"/>
      <c r="BL40" s="642"/>
      <c r="BM40" s="642"/>
      <c r="BN40" s="642"/>
      <c r="BO40" s="642"/>
      <c r="BP40" s="642"/>
      <c r="BQ40" s="642"/>
      <c r="BR40" s="642"/>
      <c r="BS40" s="642"/>
      <c r="BT40" s="642"/>
      <c r="BU40" s="642"/>
      <c r="BV40" s="163"/>
      <c r="BW40" s="641" t="str">
        <f t="shared" si="2"/>
        <v/>
      </c>
      <c r="BX40" s="641"/>
      <c r="BY40" s="642" t="str">
        <f>IF('各会計、関係団体の財政状況及び健全化判断比率'!B74="","",'各会計、関係団体の財政状況及び健全化判断比率'!B74)</f>
        <v/>
      </c>
      <c r="BZ40" s="642"/>
      <c r="CA40" s="642"/>
      <c r="CB40" s="642"/>
      <c r="CC40" s="642"/>
      <c r="CD40" s="642"/>
      <c r="CE40" s="642"/>
      <c r="CF40" s="642"/>
      <c r="CG40" s="642"/>
      <c r="CH40" s="642"/>
      <c r="CI40" s="642"/>
      <c r="CJ40" s="642"/>
      <c r="CK40" s="642"/>
      <c r="CL40" s="642"/>
      <c r="CM40" s="642"/>
      <c r="CN40" s="163"/>
      <c r="CO40" s="641" t="str">
        <f t="shared" si="3"/>
        <v/>
      </c>
      <c r="CP40" s="641"/>
      <c r="CQ40" s="642" t="str">
        <f>IF('各会計、関係団体の財政状況及び健全化判断比率'!BS13="","",'各会計、関係団体の財政状況及び健全化判断比率'!BS13)</f>
        <v/>
      </c>
      <c r="CR40" s="642"/>
      <c r="CS40" s="642"/>
      <c r="CT40" s="642"/>
      <c r="CU40" s="642"/>
      <c r="CV40" s="642"/>
      <c r="CW40" s="642"/>
      <c r="CX40" s="642"/>
      <c r="CY40" s="642"/>
      <c r="CZ40" s="642"/>
      <c r="DA40" s="642"/>
      <c r="DB40" s="642"/>
      <c r="DC40" s="642"/>
      <c r="DD40" s="642"/>
      <c r="DE40" s="642"/>
      <c r="DG40" s="643" t="str">
        <f>IF('各会計、関係団体の財政状況及び健全化判断比率'!BR13="","",'各会計、関係団体の財政状況及び健全化判断比率'!BR13)</f>
        <v/>
      </c>
      <c r="DH40" s="643"/>
      <c r="DI40" s="190"/>
    </row>
    <row r="41" spans="1:113" ht="32.25" customHeight="1" x14ac:dyDescent="0.2">
      <c r="A41" s="163"/>
      <c r="B41" s="187"/>
      <c r="C41" s="641" t="str">
        <f t="shared" si="5"/>
        <v/>
      </c>
      <c r="D41" s="641"/>
      <c r="E41" s="642" t="str">
        <f>IF('各会計、関係団体の財政状況及び健全化判断比率'!B14="","",'各会計、関係団体の財政状況及び健全化判断比率'!B14)</f>
        <v/>
      </c>
      <c r="F41" s="642"/>
      <c r="G41" s="642"/>
      <c r="H41" s="642"/>
      <c r="I41" s="642"/>
      <c r="J41" s="642"/>
      <c r="K41" s="642"/>
      <c r="L41" s="642"/>
      <c r="M41" s="642"/>
      <c r="N41" s="642"/>
      <c r="O41" s="642"/>
      <c r="P41" s="642"/>
      <c r="Q41" s="642"/>
      <c r="R41" s="642"/>
      <c r="S41" s="642"/>
      <c r="T41" s="163"/>
      <c r="U41" s="641" t="str">
        <f t="shared" si="4"/>
        <v/>
      </c>
      <c r="V41" s="641"/>
      <c r="W41" s="642"/>
      <c r="X41" s="642"/>
      <c r="Y41" s="642"/>
      <c r="Z41" s="642"/>
      <c r="AA41" s="642"/>
      <c r="AB41" s="642"/>
      <c r="AC41" s="642"/>
      <c r="AD41" s="642"/>
      <c r="AE41" s="642"/>
      <c r="AF41" s="642"/>
      <c r="AG41" s="642"/>
      <c r="AH41" s="642"/>
      <c r="AI41" s="642"/>
      <c r="AJ41" s="642"/>
      <c r="AK41" s="642"/>
      <c r="AL41" s="163"/>
      <c r="AM41" s="641" t="str">
        <f t="shared" si="0"/>
        <v/>
      </c>
      <c r="AN41" s="641"/>
      <c r="AO41" s="642"/>
      <c r="AP41" s="642"/>
      <c r="AQ41" s="642"/>
      <c r="AR41" s="642"/>
      <c r="AS41" s="642"/>
      <c r="AT41" s="642"/>
      <c r="AU41" s="642"/>
      <c r="AV41" s="642"/>
      <c r="AW41" s="642"/>
      <c r="AX41" s="642"/>
      <c r="AY41" s="642"/>
      <c r="AZ41" s="642"/>
      <c r="BA41" s="642"/>
      <c r="BB41" s="642"/>
      <c r="BC41" s="642"/>
      <c r="BD41" s="163"/>
      <c r="BE41" s="641" t="str">
        <f t="shared" si="1"/>
        <v/>
      </c>
      <c r="BF41" s="641"/>
      <c r="BG41" s="642"/>
      <c r="BH41" s="642"/>
      <c r="BI41" s="642"/>
      <c r="BJ41" s="642"/>
      <c r="BK41" s="642"/>
      <c r="BL41" s="642"/>
      <c r="BM41" s="642"/>
      <c r="BN41" s="642"/>
      <c r="BO41" s="642"/>
      <c r="BP41" s="642"/>
      <c r="BQ41" s="642"/>
      <c r="BR41" s="642"/>
      <c r="BS41" s="642"/>
      <c r="BT41" s="642"/>
      <c r="BU41" s="642"/>
      <c r="BV41" s="163"/>
      <c r="BW41" s="641" t="str">
        <f t="shared" si="2"/>
        <v/>
      </c>
      <c r="BX41" s="641"/>
      <c r="BY41" s="642" t="str">
        <f>IF('各会計、関係団体の財政状況及び健全化判断比率'!B75="","",'各会計、関係団体の財政状況及び健全化判断比率'!B75)</f>
        <v/>
      </c>
      <c r="BZ41" s="642"/>
      <c r="CA41" s="642"/>
      <c r="CB41" s="642"/>
      <c r="CC41" s="642"/>
      <c r="CD41" s="642"/>
      <c r="CE41" s="642"/>
      <c r="CF41" s="642"/>
      <c r="CG41" s="642"/>
      <c r="CH41" s="642"/>
      <c r="CI41" s="642"/>
      <c r="CJ41" s="642"/>
      <c r="CK41" s="642"/>
      <c r="CL41" s="642"/>
      <c r="CM41" s="642"/>
      <c r="CN41" s="163"/>
      <c r="CO41" s="641" t="str">
        <f t="shared" si="3"/>
        <v/>
      </c>
      <c r="CP41" s="641"/>
      <c r="CQ41" s="642" t="str">
        <f>IF('各会計、関係団体の財政状況及び健全化判断比率'!BS14="","",'各会計、関係団体の財政状況及び健全化判断比率'!BS14)</f>
        <v/>
      </c>
      <c r="CR41" s="642"/>
      <c r="CS41" s="642"/>
      <c r="CT41" s="642"/>
      <c r="CU41" s="642"/>
      <c r="CV41" s="642"/>
      <c r="CW41" s="642"/>
      <c r="CX41" s="642"/>
      <c r="CY41" s="642"/>
      <c r="CZ41" s="642"/>
      <c r="DA41" s="642"/>
      <c r="DB41" s="642"/>
      <c r="DC41" s="642"/>
      <c r="DD41" s="642"/>
      <c r="DE41" s="642"/>
      <c r="DG41" s="643" t="str">
        <f>IF('各会計、関係団体の財政状況及び健全化判断比率'!BR14="","",'各会計、関係団体の財政状況及び健全化判断比率'!BR14)</f>
        <v/>
      </c>
      <c r="DH41" s="643"/>
      <c r="DI41" s="190"/>
    </row>
    <row r="42" spans="1:113" ht="32.25" customHeight="1" x14ac:dyDescent="0.2">
      <c r="B42" s="187"/>
      <c r="C42" s="641" t="str">
        <f t="shared" si="5"/>
        <v/>
      </c>
      <c r="D42" s="641"/>
      <c r="E42" s="642" t="str">
        <f>IF('各会計、関係団体の財政状況及び健全化判断比率'!B15="","",'各会計、関係団体の財政状況及び健全化判断比率'!B15)</f>
        <v/>
      </c>
      <c r="F42" s="642"/>
      <c r="G42" s="642"/>
      <c r="H42" s="642"/>
      <c r="I42" s="642"/>
      <c r="J42" s="642"/>
      <c r="K42" s="642"/>
      <c r="L42" s="642"/>
      <c r="M42" s="642"/>
      <c r="N42" s="642"/>
      <c r="O42" s="642"/>
      <c r="P42" s="642"/>
      <c r="Q42" s="642"/>
      <c r="R42" s="642"/>
      <c r="S42" s="642"/>
      <c r="T42" s="163"/>
      <c r="U42" s="641" t="str">
        <f t="shared" si="4"/>
        <v/>
      </c>
      <c r="V42" s="641"/>
      <c r="W42" s="642"/>
      <c r="X42" s="642"/>
      <c r="Y42" s="642"/>
      <c r="Z42" s="642"/>
      <c r="AA42" s="642"/>
      <c r="AB42" s="642"/>
      <c r="AC42" s="642"/>
      <c r="AD42" s="642"/>
      <c r="AE42" s="642"/>
      <c r="AF42" s="642"/>
      <c r="AG42" s="642"/>
      <c r="AH42" s="642"/>
      <c r="AI42" s="642"/>
      <c r="AJ42" s="642"/>
      <c r="AK42" s="642"/>
      <c r="AL42" s="163"/>
      <c r="AM42" s="641" t="str">
        <f t="shared" si="0"/>
        <v/>
      </c>
      <c r="AN42" s="641"/>
      <c r="AO42" s="642"/>
      <c r="AP42" s="642"/>
      <c r="AQ42" s="642"/>
      <c r="AR42" s="642"/>
      <c r="AS42" s="642"/>
      <c r="AT42" s="642"/>
      <c r="AU42" s="642"/>
      <c r="AV42" s="642"/>
      <c r="AW42" s="642"/>
      <c r="AX42" s="642"/>
      <c r="AY42" s="642"/>
      <c r="AZ42" s="642"/>
      <c r="BA42" s="642"/>
      <c r="BB42" s="642"/>
      <c r="BC42" s="642"/>
      <c r="BD42" s="163"/>
      <c r="BE42" s="641" t="str">
        <f t="shared" si="1"/>
        <v/>
      </c>
      <c r="BF42" s="641"/>
      <c r="BG42" s="642"/>
      <c r="BH42" s="642"/>
      <c r="BI42" s="642"/>
      <c r="BJ42" s="642"/>
      <c r="BK42" s="642"/>
      <c r="BL42" s="642"/>
      <c r="BM42" s="642"/>
      <c r="BN42" s="642"/>
      <c r="BO42" s="642"/>
      <c r="BP42" s="642"/>
      <c r="BQ42" s="642"/>
      <c r="BR42" s="642"/>
      <c r="BS42" s="642"/>
      <c r="BT42" s="642"/>
      <c r="BU42" s="642"/>
      <c r="BV42" s="163"/>
      <c r="BW42" s="641" t="str">
        <f t="shared" si="2"/>
        <v/>
      </c>
      <c r="BX42" s="641"/>
      <c r="BY42" s="642" t="str">
        <f>IF('各会計、関係団体の財政状況及び健全化判断比率'!B76="","",'各会計、関係団体の財政状況及び健全化判断比率'!B76)</f>
        <v/>
      </c>
      <c r="BZ42" s="642"/>
      <c r="CA42" s="642"/>
      <c r="CB42" s="642"/>
      <c r="CC42" s="642"/>
      <c r="CD42" s="642"/>
      <c r="CE42" s="642"/>
      <c r="CF42" s="642"/>
      <c r="CG42" s="642"/>
      <c r="CH42" s="642"/>
      <c r="CI42" s="642"/>
      <c r="CJ42" s="642"/>
      <c r="CK42" s="642"/>
      <c r="CL42" s="642"/>
      <c r="CM42" s="642"/>
      <c r="CN42" s="163"/>
      <c r="CO42" s="641" t="str">
        <f t="shared" si="3"/>
        <v/>
      </c>
      <c r="CP42" s="641"/>
      <c r="CQ42" s="642" t="str">
        <f>IF('各会計、関係団体の財政状況及び健全化判断比率'!BS15="","",'各会計、関係団体の財政状況及び健全化判断比率'!BS15)</f>
        <v/>
      </c>
      <c r="CR42" s="642"/>
      <c r="CS42" s="642"/>
      <c r="CT42" s="642"/>
      <c r="CU42" s="642"/>
      <c r="CV42" s="642"/>
      <c r="CW42" s="642"/>
      <c r="CX42" s="642"/>
      <c r="CY42" s="642"/>
      <c r="CZ42" s="642"/>
      <c r="DA42" s="642"/>
      <c r="DB42" s="642"/>
      <c r="DC42" s="642"/>
      <c r="DD42" s="642"/>
      <c r="DE42" s="642"/>
      <c r="DG42" s="643" t="str">
        <f>IF('各会計、関係団体の財政状況及び健全化判断比率'!BR15="","",'各会計、関係団体の財政状況及び健全化判断比率'!BR15)</f>
        <v/>
      </c>
      <c r="DH42" s="643"/>
      <c r="DI42" s="190"/>
    </row>
    <row r="43" spans="1:113" ht="32.25" customHeight="1" x14ac:dyDescent="0.2">
      <c r="B43" s="187"/>
      <c r="C43" s="641" t="str">
        <f t="shared" si="5"/>
        <v/>
      </c>
      <c r="D43" s="641"/>
      <c r="E43" s="642" t="str">
        <f>IF('各会計、関係団体の財政状況及び健全化判断比率'!B16="","",'各会計、関係団体の財政状況及び健全化判断比率'!B16)</f>
        <v/>
      </c>
      <c r="F43" s="642"/>
      <c r="G43" s="642"/>
      <c r="H43" s="642"/>
      <c r="I43" s="642"/>
      <c r="J43" s="642"/>
      <c r="K43" s="642"/>
      <c r="L43" s="642"/>
      <c r="M43" s="642"/>
      <c r="N43" s="642"/>
      <c r="O43" s="642"/>
      <c r="P43" s="642"/>
      <c r="Q43" s="642"/>
      <c r="R43" s="642"/>
      <c r="S43" s="642"/>
      <c r="T43" s="163"/>
      <c r="U43" s="641" t="str">
        <f t="shared" si="4"/>
        <v/>
      </c>
      <c r="V43" s="641"/>
      <c r="W43" s="642"/>
      <c r="X43" s="642"/>
      <c r="Y43" s="642"/>
      <c r="Z43" s="642"/>
      <c r="AA43" s="642"/>
      <c r="AB43" s="642"/>
      <c r="AC43" s="642"/>
      <c r="AD43" s="642"/>
      <c r="AE43" s="642"/>
      <c r="AF43" s="642"/>
      <c r="AG43" s="642"/>
      <c r="AH43" s="642"/>
      <c r="AI43" s="642"/>
      <c r="AJ43" s="642"/>
      <c r="AK43" s="642"/>
      <c r="AL43" s="163"/>
      <c r="AM43" s="641" t="str">
        <f t="shared" si="0"/>
        <v/>
      </c>
      <c r="AN43" s="641"/>
      <c r="AO43" s="642"/>
      <c r="AP43" s="642"/>
      <c r="AQ43" s="642"/>
      <c r="AR43" s="642"/>
      <c r="AS43" s="642"/>
      <c r="AT43" s="642"/>
      <c r="AU43" s="642"/>
      <c r="AV43" s="642"/>
      <c r="AW43" s="642"/>
      <c r="AX43" s="642"/>
      <c r="AY43" s="642"/>
      <c r="AZ43" s="642"/>
      <c r="BA43" s="642"/>
      <c r="BB43" s="642"/>
      <c r="BC43" s="642"/>
      <c r="BD43" s="163"/>
      <c r="BE43" s="641" t="str">
        <f t="shared" si="1"/>
        <v/>
      </c>
      <c r="BF43" s="641"/>
      <c r="BG43" s="642"/>
      <c r="BH43" s="642"/>
      <c r="BI43" s="642"/>
      <c r="BJ43" s="642"/>
      <c r="BK43" s="642"/>
      <c r="BL43" s="642"/>
      <c r="BM43" s="642"/>
      <c r="BN43" s="642"/>
      <c r="BO43" s="642"/>
      <c r="BP43" s="642"/>
      <c r="BQ43" s="642"/>
      <c r="BR43" s="642"/>
      <c r="BS43" s="642"/>
      <c r="BT43" s="642"/>
      <c r="BU43" s="642"/>
      <c r="BV43" s="163"/>
      <c r="BW43" s="641" t="str">
        <f t="shared" si="2"/>
        <v/>
      </c>
      <c r="BX43" s="641"/>
      <c r="BY43" s="642" t="str">
        <f>IF('各会計、関係団体の財政状況及び健全化判断比率'!B77="","",'各会計、関係団体の財政状況及び健全化判断比率'!B77)</f>
        <v/>
      </c>
      <c r="BZ43" s="642"/>
      <c r="CA43" s="642"/>
      <c r="CB43" s="642"/>
      <c r="CC43" s="642"/>
      <c r="CD43" s="642"/>
      <c r="CE43" s="642"/>
      <c r="CF43" s="642"/>
      <c r="CG43" s="642"/>
      <c r="CH43" s="642"/>
      <c r="CI43" s="642"/>
      <c r="CJ43" s="642"/>
      <c r="CK43" s="642"/>
      <c r="CL43" s="642"/>
      <c r="CM43" s="642"/>
      <c r="CN43" s="163"/>
      <c r="CO43" s="641" t="str">
        <f t="shared" si="3"/>
        <v/>
      </c>
      <c r="CP43" s="641"/>
      <c r="CQ43" s="642" t="str">
        <f>IF('各会計、関係団体の財政状況及び健全化判断比率'!BS16="","",'各会計、関係団体の財政状況及び健全化判断比率'!BS16)</f>
        <v/>
      </c>
      <c r="CR43" s="642"/>
      <c r="CS43" s="642"/>
      <c r="CT43" s="642"/>
      <c r="CU43" s="642"/>
      <c r="CV43" s="642"/>
      <c r="CW43" s="642"/>
      <c r="CX43" s="642"/>
      <c r="CY43" s="642"/>
      <c r="CZ43" s="642"/>
      <c r="DA43" s="642"/>
      <c r="DB43" s="642"/>
      <c r="DC43" s="642"/>
      <c r="DD43" s="642"/>
      <c r="DE43" s="642"/>
      <c r="DG43" s="643" t="str">
        <f>IF('各会計、関係団体の財政状況及び健全化判断比率'!BR16="","",'各会計、関係団体の財政状況及び健全化判断比率'!BR16)</f>
        <v/>
      </c>
      <c r="DH43" s="643"/>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44" t="s">
        <v>195</v>
      </c>
      <c r="F46" s="644"/>
      <c r="G46" s="644"/>
      <c r="H46" s="644"/>
      <c r="I46" s="644"/>
      <c r="J46" s="644"/>
      <c r="K46" s="644"/>
      <c r="L46" s="644"/>
      <c r="M46" s="644"/>
      <c r="N46" s="644"/>
      <c r="O46" s="644"/>
      <c r="P46" s="644"/>
      <c r="Q46" s="644"/>
      <c r="R46" s="644"/>
      <c r="S46" s="644"/>
      <c r="T46" s="644"/>
      <c r="U46" s="644"/>
      <c r="V46" s="644"/>
      <c r="W46" s="644"/>
      <c r="X46" s="644"/>
      <c r="Y46" s="644"/>
      <c r="Z46" s="644"/>
      <c r="AA46" s="644"/>
      <c r="AB46" s="644"/>
      <c r="AC46" s="644"/>
      <c r="AD46" s="644"/>
      <c r="AE46" s="644"/>
      <c r="AF46" s="644"/>
      <c r="AG46" s="644"/>
      <c r="AH46" s="644"/>
      <c r="AI46" s="644"/>
      <c r="AJ46" s="644"/>
      <c r="AK46" s="644"/>
      <c r="AL46" s="644"/>
      <c r="AM46" s="644"/>
      <c r="AN46" s="644"/>
      <c r="AO46" s="644"/>
      <c r="AP46" s="644"/>
      <c r="AQ46" s="644"/>
      <c r="AR46" s="644"/>
      <c r="AS46" s="644"/>
      <c r="AT46" s="644"/>
      <c r="AU46" s="644"/>
      <c r="AV46" s="644"/>
      <c r="AW46" s="644"/>
      <c r="AX46" s="644"/>
      <c r="AY46" s="644"/>
      <c r="AZ46" s="644"/>
      <c r="BA46" s="644"/>
      <c r="BB46" s="644"/>
      <c r="BC46" s="644"/>
      <c r="BD46" s="644"/>
      <c r="BE46" s="644"/>
      <c r="BF46" s="644"/>
      <c r="BG46" s="644"/>
      <c r="BH46" s="644"/>
      <c r="BI46" s="644"/>
      <c r="BJ46" s="644"/>
      <c r="BK46" s="644"/>
      <c r="BL46" s="644"/>
      <c r="BM46" s="644"/>
      <c r="BN46" s="644"/>
      <c r="BO46" s="644"/>
      <c r="BP46" s="644"/>
      <c r="BQ46" s="644"/>
      <c r="BR46" s="644"/>
      <c r="BS46" s="644"/>
      <c r="BT46" s="644"/>
      <c r="BU46" s="644"/>
      <c r="BV46" s="644"/>
      <c r="BW46" s="644"/>
      <c r="BX46" s="644"/>
      <c r="BY46" s="644"/>
      <c r="BZ46" s="644"/>
      <c r="CA46" s="644"/>
      <c r="CB46" s="644"/>
      <c r="CC46" s="644"/>
      <c r="CD46" s="644"/>
      <c r="CE46" s="644"/>
      <c r="CF46" s="644"/>
      <c r="CG46" s="644"/>
      <c r="CH46" s="644"/>
      <c r="CI46" s="644"/>
      <c r="CJ46" s="644"/>
      <c r="CK46" s="644"/>
      <c r="CL46" s="644"/>
      <c r="CM46" s="644"/>
      <c r="CN46" s="644"/>
      <c r="CO46" s="644"/>
      <c r="CP46" s="644"/>
      <c r="CQ46" s="644"/>
      <c r="CR46" s="644"/>
      <c r="CS46" s="644"/>
      <c r="CT46" s="644"/>
      <c r="CU46" s="644"/>
      <c r="CV46" s="644"/>
      <c r="CW46" s="644"/>
      <c r="CX46" s="644"/>
      <c r="CY46" s="644"/>
      <c r="CZ46" s="644"/>
      <c r="DA46" s="644"/>
      <c r="DB46" s="644"/>
      <c r="DC46" s="644"/>
      <c r="DD46" s="644"/>
      <c r="DE46" s="644"/>
      <c r="DF46" s="644"/>
      <c r="DG46" s="644"/>
      <c r="DH46" s="644"/>
      <c r="DI46" s="644"/>
    </row>
    <row r="47" spans="1:113" x14ac:dyDescent="0.2">
      <c r="E47" s="644" t="s">
        <v>196</v>
      </c>
      <c r="F47" s="644"/>
      <c r="G47" s="644"/>
      <c r="H47" s="644"/>
      <c r="I47" s="644"/>
      <c r="J47" s="644"/>
      <c r="K47" s="644"/>
      <c r="L47" s="644"/>
      <c r="M47" s="644"/>
      <c r="N47" s="644"/>
      <c r="O47" s="644"/>
      <c r="P47" s="644"/>
      <c r="Q47" s="644"/>
      <c r="R47" s="644"/>
      <c r="S47" s="644"/>
      <c r="T47" s="644"/>
      <c r="U47" s="644"/>
      <c r="V47" s="644"/>
      <c r="W47" s="644"/>
      <c r="X47" s="644"/>
      <c r="Y47" s="644"/>
      <c r="Z47" s="644"/>
      <c r="AA47" s="644"/>
      <c r="AB47" s="644"/>
      <c r="AC47" s="644"/>
      <c r="AD47" s="644"/>
      <c r="AE47" s="644"/>
      <c r="AF47" s="644"/>
      <c r="AG47" s="644"/>
      <c r="AH47" s="644"/>
      <c r="AI47" s="644"/>
      <c r="AJ47" s="644"/>
      <c r="AK47" s="644"/>
      <c r="AL47" s="644"/>
      <c r="AM47" s="644"/>
      <c r="AN47" s="644"/>
      <c r="AO47" s="644"/>
      <c r="AP47" s="644"/>
      <c r="AQ47" s="644"/>
      <c r="AR47" s="644"/>
      <c r="AS47" s="644"/>
      <c r="AT47" s="644"/>
      <c r="AU47" s="644"/>
      <c r="AV47" s="644"/>
      <c r="AW47" s="644"/>
      <c r="AX47" s="644"/>
      <c r="AY47" s="644"/>
      <c r="AZ47" s="644"/>
      <c r="BA47" s="644"/>
      <c r="BB47" s="644"/>
      <c r="BC47" s="644"/>
      <c r="BD47" s="644"/>
      <c r="BE47" s="644"/>
      <c r="BF47" s="644"/>
      <c r="BG47" s="644"/>
      <c r="BH47" s="644"/>
      <c r="BI47" s="644"/>
      <c r="BJ47" s="644"/>
      <c r="BK47" s="644"/>
      <c r="BL47" s="644"/>
      <c r="BM47" s="644"/>
      <c r="BN47" s="644"/>
      <c r="BO47" s="644"/>
      <c r="BP47" s="644"/>
      <c r="BQ47" s="644"/>
      <c r="BR47" s="644"/>
      <c r="BS47" s="644"/>
      <c r="BT47" s="644"/>
      <c r="BU47" s="644"/>
      <c r="BV47" s="644"/>
      <c r="BW47" s="644"/>
      <c r="BX47" s="644"/>
      <c r="BY47" s="644"/>
      <c r="BZ47" s="644"/>
      <c r="CA47" s="644"/>
      <c r="CB47" s="644"/>
      <c r="CC47" s="644"/>
      <c r="CD47" s="644"/>
      <c r="CE47" s="644"/>
      <c r="CF47" s="644"/>
      <c r="CG47" s="644"/>
      <c r="CH47" s="644"/>
      <c r="CI47" s="644"/>
      <c r="CJ47" s="644"/>
      <c r="CK47" s="644"/>
      <c r="CL47" s="644"/>
      <c r="CM47" s="644"/>
      <c r="CN47" s="644"/>
      <c r="CO47" s="644"/>
      <c r="CP47" s="644"/>
      <c r="CQ47" s="644"/>
      <c r="CR47" s="644"/>
      <c r="CS47" s="644"/>
      <c r="CT47" s="644"/>
      <c r="CU47" s="644"/>
      <c r="CV47" s="644"/>
      <c r="CW47" s="644"/>
      <c r="CX47" s="644"/>
      <c r="CY47" s="644"/>
      <c r="CZ47" s="644"/>
      <c r="DA47" s="644"/>
      <c r="DB47" s="644"/>
      <c r="DC47" s="644"/>
      <c r="DD47" s="644"/>
      <c r="DE47" s="644"/>
      <c r="DF47" s="644"/>
      <c r="DG47" s="644"/>
      <c r="DH47" s="644"/>
      <c r="DI47" s="644"/>
    </row>
    <row r="48" spans="1:113" x14ac:dyDescent="0.2">
      <c r="E48" s="644" t="s">
        <v>197</v>
      </c>
      <c r="F48" s="644"/>
      <c r="G48" s="644"/>
      <c r="H48" s="644"/>
      <c r="I48" s="644"/>
      <c r="J48" s="644"/>
      <c r="K48" s="644"/>
      <c r="L48" s="644"/>
      <c r="M48" s="644"/>
      <c r="N48" s="644"/>
      <c r="O48" s="644"/>
      <c r="P48" s="644"/>
      <c r="Q48" s="644"/>
      <c r="R48" s="644"/>
      <c r="S48" s="644"/>
      <c r="T48" s="644"/>
      <c r="U48" s="644"/>
      <c r="V48" s="644"/>
      <c r="W48" s="644"/>
      <c r="X48" s="644"/>
      <c r="Y48" s="644"/>
      <c r="Z48" s="644"/>
      <c r="AA48" s="644"/>
      <c r="AB48" s="644"/>
      <c r="AC48" s="644"/>
      <c r="AD48" s="644"/>
      <c r="AE48" s="644"/>
      <c r="AF48" s="644"/>
      <c r="AG48" s="644"/>
      <c r="AH48" s="644"/>
      <c r="AI48" s="644"/>
      <c r="AJ48" s="644"/>
      <c r="AK48" s="644"/>
      <c r="AL48" s="644"/>
      <c r="AM48" s="644"/>
      <c r="AN48" s="644"/>
      <c r="AO48" s="644"/>
      <c r="AP48" s="644"/>
      <c r="AQ48" s="644"/>
      <c r="AR48" s="644"/>
      <c r="AS48" s="644"/>
      <c r="AT48" s="644"/>
      <c r="AU48" s="644"/>
      <c r="AV48" s="644"/>
      <c r="AW48" s="644"/>
      <c r="AX48" s="644"/>
      <c r="AY48" s="644"/>
      <c r="AZ48" s="644"/>
      <c r="BA48" s="644"/>
      <c r="BB48" s="644"/>
      <c r="BC48" s="644"/>
      <c r="BD48" s="644"/>
      <c r="BE48" s="644"/>
      <c r="BF48" s="644"/>
      <c r="BG48" s="644"/>
      <c r="BH48" s="644"/>
      <c r="BI48" s="644"/>
      <c r="BJ48" s="644"/>
      <c r="BK48" s="644"/>
      <c r="BL48" s="644"/>
      <c r="BM48" s="644"/>
      <c r="BN48" s="644"/>
      <c r="BO48" s="644"/>
      <c r="BP48" s="644"/>
      <c r="BQ48" s="644"/>
      <c r="BR48" s="644"/>
      <c r="BS48" s="644"/>
      <c r="BT48" s="644"/>
      <c r="BU48" s="644"/>
      <c r="BV48" s="644"/>
      <c r="BW48" s="644"/>
      <c r="BX48" s="644"/>
      <c r="BY48" s="644"/>
      <c r="BZ48" s="644"/>
      <c r="CA48" s="644"/>
      <c r="CB48" s="644"/>
      <c r="CC48" s="644"/>
      <c r="CD48" s="644"/>
      <c r="CE48" s="644"/>
      <c r="CF48" s="644"/>
      <c r="CG48" s="644"/>
      <c r="CH48" s="644"/>
      <c r="CI48" s="644"/>
      <c r="CJ48" s="644"/>
      <c r="CK48" s="644"/>
      <c r="CL48" s="644"/>
      <c r="CM48" s="644"/>
      <c r="CN48" s="644"/>
      <c r="CO48" s="644"/>
      <c r="CP48" s="644"/>
      <c r="CQ48" s="644"/>
      <c r="CR48" s="644"/>
      <c r="CS48" s="644"/>
      <c r="CT48" s="644"/>
      <c r="CU48" s="644"/>
      <c r="CV48" s="644"/>
      <c r="CW48" s="644"/>
      <c r="CX48" s="644"/>
      <c r="CY48" s="644"/>
      <c r="CZ48" s="644"/>
      <c r="DA48" s="644"/>
      <c r="DB48" s="644"/>
      <c r="DC48" s="644"/>
      <c r="DD48" s="644"/>
      <c r="DE48" s="644"/>
      <c r="DF48" s="644"/>
      <c r="DG48" s="644"/>
      <c r="DH48" s="644"/>
      <c r="DI48" s="644"/>
    </row>
    <row r="49" spans="5:113" x14ac:dyDescent="0.2">
      <c r="E49" s="645" t="s">
        <v>198</v>
      </c>
      <c r="F49" s="645"/>
      <c r="G49" s="645"/>
      <c r="H49" s="645"/>
      <c r="I49" s="645"/>
      <c r="J49" s="645"/>
      <c r="K49" s="645"/>
      <c r="L49" s="645"/>
      <c r="M49" s="645"/>
      <c r="N49" s="645"/>
      <c r="O49" s="645"/>
      <c r="P49" s="645"/>
      <c r="Q49" s="645"/>
      <c r="R49" s="645"/>
      <c r="S49" s="645"/>
      <c r="T49" s="645"/>
      <c r="U49" s="645"/>
      <c r="V49" s="645"/>
      <c r="W49" s="645"/>
      <c r="X49" s="645"/>
      <c r="Y49" s="645"/>
      <c r="Z49" s="645"/>
      <c r="AA49" s="645"/>
      <c r="AB49" s="645"/>
      <c r="AC49" s="645"/>
      <c r="AD49" s="645"/>
      <c r="AE49" s="645"/>
      <c r="AF49" s="645"/>
      <c r="AG49" s="645"/>
      <c r="AH49" s="645"/>
      <c r="AI49" s="645"/>
      <c r="AJ49" s="645"/>
      <c r="AK49" s="645"/>
      <c r="AL49" s="645"/>
      <c r="AM49" s="645"/>
      <c r="AN49" s="645"/>
      <c r="AO49" s="645"/>
      <c r="AP49" s="645"/>
      <c r="AQ49" s="645"/>
      <c r="AR49" s="645"/>
      <c r="AS49" s="645"/>
      <c r="AT49" s="645"/>
      <c r="AU49" s="645"/>
      <c r="AV49" s="645"/>
      <c r="AW49" s="645"/>
      <c r="AX49" s="645"/>
      <c r="AY49" s="645"/>
      <c r="AZ49" s="645"/>
      <c r="BA49" s="645"/>
      <c r="BB49" s="645"/>
      <c r="BC49" s="645"/>
      <c r="BD49" s="645"/>
      <c r="BE49" s="645"/>
      <c r="BF49" s="645"/>
      <c r="BG49" s="645"/>
      <c r="BH49" s="645"/>
      <c r="BI49" s="645"/>
      <c r="BJ49" s="645"/>
      <c r="BK49" s="645"/>
      <c r="BL49" s="645"/>
      <c r="BM49" s="645"/>
      <c r="BN49" s="645"/>
      <c r="BO49" s="645"/>
      <c r="BP49" s="645"/>
      <c r="BQ49" s="645"/>
      <c r="BR49" s="645"/>
      <c r="BS49" s="645"/>
      <c r="BT49" s="645"/>
      <c r="BU49" s="645"/>
      <c r="BV49" s="645"/>
      <c r="BW49" s="645"/>
      <c r="BX49" s="645"/>
      <c r="BY49" s="645"/>
      <c r="BZ49" s="645"/>
      <c r="CA49" s="645"/>
      <c r="CB49" s="645"/>
      <c r="CC49" s="645"/>
      <c r="CD49" s="645"/>
      <c r="CE49" s="645"/>
      <c r="CF49" s="645"/>
      <c r="CG49" s="645"/>
      <c r="CH49" s="645"/>
      <c r="CI49" s="645"/>
      <c r="CJ49" s="645"/>
      <c r="CK49" s="645"/>
      <c r="CL49" s="645"/>
      <c r="CM49" s="645"/>
      <c r="CN49" s="645"/>
      <c r="CO49" s="645"/>
      <c r="CP49" s="645"/>
      <c r="CQ49" s="645"/>
      <c r="CR49" s="645"/>
      <c r="CS49" s="645"/>
      <c r="CT49" s="645"/>
      <c r="CU49" s="645"/>
      <c r="CV49" s="645"/>
      <c r="CW49" s="645"/>
      <c r="CX49" s="645"/>
      <c r="CY49" s="645"/>
      <c r="CZ49" s="645"/>
      <c r="DA49" s="645"/>
      <c r="DB49" s="645"/>
      <c r="DC49" s="645"/>
      <c r="DD49" s="645"/>
      <c r="DE49" s="645"/>
      <c r="DF49" s="645"/>
      <c r="DG49" s="645"/>
      <c r="DH49" s="645"/>
      <c r="DI49" s="645"/>
    </row>
    <row r="50" spans="5:113" x14ac:dyDescent="0.2">
      <c r="E50" s="644" t="s">
        <v>199</v>
      </c>
      <c r="F50" s="644"/>
      <c r="G50" s="644"/>
      <c r="H50" s="644"/>
      <c r="I50" s="644"/>
      <c r="J50" s="644"/>
      <c r="K50" s="644"/>
      <c r="L50" s="644"/>
      <c r="M50" s="644"/>
      <c r="N50" s="644"/>
      <c r="O50" s="644"/>
      <c r="P50" s="644"/>
      <c r="Q50" s="644"/>
      <c r="R50" s="644"/>
      <c r="S50" s="644"/>
      <c r="T50" s="644"/>
      <c r="U50" s="644"/>
      <c r="V50" s="644"/>
      <c r="W50" s="644"/>
      <c r="X50" s="644"/>
      <c r="Y50" s="644"/>
      <c r="Z50" s="644"/>
      <c r="AA50" s="644"/>
      <c r="AB50" s="644"/>
      <c r="AC50" s="644"/>
      <c r="AD50" s="644"/>
      <c r="AE50" s="644"/>
      <c r="AF50" s="644"/>
      <c r="AG50" s="644"/>
      <c r="AH50" s="644"/>
      <c r="AI50" s="644"/>
      <c r="AJ50" s="644"/>
      <c r="AK50" s="644"/>
      <c r="AL50" s="644"/>
      <c r="AM50" s="644"/>
      <c r="AN50" s="644"/>
      <c r="AO50" s="644"/>
      <c r="AP50" s="644"/>
      <c r="AQ50" s="644"/>
      <c r="AR50" s="644"/>
      <c r="AS50" s="644"/>
      <c r="AT50" s="644"/>
      <c r="AU50" s="644"/>
      <c r="AV50" s="644"/>
      <c r="AW50" s="644"/>
      <c r="AX50" s="644"/>
      <c r="AY50" s="644"/>
      <c r="AZ50" s="644"/>
      <c r="BA50" s="644"/>
      <c r="BB50" s="644"/>
      <c r="BC50" s="644"/>
      <c r="BD50" s="644"/>
      <c r="BE50" s="644"/>
      <c r="BF50" s="644"/>
      <c r="BG50" s="644"/>
      <c r="BH50" s="644"/>
      <c r="BI50" s="644"/>
      <c r="BJ50" s="644"/>
      <c r="BK50" s="644"/>
      <c r="BL50" s="644"/>
      <c r="BM50" s="644"/>
      <c r="BN50" s="644"/>
      <c r="BO50" s="644"/>
      <c r="BP50" s="644"/>
      <c r="BQ50" s="644"/>
      <c r="BR50" s="644"/>
      <c r="BS50" s="644"/>
      <c r="BT50" s="644"/>
      <c r="BU50" s="644"/>
      <c r="BV50" s="644"/>
      <c r="BW50" s="644"/>
      <c r="BX50" s="644"/>
      <c r="BY50" s="644"/>
      <c r="BZ50" s="644"/>
      <c r="CA50" s="644"/>
      <c r="CB50" s="644"/>
      <c r="CC50" s="644"/>
      <c r="CD50" s="644"/>
      <c r="CE50" s="644"/>
      <c r="CF50" s="644"/>
      <c r="CG50" s="644"/>
      <c r="CH50" s="644"/>
      <c r="CI50" s="644"/>
      <c r="CJ50" s="644"/>
      <c r="CK50" s="644"/>
      <c r="CL50" s="644"/>
      <c r="CM50" s="644"/>
      <c r="CN50" s="644"/>
      <c r="CO50" s="644"/>
      <c r="CP50" s="644"/>
      <c r="CQ50" s="644"/>
      <c r="CR50" s="644"/>
      <c r="CS50" s="644"/>
      <c r="CT50" s="644"/>
      <c r="CU50" s="644"/>
      <c r="CV50" s="644"/>
      <c r="CW50" s="644"/>
      <c r="CX50" s="644"/>
      <c r="CY50" s="644"/>
      <c r="CZ50" s="644"/>
      <c r="DA50" s="644"/>
      <c r="DB50" s="644"/>
      <c r="DC50" s="644"/>
      <c r="DD50" s="644"/>
      <c r="DE50" s="644"/>
      <c r="DF50" s="644"/>
      <c r="DG50" s="644"/>
      <c r="DH50" s="644"/>
      <c r="DI50" s="644"/>
    </row>
    <row r="51" spans="5:113" x14ac:dyDescent="0.2">
      <c r="E51" s="644" t="s">
        <v>200</v>
      </c>
      <c r="F51" s="644"/>
      <c r="G51" s="644"/>
      <c r="H51" s="644"/>
      <c r="I51" s="644"/>
      <c r="J51" s="644"/>
      <c r="K51" s="644"/>
      <c r="L51" s="644"/>
      <c r="M51" s="644"/>
      <c r="N51" s="644"/>
      <c r="O51" s="644"/>
      <c r="P51" s="644"/>
      <c r="Q51" s="644"/>
      <c r="R51" s="644"/>
      <c r="S51" s="644"/>
      <c r="T51" s="644"/>
      <c r="U51" s="644"/>
      <c r="V51" s="644"/>
      <c r="W51" s="644"/>
      <c r="X51" s="644"/>
      <c r="Y51" s="644"/>
      <c r="Z51" s="644"/>
      <c r="AA51" s="644"/>
      <c r="AB51" s="644"/>
      <c r="AC51" s="644"/>
      <c r="AD51" s="644"/>
      <c r="AE51" s="644"/>
      <c r="AF51" s="644"/>
      <c r="AG51" s="644"/>
      <c r="AH51" s="644"/>
      <c r="AI51" s="644"/>
      <c r="AJ51" s="644"/>
      <c r="AK51" s="644"/>
      <c r="AL51" s="644"/>
      <c r="AM51" s="644"/>
      <c r="AN51" s="644"/>
      <c r="AO51" s="644"/>
      <c r="AP51" s="644"/>
      <c r="AQ51" s="644"/>
      <c r="AR51" s="644"/>
      <c r="AS51" s="644"/>
      <c r="AT51" s="644"/>
      <c r="AU51" s="644"/>
      <c r="AV51" s="644"/>
      <c r="AW51" s="644"/>
      <c r="AX51" s="644"/>
      <c r="AY51" s="644"/>
      <c r="AZ51" s="644"/>
      <c r="BA51" s="644"/>
      <c r="BB51" s="644"/>
      <c r="BC51" s="644"/>
      <c r="BD51" s="644"/>
      <c r="BE51" s="644"/>
      <c r="BF51" s="644"/>
      <c r="BG51" s="644"/>
      <c r="BH51" s="644"/>
      <c r="BI51" s="644"/>
      <c r="BJ51" s="644"/>
      <c r="BK51" s="644"/>
      <c r="BL51" s="644"/>
      <c r="BM51" s="644"/>
      <c r="BN51" s="644"/>
      <c r="BO51" s="644"/>
      <c r="BP51" s="644"/>
      <c r="BQ51" s="644"/>
      <c r="BR51" s="644"/>
      <c r="BS51" s="644"/>
      <c r="BT51" s="644"/>
      <c r="BU51" s="644"/>
      <c r="BV51" s="644"/>
      <c r="BW51" s="644"/>
      <c r="BX51" s="644"/>
      <c r="BY51" s="644"/>
      <c r="BZ51" s="644"/>
      <c r="CA51" s="644"/>
      <c r="CB51" s="644"/>
      <c r="CC51" s="644"/>
      <c r="CD51" s="644"/>
      <c r="CE51" s="644"/>
      <c r="CF51" s="644"/>
      <c r="CG51" s="644"/>
      <c r="CH51" s="644"/>
      <c r="CI51" s="644"/>
      <c r="CJ51" s="644"/>
      <c r="CK51" s="644"/>
      <c r="CL51" s="644"/>
      <c r="CM51" s="644"/>
      <c r="CN51" s="644"/>
      <c r="CO51" s="644"/>
      <c r="CP51" s="644"/>
      <c r="CQ51" s="644"/>
      <c r="CR51" s="644"/>
      <c r="CS51" s="644"/>
      <c r="CT51" s="644"/>
      <c r="CU51" s="644"/>
      <c r="CV51" s="644"/>
      <c r="CW51" s="644"/>
      <c r="CX51" s="644"/>
      <c r="CY51" s="644"/>
      <c r="CZ51" s="644"/>
      <c r="DA51" s="644"/>
      <c r="DB51" s="644"/>
      <c r="DC51" s="644"/>
      <c r="DD51" s="644"/>
      <c r="DE51" s="644"/>
      <c r="DF51" s="644"/>
      <c r="DG51" s="644"/>
      <c r="DH51" s="644"/>
      <c r="DI51" s="644"/>
    </row>
    <row r="52" spans="5:113" x14ac:dyDescent="0.2">
      <c r="E52" s="644" t="s">
        <v>201</v>
      </c>
      <c r="F52" s="644"/>
      <c r="G52" s="644"/>
      <c r="H52" s="644"/>
      <c r="I52" s="644"/>
      <c r="J52" s="644"/>
      <c r="K52" s="644"/>
      <c r="L52" s="644"/>
      <c r="M52" s="644"/>
      <c r="N52" s="644"/>
      <c r="O52" s="644"/>
      <c r="P52" s="644"/>
      <c r="Q52" s="644"/>
      <c r="R52" s="644"/>
      <c r="S52" s="644"/>
      <c r="T52" s="644"/>
      <c r="U52" s="644"/>
      <c r="V52" s="644"/>
      <c r="W52" s="644"/>
      <c r="X52" s="644"/>
      <c r="Y52" s="644"/>
      <c r="Z52" s="644"/>
      <c r="AA52" s="644"/>
      <c r="AB52" s="644"/>
      <c r="AC52" s="644"/>
      <c r="AD52" s="644"/>
      <c r="AE52" s="644"/>
      <c r="AF52" s="644"/>
      <c r="AG52" s="644"/>
      <c r="AH52" s="644"/>
      <c r="AI52" s="644"/>
      <c r="AJ52" s="644"/>
      <c r="AK52" s="644"/>
      <c r="AL52" s="644"/>
      <c r="AM52" s="644"/>
      <c r="AN52" s="644"/>
      <c r="AO52" s="644"/>
      <c r="AP52" s="644"/>
      <c r="AQ52" s="644"/>
      <c r="AR52" s="644"/>
      <c r="AS52" s="644"/>
      <c r="AT52" s="644"/>
      <c r="AU52" s="644"/>
      <c r="AV52" s="644"/>
      <c r="AW52" s="644"/>
      <c r="AX52" s="644"/>
      <c r="AY52" s="644"/>
      <c r="AZ52" s="644"/>
      <c r="BA52" s="644"/>
      <c r="BB52" s="644"/>
      <c r="BC52" s="644"/>
      <c r="BD52" s="644"/>
      <c r="BE52" s="644"/>
      <c r="BF52" s="644"/>
      <c r="BG52" s="644"/>
      <c r="BH52" s="644"/>
      <c r="BI52" s="644"/>
      <c r="BJ52" s="644"/>
      <c r="BK52" s="644"/>
      <c r="BL52" s="644"/>
      <c r="BM52" s="644"/>
      <c r="BN52" s="644"/>
      <c r="BO52" s="644"/>
      <c r="BP52" s="644"/>
      <c r="BQ52" s="644"/>
      <c r="BR52" s="644"/>
      <c r="BS52" s="644"/>
      <c r="BT52" s="644"/>
      <c r="BU52" s="644"/>
      <c r="BV52" s="644"/>
      <c r="BW52" s="644"/>
      <c r="BX52" s="644"/>
      <c r="BY52" s="644"/>
      <c r="BZ52" s="644"/>
      <c r="CA52" s="644"/>
      <c r="CB52" s="644"/>
      <c r="CC52" s="644"/>
      <c r="CD52" s="644"/>
      <c r="CE52" s="644"/>
      <c r="CF52" s="644"/>
      <c r="CG52" s="644"/>
      <c r="CH52" s="644"/>
      <c r="CI52" s="644"/>
      <c r="CJ52" s="644"/>
      <c r="CK52" s="644"/>
      <c r="CL52" s="644"/>
      <c r="CM52" s="644"/>
      <c r="CN52" s="644"/>
      <c r="CO52" s="644"/>
      <c r="CP52" s="644"/>
      <c r="CQ52" s="644"/>
      <c r="CR52" s="644"/>
      <c r="CS52" s="644"/>
      <c r="CT52" s="644"/>
      <c r="CU52" s="644"/>
      <c r="CV52" s="644"/>
      <c r="CW52" s="644"/>
      <c r="CX52" s="644"/>
      <c r="CY52" s="644"/>
      <c r="CZ52" s="644"/>
      <c r="DA52" s="644"/>
      <c r="DB52" s="644"/>
      <c r="DC52" s="644"/>
      <c r="DD52" s="644"/>
      <c r="DE52" s="644"/>
      <c r="DF52" s="644"/>
      <c r="DG52" s="644"/>
      <c r="DH52" s="644"/>
      <c r="DI52" s="644"/>
    </row>
    <row r="53" spans="5:113" x14ac:dyDescent="0.2">
      <c r="E53" s="644" t="s">
        <v>202</v>
      </c>
      <c r="F53" s="644"/>
      <c r="G53" s="644"/>
      <c r="H53" s="644"/>
      <c r="I53" s="644"/>
      <c r="J53" s="644"/>
      <c r="K53" s="644"/>
      <c r="L53" s="644"/>
      <c r="M53" s="644"/>
      <c r="N53" s="644"/>
      <c r="O53" s="644"/>
      <c r="P53" s="644"/>
      <c r="Q53" s="644"/>
      <c r="R53" s="644"/>
      <c r="S53" s="644"/>
      <c r="T53" s="644"/>
      <c r="U53" s="644"/>
      <c r="V53" s="644"/>
      <c r="W53" s="644"/>
      <c r="X53" s="644"/>
      <c r="Y53" s="644"/>
      <c r="Z53" s="644"/>
      <c r="AA53" s="644"/>
      <c r="AB53" s="644"/>
      <c r="AC53" s="644"/>
      <c r="AD53" s="644"/>
      <c r="AE53" s="644"/>
      <c r="AF53" s="644"/>
      <c r="AG53" s="644"/>
      <c r="AH53" s="644"/>
      <c r="AI53" s="644"/>
      <c r="AJ53" s="644"/>
      <c r="AK53" s="644"/>
      <c r="AL53" s="644"/>
      <c r="AM53" s="644"/>
      <c r="AN53" s="644"/>
      <c r="AO53" s="644"/>
      <c r="AP53" s="644"/>
      <c r="AQ53" s="644"/>
      <c r="AR53" s="644"/>
      <c r="AS53" s="644"/>
      <c r="AT53" s="644"/>
      <c r="AU53" s="644"/>
      <c r="AV53" s="644"/>
      <c r="AW53" s="644"/>
      <c r="AX53" s="644"/>
      <c r="AY53" s="644"/>
      <c r="AZ53" s="644"/>
      <c r="BA53" s="644"/>
      <c r="BB53" s="644"/>
      <c r="BC53" s="644"/>
      <c r="BD53" s="644"/>
      <c r="BE53" s="644"/>
      <c r="BF53" s="644"/>
      <c r="BG53" s="644"/>
      <c r="BH53" s="644"/>
      <c r="BI53" s="644"/>
      <c r="BJ53" s="644"/>
      <c r="BK53" s="644"/>
      <c r="BL53" s="644"/>
      <c r="BM53" s="644"/>
      <c r="BN53" s="644"/>
      <c r="BO53" s="644"/>
      <c r="BP53" s="644"/>
      <c r="BQ53" s="644"/>
      <c r="BR53" s="644"/>
      <c r="BS53" s="644"/>
      <c r="BT53" s="644"/>
      <c r="BU53" s="644"/>
      <c r="BV53" s="644"/>
      <c r="BW53" s="644"/>
      <c r="BX53" s="644"/>
      <c r="BY53" s="644"/>
      <c r="BZ53" s="644"/>
      <c r="CA53" s="644"/>
      <c r="CB53" s="644"/>
      <c r="CC53" s="644"/>
      <c r="CD53" s="644"/>
      <c r="CE53" s="644"/>
      <c r="CF53" s="644"/>
      <c r="CG53" s="644"/>
      <c r="CH53" s="644"/>
      <c r="CI53" s="644"/>
      <c r="CJ53" s="644"/>
      <c r="CK53" s="644"/>
      <c r="CL53" s="644"/>
      <c r="CM53" s="644"/>
      <c r="CN53" s="644"/>
      <c r="CO53" s="644"/>
      <c r="CP53" s="644"/>
      <c r="CQ53" s="644"/>
      <c r="CR53" s="644"/>
      <c r="CS53" s="644"/>
      <c r="CT53" s="644"/>
      <c r="CU53" s="644"/>
      <c r="CV53" s="644"/>
      <c r="CW53" s="644"/>
      <c r="CX53" s="644"/>
      <c r="CY53" s="644"/>
      <c r="CZ53" s="644"/>
      <c r="DA53" s="644"/>
      <c r="DB53" s="644"/>
      <c r="DC53" s="644"/>
      <c r="DD53" s="644"/>
      <c r="DE53" s="644"/>
      <c r="DF53" s="644"/>
      <c r="DG53" s="644"/>
      <c r="DH53" s="644"/>
      <c r="DI53" s="644"/>
    </row>
    <row r="54" spans="5:113" x14ac:dyDescent="0.2"/>
    <row r="55" spans="5:113" x14ac:dyDescent="0.2"/>
    <row r="56" spans="5:113" x14ac:dyDescent="0.2"/>
  </sheetData>
  <sheetProtection algorithmName="SHA-512" hashValue="wYmj+QspdPczqUYTI3Etfj3IQ7B3zML4PCgYfAmRKRGhaqeezl7AwDWXLhHJZ0nafEG9O50dBQvkdeTWFTPM7Q==" saltValue="cRbWceHSRAB5UlPS1Sijw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46" t="s">
        <v>203</v>
      </c>
      <c r="DI1" s="647"/>
      <c r="DJ1" s="647"/>
      <c r="DK1" s="647"/>
      <c r="DL1" s="647"/>
      <c r="DM1" s="647"/>
      <c r="DN1" s="648"/>
      <c r="DO1" s="196"/>
      <c r="DP1" s="646" t="s">
        <v>204</v>
      </c>
      <c r="DQ1" s="647"/>
      <c r="DR1" s="647"/>
      <c r="DS1" s="647"/>
      <c r="DT1" s="647"/>
      <c r="DU1" s="647"/>
      <c r="DV1" s="647"/>
      <c r="DW1" s="647"/>
      <c r="DX1" s="647"/>
      <c r="DY1" s="647"/>
      <c r="DZ1" s="647"/>
      <c r="EA1" s="647"/>
      <c r="EB1" s="647"/>
      <c r="EC1" s="648"/>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9" t="s">
        <v>206</v>
      </c>
      <c r="C3" s="650"/>
      <c r="D3" s="650"/>
      <c r="E3" s="650"/>
      <c r="F3" s="650"/>
      <c r="G3" s="650"/>
      <c r="H3" s="650"/>
      <c r="I3" s="650"/>
      <c r="J3" s="650"/>
      <c r="K3" s="650"/>
      <c r="L3" s="650"/>
      <c r="M3" s="650"/>
      <c r="N3" s="650"/>
      <c r="O3" s="650"/>
      <c r="P3" s="650"/>
      <c r="Q3" s="650"/>
      <c r="R3" s="650"/>
      <c r="S3" s="650"/>
      <c r="T3" s="650"/>
      <c r="U3" s="650"/>
      <c r="V3" s="650"/>
      <c r="W3" s="650"/>
      <c r="X3" s="650"/>
      <c r="Y3" s="650"/>
      <c r="Z3" s="650"/>
      <c r="AA3" s="650"/>
      <c r="AB3" s="650"/>
      <c r="AC3" s="650"/>
      <c r="AD3" s="650"/>
      <c r="AE3" s="650"/>
      <c r="AF3" s="650"/>
      <c r="AG3" s="650"/>
      <c r="AH3" s="650"/>
      <c r="AI3" s="650"/>
      <c r="AJ3" s="650"/>
      <c r="AK3" s="650"/>
      <c r="AL3" s="650"/>
      <c r="AM3" s="650"/>
      <c r="AN3" s="650"/>
      <c r="AO3" s="650"/>
      <c r="AP3" s="649" t="s">
        <v>207</v>
      </c>
      <c r="AQ3" s="650"/>
      <c r="AR3" s="650"/>
      <c r="AS3" s="650"/>
      <c r="AT3" s="650"/>
      <c r="AU3" s="650"/>
      <c r="AV3" s="650"/>
      <c r="AW3" s="650"/>
      <c r="AX3" s="650"/>
      <c r="AY3" s="650"/>
      <c r="AZ3" s="650"/>
      <c r="BA3" s="650"/>
      <c r="BB3" s="650"/>
      <c r="BC3" s="650"/>
      <c r="BD3" s="650"/>
      <c r="BE3" s="650"/>
      <c r="BF3" s="650"/>
      <c r="BG3" s="650"/>
      <c r="BH3" s="650"/>
      <c r="BI3" s="650"/>
      <c r="BJ3" s="650"/>
      <c r="BK3" s="650"/>
      <c r="BL3" s="650"/>
      <c r="BM3" s="650"/>
      <c r="BN3" s="650"/>
      <c r="BO3" s="650"/>
      <c r="BP3" s="650"/>
      <c r="BQ3" s="650"/>
      <c r="BR3" s="650"/>
      <c r="BS3" s="650"/>
      <c r="BT3" s="650"/>
      <c r="BU3" s="650"/>
      <c r="BV3" s="650"/>
      <c r="BW3" s="650"/>
      <c r="BX3" s="650"/>
      <c r="BY3" s="650"/>
      <c r="BZ3" s="650"/>
      <c r="CA3" s="650"/>
      <c r="CB3" s="651"/>
      <c r="CD3" s="649" t="s">
        <v>208</v>
      </c>
      <c r="CE3" s="650"/>
      <c r="CF3" s="650"/>
      <c r="CG3" s="650"/>
      <c r="CH3" s="650"/>
      <c r="CI3" s="650"/>
      <c r="CJ3" s="650"/>
      <c r="CK3" s="650"/>
      <c r="CL3" s="650"/>
      <c r="CM3" s="650"/>
      <c r="CN3" s="650"/>
      <c r="CO3" s="650"/>
      <c r="CP3" s="650"/>
      <c r="CQ3" s="650"/>
      <c r="CR3" s="650"/>
      <c r="CS3" s="650"/>
      <c r="CT3" s="650"/>
      <c r="CU3" s="650"/>
      <c r="CV3" s="650"/>
      <c r="CW3" s="650"/>
      <c r="CX3" s="650"/>
      <c r="CY3" s="650"/>
      <c r="CZ3" s="650"/>
      <c r="DA3" s="650"/>
      <c r="DB3" s="650"/>
      <c r="DC3" s="650"/>
      <c r="DD3" s="650"/>
      <c r="DE3" s="650"/>
      <c r="DF3" s="650"/>
      <c r="DG3" s="650"/>
      <c r="DH3" s="650"/>
      <c r="DI3" s="650"/>
      <c r="DJ3" s="650"/>
      <c r="DK3" s="650"/>
      <c r="DL3" s="650"/>
      <c r="DM3" s="650"/>
      <c r="DN3" s="650"/>
      <c r="DO3" s="650"/>
      <c r="DP3" s="650"/>
      <c r="DQ3" s="650"/>
      <c r="DR3" s="650"/>
      <c r="DS3" s="650"/>
      <c r="DT3" s="650"/>
      <c r="DU3" s="650"/>
      <c r="DV3" s="650"/>
      <c r="DW3" s="650"/>
      <c r="DX3" s="650"/>
      <c r="DY3" s="650"/>
      <c r="DZ3" s="650"/>
      <c r="EA3" s="650"/>
      <c r="EB3" s="650"/>
      <c r="EC3" s="651"/>
    </row>
    <row r="4" spans="2:143" ht="11.25" customHeight="1" x14ac:dyDescent="0.2">
      <c r="B4" s="649" t="s">
        <v>1</v>
      </c>
      <c r="C4" s="650"/>
      <c r="D4" s="650"/>
      <c r="E4" s="650"/>
      <c r="F4" s="650"/>
      <c r="G4" s="650"/>
      <c r="H4" s="650"/>
      <c r="I4" s="650"/>
      <c r="J4" s="650"/>
      <c r="K4" s="650"/>
      <c r="L4" s="650"/>
      <c r="M4" s="650"/>
      <c r="N4" s="650"/>
      <c r="O4" s="650"/>
      <c r="P4" s="650"/>
      <c r="Q4" s="651"/>
      <c r="R4" s="649" t="s">
        <v>209</v>
      </c>
      <c r="S4" s="650"/>
      <c r="T4" s="650"/>
      <c r="U4" s="650"/>
      <c r="V4" s="650"/>
      <c r="W4" s="650"/>
      <c r="X4" s="650"/>
      <c r="Y4" s="651"/>
      <c r="Z4" s="649" t="s">
        <v>210</v>
      </c>
      <c r="AA4" s="650"/>
      <c r="AB4" s="650"/>
      <c r="AC4" s="651"/>
      <c r="AD4" s="649" t="s">
        <v>211</v>
      </c>
      <c r="AE4" s="650"/>
      <c r="AF4" s="650"/>
      <c r="AG4" s="650"/>
      <c r="AH4" s="650"/>
      <c r="AI4" s="650"/>
      <c r="AJ4" s="650"/>
      <c r="AK4" s="651"/>
      <c r="AL4" s="649" t="s">
        <v>210</v>
      </c>
      <c r="AM4" s="650"/>
      <c r="AN4" s="650"/>
      <c r="AO4" s="651"/>
      <c r="AP4" s="652" t="s">
        <v>212</v>
      </c>
      <c r="AQ4" s="652"/>
      <c r="AR4" s="652"/>
      <c r="AS4" s="652"/>
      <c r="AT4" s="652"/>
      <c r="AU4" s="652"/>
      <c r="AV4" s="652"/>
      <c r="AW4" s="652"/>
      <c r="AX4" s="652"/>
      <c r="AY4" s="652"/>
      <c r="AZ4" s="652"/>
      <c r="BA4" s="652"/>
      <c r="BB4" s="652"/>
      <c r="BC4" s="652"/>
      <c r="BD4" s="652"/>
      <c r="BE4" s="652"/>
      <c r="BF4" s="652"/>
      <c r="BG4" s="652" t="s">
        <v>213</v>
      </c>
      <c r="BH4" s="652"/>
      <c r="BI4" s="652"/>
      <c r="BJ4" s="652"/>
      <c r="BK4" s="652"/>
      <c r="BL4" s="652"/>
      <c r="BM4" s="652"/>
      <c r="BN4" s="652"/>
      <c r="BO4" s="652" t="s">
        <v>210</v>
      </c>
      <c r="BP4" s="652"/>
      <c r="BQ4" s="652"/>
      <c r="BR4" s="652"/>
      <c r="BS4" s="652" t="s">
        <v>214</v>
      </c>
      <c r="BT4" s="652"/>
      <c r="BU4" s="652"/>
      <c r="BV4" s="652"/>
      <c r="BW4" s="652"/>
      <c r="BX4" s="652"/>
      <c r="BY4" s="652"/>
      <c r="BZ4" s="652"/>
      <c r="CA4" s="652"/>
      <c r="CB4" s="652"/>
      <c r="CD4" s="649" t="s">
        <v>215</v>
      </c>
      <c r="CE4" s="650"/>
      <c r="CF4" s="650"/>
      <c r="CG4" s="650"/>
      <c r="CH4" s="650"/>
      <c r="CI4" s="650"/>
      <c r="CJ4" s="650"/>
      <c r="CK4" s="650"/>
      <c r="CL4" s="650"/>
      <c r="CM4" s="650"/>
      <c r="CN4" s="650"/>
      <c r="CO4" s="650"/>
      <c r="CP4" s="650"/>
      <c r="CQ4" s="650"/>
      <c r="CR4" s="650"/>
      <c r="CS4" s="650"/>
      <c r="CT4" s="650"/>
      <c r="CU4" s="650"/>
      <c r="CV4" s="650"/>
      <c r="CW4" s="650"/>
      <c r="CX4" s="650"/>
      <c r="CY4" s="650"/>
      <c r="CZ4" s="650"/>
      <c r="DA4" s="650"/>
      <c r="DB4" s="650"/>
      <c r="DC4" s="650"/>
      <c r="DD4" s="650"/>
      <c r="DE4" s="650"/>
      <c r="DF4" s="650"/>
      <c r="DG4" s="650"/>
      <c r="DH4" s="650"/>
      <c r="DI4" s="650"/>
      <c r="DJ4" s="650"/>
      <c r="DK4" s="650"/>
      <c r="DL4" s="650"/>
      <c r="DM4" s="650"/>
      <c r="DN4" s="650"/>
      <c r="DO4" s="650"/>
      <c r="DP4" s="650"/>
      <c r="DQ4" s="650"/>
      <c r="DR4" s="650"/>
      <c r="DS4" s="650"/>
      <c r="DT4" s="650"/>
      <c r="DU4" s="650"/>
      <c r="DV4" s="650"/>
      <c r="DW4" s="650"/>
      <c r="DX4" s="650"/>
      <c r="DY4" s="650"/>
      <c r="DZ4" s="650"/>
      <c r="EA4" s="650"/>
      <c r="EB4" s="650"/>
      <c r="EC4" s="651"/>
    </row>
    <row r="5" spans="2:143" ht="11.25" customHeight="1" x14ac:dyDescent="0.2">
      <c r="B5" s="653" t="s">
        <v>216</v>
      </c>
      <c r="C5" s="654"/>
      <c r="D5" s="654"/>
      <c r="E5" s="654"/>
      <c r="F5" s="654"/>
      <c r="G5" s="654"/>
      <c r="H5" s="654"/>
      <c r="I5" s="654"/>
      <c r="J5" s="654"/>
      <c r="K5" s="654"/>
      <c r="L5" s="654"/>
      <c r="M5" s="654"/>
      <c r="N5" s="654"/>
      <c r="O5" s="654"/>
      <c r="P5" s="654"/>
      <c r="Q5" s="655"/>
      <c r="R5" s="656">
        <v>4300824</v>
      </c>
      <c r="S5" s="657"/>
      <c r="T5" s="657"/>
      <c r="U5" s="657"/>
      <c r="V5" s="657"/>
      <c r="W5" s="657"/>
      <c r="X5" s="657"/>
      <c r="Y5" s="658"/>
      <c r="Z5" s="659">
        <v>18.3</v>
      </c>
      <c r="AA5" s="659"/>
      <c r="AB5" s="659"/>
      <c r="AC5" s="659"/>
      <c r="AD5" s="660">
        <v>3958901</v>
      </c>
      <c r="AE5" s="660"/>
      <c r="AF5" s="660"/>
      <c r="AG5" s="660"/>
      <c r="AH5" s="660"/>
      <c r="AI5" s="660"/>
      <c r="AJ5" s="660"/>
      <c r="AK5" s="660"/>
      <c r="AL5" s="661">
        <v>35.9</v>
      </c>
      <c r="AM5" s="662"/>
      <c r="AN5" s="662"/>
      <c r="AO5" s="663"/>
      <c r="AP5" s="653" t="s">
        <v>217</v>
      </c>
      <c r="AQ5" s="654"/>
      <c r="AR5" s="654"/>
      <c r="AS5" s="654"/>
      <c r="AT5" s="654"/>
      <c r="AU5" s="654"/>
      <c r="AV5" s="654"/>
      <c r="AW5" s="654"/>
      <c r="AX5" s="654"/>
      <c r="AY5" s="654"/>
      <c r="AZ5" s="654"/>
      <c r="BA5" s="654"/>
      <c r="BB5" s="654"/>
      <c r="BC5" s="654"/>
      <c r="BD5" s="654"/>
      <c r="BE5" s="654"/>
      <c r="BF5" s="655"/>
      <c r="BG5" s="667">
        <v>3958901</v>
      </c>
      <c r="BH5" s="668"/>
      <c r="BI5" s="668"/>
      <c r="BJ5" s="668"/>
      <c r="BK5" s="668"/>
      <c r="BL5" s="668"/>
      <c r="BM5" s="668"/>
      <c r="BN5" s="669"/>
      <c r="BO5" s="670">
        <v>92</v>
      </c>
      <c r="BP5" s="670"/>
      <c r="BQ5" s="670"/>
      <c r="BR5" s="670"/>
      <c r="BS5" s="671">
        <v>38565</v>
      </c>
      <c r="BT5" s="671"/>
      <c r="BU5" s="671"/>
      <c r="BV5" s="671"/>
      <c r="BW5" s="671"/>
      <c r="BX5" s="671"/>
      <c r="BY5" s="671"/>
      <c r="BZ5" s="671"/>
      <c r="CA5" s="671"/>
      <c r="CB5" s="675"/>
      <c r="CD5" s="649" t="s">
        <v>212</v>
      </c>
      <c r="CE5" s="650"/>
      <c r="CF5" s="650"/>
      <c r="CG5" s="650"/>
      <c r="CH5" s="650"/>
      <c r="CI5" s="650"/>
      <c r="CJ5" s="650"/>
      <c r="CK5" s="650"/>
      <c r="CL5" s="650"/>
      <c r="CM5" s="650"/>
      <c r="CN5" s="650"/>
      <c r="CO5" s="650"/>
      <c r="CP5" s="650"/>
      <c r="CQ5" s="651"/>
      <c r="CR5" s="649" t="s">
        <v>218</v>
      </c>
      <c r="CS5" s="650"/>
      <c r="CT5" s="650"/>
      <c r="CU5" s="650"/>
      <c r="CV5" s="650"/>
      <c r="CW5" s="650"/>
      <c r="CX5" s="650"/>
      <c r="CY5" s="651"/>
      <c r="CZ5" s="649" t="s">
        <v>210</v>
      </c>
      <c r="DA5" s="650"/>
      <c r="DB5" s="650"/>
      <c r="DC5" s="651"/>
      <c r="DD5" s="649" t="s">
        <v>219</v>
      </c>
      <c r="DE5" s="650"/>
      <c r="DF5" s="650"/>
      <c r="DG5" s="650"/>
      <c r="DH5" s="650"/>
      <c r="DI5" s="650"/>
      <c r="DJ5" s="650"/>
      <c r="DK5" s="650"/>
      <c r="DL5" s="650"/>
      <c r="DM5" s="650"/>
      <c r="DN5" s="650"/>
      <c r="DO5" s="650"/>
      <c r="DP5" s="651"/>
      <c r="DQ5" s="649" t="s">
        <v>220</v>
      </c>
      <c r="DR5" s="650"/>
      <c r="DS5" s="650"/>
      <c r="DT5" s="650"/>
      <c r="DU5" s="650"/>
      <c r="DV5" s="650"/>
      <c r="DW5" s="650"/>
      <c r="DX5" s="650"/>
      <c r="DY5" s="650"/>
      <c r="DZ5" s="650"/>
      <c r="EA5" s="650"/>
      <c r="EB5" s="650"/>
      <c r="EC5" s="651"/>
    </row>
    <row r="6" spans="2:143" ht="11.25" customHeight="1" x14ac:dyDescent="0.2">
      <c r="B6" s="664" t="s">
        <v>221</v>
      </c>
      <c r="C6" s="665"/>
      <c r="D6" s="665"/>
      <c r="E6" s="665"/>
      <c r="F6" s="665"/>
      <c r="G6" s="665"/>
      <c r="H6" s="665"/>
      <c r="I6" s="665"/>
      <c r="J6" s="665"/>
      <c r="K6" s="665"/>
      <c r="L6" s="665"/>
      <c r="M6" s="665"/>
      <c r="N6" s="665"/>
      <c r="O6" s="665"/>
      <c r="P6" s="665"/>
      <c r="Q6" s="666"/>
      <c r="R6" s="667">
        <v>121396</v>
      </c>
      <c r="S6" s="668"/>
      <c r="T6" s="668"/>
      <c r="U6" s="668"/>
      <c r="V6" s="668"/>
      <c r="W6" s="668"/>
      <c r="X6" s="668"/>
      <c r="Y6" s="669"/>
      <c r="Z6" s="670">
        <v>0.5</v>
      </c>
      <c r="AA6" s="670"/>
      <c r="AB6" s="670"/>
      <c r="AC6" s="670"/>
      <c r="AD6" s="671">
        <v>121396</v>
      </c>
      <c r="AE6" s="671"/>
      <c r="AF6" s="671"/>
      <c r="AG6" s="671"/>
      <c r="AH6" s="671"/>
      <c r="AI6" s="671"/>
      <c r="AJ6" s="671"/>
      <c r="AK6" s="671"/>
      <c r="AL6" s="672">
        <v>1.1000000000000001</v>
      </c>
      <c r="AM6" s="673"/>
      <c r="AN6" s="673"/>
      <c r="AO6" s="674"/>
      <c r="AP6" s="664" t="s">
        <v>222</v>
      </c>
      <c r="AQ6" s="665"/>
      <c r="AR6" s="665"/>
      <c r="AS6" s="665"/>
      <c r="AT6" s="665"/>
      <c r="AU6" s="665"/>
      <c r="AV6" s="665"/>
      <c r="AW6" s="665"/>
      <c r="AX6" s="665"/>
      <c r="AY6" s="665"/>
      <c r="AZ6" s="665"/>
      <c r="BA6" s="665"/>
      <c r="BB6" s="665"/>
      <c r="BC6" s="665"/>
      <c r="BD6" s="665"/>
      <c r="BE6" s="665"/>
      <c r="BF6" s="666"/>
      <c r="BG6" s="667">
        <v>3958901</v>
      </c>
      <c r="BH6" s="668"/>
      <c r="BI6" s="668"/>
      <c r="BJ6" s="668"/>
      <c r="BK6" s="668"/>
      <c r="BL6" s="668"/>
      <c r="BM6" s="668"/>
      <c r="BN6" s="669"/>
      <c r="BO6" s="670">
        <v>92</v>
      </c>
      <c r="BP6" s="670"/>
      <c r="BQ6" s="670"/>
      <c r="BR6" s="670"/>
      <c r="BS6" s="671">
        <v>38565</v>
      </c>
      <c r="BT6" s="671"/>
      <c r="BU6" s="671"/>
      <c r="BV6" s="671"/>
      <c r="BW6" s="671"/>
      <c r="BX6" s="671"/>
      <c r="BY6" s="671"/>
      <c r="BZ6" s="671"/>
      <c r="CA6" s="671"/>
      <c r="CB6" s="675"/>
      <c r="CD6" s="653" t="s">
        <v>223</v>
      </c>
      <c r="CE6" s="654"/>
      <c r="CF6" s="654"/>
      <c r="CG6" s="654"/>
      <c r="CH6" s="654"/>
      <c r="CI6" s="654"/>
      <c r="CJ6" s="654"/>
      <c r="CK6" s="654"/>
      <c r="CL6" s="654"/>
      <c r="CM6" s="654"/>
      <c r="CN6" s="654"/>
      <c r="CO6" s="654"/>
      <c r="CP6" s="654"/>
      <c r="CQ6" s="655"/>
      <c r="CR6" s="667">
        <v>146426</v>
      </c>
      <c r="CS6" s="668"/>
      <c r="CT6" s="668"/>
      <c r="CU6" s="668"/>
      <c r="CV6" s="668"/>
      <c r="CW6" s="668"/>
      <c r="CX6" s="668"/>
      <c r="CY6" s="669"/>
      <c r="CZ6" s="661">
        <v>0.6</v>
      </c>
      <c r="DA6" s="662"/>
      <c r="DB6" s="662"/>
      <c r="DC6" s="678"/>
      <c r="DD6" s="676" t="s">
        <v>121</v>
      </c>
      <c r="DE6" s="668"/>
      <c r="DF6" s="668"/>
      <c r="DG6" s="668"/>
      <c r="DH6" s="668"/>
      <c r="DI6" s="668"/>
      <c r="DJ6" s="668"/>
      <c r="DK6" s="668"/>
      <c r="DL6" s="668"/>
      <c r="DM6" s="668"/>
      <c r="DN6" s="668"/>
      <c r="DO6" s="668"/>
      <c r="DP6" s="669"/>
      <c r="DQ6" s="676">
        <v>146423</v>
      </c>
      <c r="DR6" s="668"/>
      <c r="DS6" s="668"/>
      <c r="DT6" s="668"/>
      <c r="DU6" s="668"/>
      <c r="DV6" s="668"/>
      <c r="DW6" s="668"/>
      <c r="DX6" s="668"/>
      <c r="DY6" s="668"/>
      <c r="DZ6" s="668"/>
      <c r="EA6" s="668"/>
      <c r="EB6" s="668"/>
      <c r="EC6" s="677"/>
    </row>
    <row r="7" spans="2:143" ht="11.25" customHeight="1" x14ac:dyDescent="0.2">
      <c r="B7" s="664" t="s">
        <v>224</v>
      </c>
      <c r="C7" s="665"/>
      <c r="D7" s="665"/>
      <c r="E7" s="665"/>
      <c r="F7" s="665"/>
      <c r="G7" s="665"/>
      <c r="H7" s="665"/>
      <c r="I7" s="665"/>
      <c r="J7" s="665"/>
      <c r="K7" s="665"/>
      <c r="L7" s="665"/>
      <c r="M7" s="665"/>
      <c r="N7" s="665"/>
      <c r="O7" s="665"/>
      <c r="P7" s="665"/>
      <c r="Q7" s="666"/>
      <c r="R7" s="667">
        <v>2197</v>
      </c>
      <c r="S7" s="668"/>
      <c r="T7" s="668"/>
      <c r="U7" s="668"/>
      <c r="V7" s="668"/>
      <c r="W7" s="668"/>
      <c r="X7" s="668"/>
      <c r="Y7" s="669"/>
      <c r="Z7" s="670">
        <v>0</v>
      </c>
      <c r="AA7" s="670"/>
      <c r="AB7" s="670"/>
      <c r="AC7" s="670"/>
      <c r="AD7" s="671">
        <v>2197</v>
      </c>
      <c r="AE7" s="671"/>
      <c r="AF7" s="671"/>
      <c r="AG7" s="671"/>
      <c r="AH7" s="671"/>
      <c r="AI7" s="671"/>
      <c r="AJ7" s="671"/>
      <c r="AK7" s="671"/>
      <c r="AL7" s="672">
        <v>0</v>
      </c>
      <c r="AM7" s="673"/>
      <c r="AN7" s="673"/>
      <c r="AO7" s="674"/>
      <c r="AP7" s="664" t="s">
        <v>225</v>
      </c>
      <c r="AQ7" s="665"/>
      <c r="AR7" s="665"/>
      <c r="AS7" s="665"/>
      <c r="AT7" s="665"/>
      <c r="AU7" s="665"/>
      <c r="AV7" s="665"/>
      <c r="AW7" s="665"/>
      <c r="AX7" s="665"/>
      <c r="AY7" s="665"/>
      <c r="AZ7" s="665"/>
      <c r="BA7" s="665"/>
      <c r="BB7" s="665"/>
      <c r="BC7" s="665"/>
      <c r="BD7" s="665"/>
      <c r="BE7" s="665"/>
      <c r="BF7" s="666"/>
      <c r="BG7" s="667">
        <v>1872661</v>
      </c>
      <c r="BH7" s="668"/>
      <c r="BI7" s="668"/>
      <c r="BJ7" s="668"/>
      <c r="BK7" s="668"/>
      <c r="BL7" s="668"/>
      <c r="BM7" s="668"/>
      <c r="BN7" s="669"/>
      <c r="BO7" s="670">
        <v>43.5</v>
      </c>
      <c r="BP7" s="670"/>
      <c r="BQ7" s="670"/>
      <c r="BR7" s="670"/>
      <c r="BS7" s="671">
        <v>38565</v>
      </c>
      <c r="BT7" s="671"/>
      <c r="BU7" s="671"/>
      <c r="BV7" s="671"/>
      <c r="BW7" s="671"/>
      <c r="BX7" s="671"/>
      <c r="BY7" s="671"/>
      <c r="BZ7" s="671"/>
      <c r="CA7" s="671"/>
      <c r="CB7" s="675"/>
      <c r="CD7" s="664" t="s">
        <v>226</v>
      </c>
      <c r="CE7" s="665"/>
      <c r="CF7" s="665"/>
      <c r="CG7" s="665"/>
      <c r="CH7" s="665"/>
      <c r="CI7" s="665"/>
      <c r="CJ7" s="665"/>
      <c r="CK7" s="665"/>
      <c r="CL7" s="665"/>
      <c r="CM7" s="665"/>
      <c r="CN7" s="665"/>
      <c r="CO7" s="665"/>
      <c r="CP7" s="665"/>
      <c r="CQ7" s="666"/>
      <c r="CR7" s="667">
        <v>2965829</v>
      </c>
      <c r="CS7" s="668"/>
      <c r="CT7" s="668"/>
      <c r="CU7" s="668"/>
      <c r="CV7" s="668"/>
      <c r="CW7" s="668"/>
      <c r="CX7" s="668"/>
      <c r="CY7" s="669"/>
      <c r="CZ7" s="670">
        <v>13</v>
      </c>
      <c r="DA7" s="670"/>
      <c r="DB7" s="670"/>
      <c r="DC7" s="670"/>
      <c r="DD7" s="676">
        <v>631815</v>
      </c>
      <c r="DE7" s="668"/>
      <c r="DF7" s="668"/>
      <c r="DG7" s="668"/>
      <c r="DH7" s="668"/>
      <c r="DI7" s="668"/>
      <c r="DJ7" s="668"/>
      <c r="DK7" s="668"/>
      <c r="DL7" s="668"/>
      <c r="DM7" s="668"/>
      <c r="DN7" s="668"/>
      <c r="DO7" s="668"/>
      <c r="DP7" s="669"/>
      <c r="DQ7" s="676">
        <v>1523908</v>
      </c>
      <c r="DR7" s="668"/>
      <c r="DS7" s="668"/>
      <c r="DT7" s="668"/>
      <c r="DU7" s="668"/>
      <c r="DV7" s="668"/>
      <c r="DW7" s="668"/>
      <c r="DX7" s="668"/>
      <c r="DY7" s="668"/>
      <c r="DZ7" s="668"/>
      <c r="EA7" s="668"/>
      <c r="EB7" s="668"/>
      <c r="EC7" s="677"/>
    </row>
    <row r="8" spans="2:143" ht="11.25" customHeight="1" x14ac:dyDescent="0.2">
      <c r="B8" s="664" t="s">
        <v>227</v>
      </c>
      <c r="C8" s="665"/>
      <c r="D8" s="665"/>
      <c r="E8" s="665"/>
      <c r="F8" s="665"/>
      <c r="G8" s="665"/>
      <c r="H8" s="665"/>
      <c r="I8" s="665"/>
      <c r="J8" s="665"/>
      <c r="K8" s="665"/>
      <c r="L8" s="665"/>
      <c r="M8" s="665"/>
      <c r="N8" s="665"/>
      <c r="O8" s="665"/>
      <c r="P8" s="665"/>
      <c r="Q8" s="666"/>
      <c r="R8" s="667">
        <v>30810</v>
      </c>
      <c r="S8" s="668"/>
      <c r="T8" s="668"/>
      <c r="U8" s="668"/>
      <c r="V8" s="668"/>
      <c r="W8" s="668"/>
      <c r="X8" s="668"/>
      <c r="Y8" s="669"/>
      <c r="Z8" s="670">
        <v>0.1</v>
      </c>
      <c r="AA8" s="670"/>
      <c r="AB8" s="670"/>
      <c r="AC8" s="670"/>
      <c r="AD8" s="671">
        <v>30810</v>
      </c>
      <c r="AE8" s="671"/>
      <c r="AF8" s="671"/>
      <c r="AG8" s="671"/>
      <c r="AH8" s="671"/>
      <c r="AI8" s="671"/>
      <c r="AJ8" s="671"/>
      <c r="AK8" s="671"/>
      <c r="AL8" s="672">
        <v>0.3</v>
      </c>
      <c r="AM8" s="673"/>
      <c r="AN8" s="673"/>
      <c r="AO8" s="674"/>
      <c r="AP8" s="664" t="s">
        <v>228</v>
      </c>
      <c r="AQ8" s="665"/>
      <c r="AR8" s="665"/>
      <c r="AS8" s="665"/>
      <c r="AT8" s="665"/>
      <c r="AU8" s="665"/>
      <c r="AV8" s="665"/>
      <c r="AW8" s="665"/>
      <c r="AX8" s="665"/>
      <c r="AY8" s="665"/>
      <c r="AZ8" s="665"/>
      <c r="BA8" s="665"/>
      <c r="BB8" s="665"/>
      <c r="BC8" s="665"/>
      <c r="BD8" s="665"/>
      <c r="BE8" s="665"/>
      <c r="BF8" s="666"/>
      <c r="BG8" s="667">
        <v>59520</v>
      </c>
      <c r="BH8" s="668"/>
      <c r="BI8" s="668"/>
      <c r="BJ8" s="668"/>
      <c r="BK8" s="668"/>
      <c r="BL8" s="668"/>
      <c r="BM8" s="668"/>
      <c r="BN8" s="669"/>
      <c r="BO8" s="670">
        <v>1.4</v>
      </c>
      <c r="BP8" s="670"/>
      <c r="BQ8" s="670"/>
      <c r="BR8" s="670"/>
      <c r="BS8" s="671" t="s">
        <v>121</v>
      </c>
      <c r="BT8" s="671"/>
      <c r="BU8" s="671"/>
      <c r="BV8" s="671"/>
      <c r="BW8" s="671"/>
      <c r="BX8" s="671"/>
      <c r="BY8" s="671"/>
      <c r="BZ8" s="671"/>
      <c r="CA8" s="671"/>
      <c r="CB8" s="675"/>
      <c r="CD8" s="664" t="s">
        <v>229</v>
      </c>
      <c r="CE8" s="665"/>
      <c r="CF8" s="665"/>
      <c r="CG8" s="665"/>
      <c r="CH8" s="665"/>
      <c r="CI8" s="665"/>
      <c r="CJ8" s="665"/>
      <c r="CK8" s="665"/>
      <c r="CL8" s="665"/>
      <c r="CM8" s="665"/>
      <c r="CN8" s="665"/>
      <c r="CO8" s="665"/>
      <c r="CP8" s="665"/>
      <c r="CQ8" s="666"/>
      <c r="CR8" s="667">
        <v>7398523</v>
      </c>
      <c r="CS8" s="668"/>
      <c r="CT8" s="668"/>
      <c r="CU8" s="668"/>
      <c r="CV8" s="668"/>
      <c r="CW8" s="668"/>
      <c r="CX8" s="668"/>
      <c r="CY8" s="669"/>
      <c r="CZ8" s="670">
        <v>32.5</v>
      </c>
      <c r="DA8" s="670"/>
      <c r="DB8" s="670"/>
      <c r="DC8" s="670"/>
      <c r="DD8" s="676">
        <v>46652</v>
      </c>
      <c r="DE8" s="668"/>
      <c r="DF8" s="668"/>
      <c r="DG8" s="668"/>
      <c r="DH8" s="668"/>
      <c r="DI8" s="668"/>
      <c r="DJ8" s="668"/>
      <c r="DK8" s="668"/>
      <c r="DL8" s="668"/>
      <c r="DM8" s="668"/>
      <c r="DN8" s="668"/>
      <c r="DO8" s="668"/>
      <c r="DP8" s="669"/>
      <c r="DQ8" s="676">
        <v>4360771</v>
      </c>
      <c r="DR8" s="668"/>
      <c r="DS8" s="668"/>
      <c r="DT8" s="668"/>
      <c r="DU8" s="668"/>
      <c r="DV8" s="668"/>
      <c r="DW8" s="668"/>
      <c r="DX8" s="668"/>
      <c r="DY8" s="668"/>
      <c r="DZ8" s="668"/>
      <c r="EA8" s="668"/>
      <c r="EB8" s="668"/>
      <c r="EC8" s="677"/>
    </row>
    <row r="9" spans="2:143" ht="11.25" customHeight="1" x14ac:dyDescent="0.2">
      <c r="B9" s="664" t="s">
        <v>230</v>
      </c>
      <c r="C9" s="665"/>
      <c r="D9" s="665"/>
      <c r="E9" s="665"/>
      <c r="F9" s="665"/>
      <c r="G9" s="665"/>
      <c r="H9" s="665"/>
      <c r="I9" s="665"/>
      <c r="J9" s="665"/>
      <c r="K9" s="665"/>
      <c r="L9" s="665"/>
      <c r="M9" s="665"/>
      <c r="N9" s="665"/>
      <c r="O9" s="665"/>
      <c r="P9" s="665"/>
      <c r="Q9" s="666"/>
      <c r="R9" s="667">
        <v>46921</v>
      </c>
      <c r="S9" s="668"/>
      <c r="T9" s="668"/>
      <c r="U9" s="668"/>
      <c r="V9" s="668"/>
      <c r="W9" s="668"/>
      <c r="X9" s="668"/>
      <c r="Y9" s="669"/>
      <c r="Z9" s="670">
        <v>0.2</v>
      </c>
      <c r="AA9" s="670"/>
      <c r="AB9" s="670"/>
      <c r="AC9" s="670"/>
      <c r="AD9" s="671">
        <v>46921</v>
      </c>
      <c r="AE9" s="671"/>
      <c r="AF9" s="671"/>
      <c r="AG9" s="671"/>
      <c r="AH9" s="671"/>
      <c r="AI9" s="671"/>
      <c r="AJ9" s="671"/>
      <c r="AK9" s="671"/>
      <c r="AL9" s="672">
        <v>0.4</v>
      </c>
      <c r="AM9" s="673"/>
      <c r="AN9" s="673"/>
      <c r="AO9" s="674"/>
      <c r="AP9" s="664" t="s">
        <v>231</v>
      </c>
      <c r="AQ9" s="665"/>
      <c r="AR9" s="665"/>
      <c r="AS9" s="665"/>
      <c r="AT9" s="665"/>
      <c r="AU9" s="665"/>
      <c r="AV9" s="665"/>
      <c r="AW9" s="665"/>
      <c r="AX9" s="665"/>
      <c r="AY9" s="665"/>
      <c r="AZ9" s="665"/>
      <c r="BA9" s="665"/>
      <c r="BB9" s="665"/>
      <c r="BC9" s="665"/>
      <c r="BD9" s="665"/>
      <c r="BE9" s="665"/>
      <c r="BF9" s="666"/>
      <c r="BG9" s="667">
        <v>1582788</v>
      </c>
      <c r="BH9" s="668"/>
      <c r="BI9" s="668"/>
      <c r="BJ9" s="668"/>
      <c r="BK9" s="668"/>
      <c r="BL9" s="668"/>
      <c r="BM9" s="668"/>
      <c r="BN9" s="669"/>
      <c r="BO9" s="670">
        <v>36.799999999999997</v>
      </c>
      <c r="BP9" s="670"/>
      <c r="BQ9" s="670"/>
      <c r="BR9" s="670"/>
      <c r="BS9" s="671" t="s">
        <v>121</v>
      </c>
      <c r="BT9" s="671"/>
      <c r="BU9" s="671"/>
      <c r="BV9" s="671"/>
      <c r="BW9" s="671"/>
      <c r="BX9" s="671"/>
      <c r="BY9" s="671"/>
      <c r="BZ9" s="671"/>
      <c r="CA9" s="671"/>
      <c r="CB9" s="675"/>
      <c r="CD9" s="664" t="s">
        <v>232</v>
      </c>
      <c r="CE9" s="665"/>
      <c r="CF9" s="665"/>
      <c r="CG9" s="665"/>
      <c r="CH9" s="665"/>
      <c r="CI9" s="665"/>
      <c r="CJ9" s="665"/>
      <c r="CK9" s="665"/>
      <c r="CL9" s="665"/>
      <c r="CM9" s="665"/>
      <c r="CN9" s="665"/>
      <c r="CO9" s="665"/>
      <c r="CP9" s="665"/>
      <c r="CQ9" s="666"/>
      <c r="CR9" s="667">
        <v>1981395</v>
      </c>
      <c r="CS9" s="668"/>
      <c r="CT9" s="668"/>
      <c r="CU9" s="668"/>
      <c r="CV9" s="668"/>
      <c r="CW9" s="668"/>
      <c r="CX9" s="668"/>
      <c r="CY9" s="669"/>
      <c r="CZ9" s="670">
        <v>8.6999999999999993</v>
      </c>
      <c r="DA9" s="670"/>
      <c r="DB9" s="670"/>
      <c r="DC9" s="670"/>
      <c r="DD9" s="676">
        <v>152911</v>
      </c>
      <c r="DE9" s="668"/>
      <c r="DF9" s="668"/>
      <c r="DG9" s="668"/>
      <c r="DH9" s="668"/>
      <c r="DI9" s="668"/>
      <c r="DJ9" s="668"/>
      <c r="DK9" s="668"/>
      <c r="DL9" s="668"/>
      <c r="DM9" s="668"/>
      <c r="DN9" s="668"/>
      <c r="DO9" s="668"/>
      <c r="DP9" s="669"/>
      <c r="DQ9" s="676">
        <v>777264</v>
      </c>
      <c r="DR9" s="668"/>
      <c r="DS9" s="668"/>
      <c r="DT9" s="668"/>
      <c r="DU9" s="668"/>
      <c r="DV9" s="668"/>
      <c r="DW9" s="668"/>
      <c r="DX9" s="668"/>
      <c r="DY9" s="668"/>
      <c r="DZ9" s="668"/>
      <c r="EA9" s="668"/>
      <c r="EB9" s="668"/>
      <c r="EC9" s="677"/>
    </row>
    <row r="10" spans="2:143" ht="11.25" customHeight="1" x14ac:dyDescent="0.2">
      <c r="B10" s="664" t="s">
        <v>233</v>
      </c>
      <c r="C10" s="665"/>
      <c r="D10" s="665"/>
      <c r="E10" s="665"/>
      <c r="F10" s="665"/>
      <c r="G10" s="665"/>
      <c r="H10" s="665"/>
      <c r="I10" s="665"/>
      <c r="J10" s="665"/>
      <c r="K10" s="665"/>
      <c r="L10" s="665"/>
      <c r="M10" s="665"/>
      <c r="N10" s="665"/>
      <c r="O10" s="665"/>
      <c r="P10" s="665"/>
      <c r="Q10" s="666"/>
      <c r="R10" s="667" t="s">
        <v>121</v>
      </c>
      <c r="S10" s="668"/>
      <c r="T10" s="668"/>
      <c r="U10" s="668"/>
      <c r="V10" s="668"/>
      <c r="W10" s="668"/>
      <c r="X10" s="668"/>
      <c r="Y10" s="669"/>
      <c r="Z10" s="670" t="s">
        <v>121</v>
      </c>
      <c r="AA10" s="670"/>
      <c r="AB10" s="670"/>
      <c r="AC10" s="670"/>
      <c r="AD10" s="671" t="s">
        <v>121</v>
      </c>
      <c r="AE10" s="671"/>
      <c r="AF10" s="671"/>
      <c r="AG10" s="671"/>
      <c r="AH10" s="671"/>
      <c r="AI10" s="671"/>
      <c r="AJ10" s="671"/>
      <c r="AK10" s="671"/>
      <c r="AL10" s="672" t="s">
        <v>121</v>
      </c>
      <c r="AM10" s="673"/>
      <c r="AN10" s="673"/>
      <c r="AO10" s="674"/>
      <c r="AP10" s="664" t="s">
        <v>234</v>
      </c>
      <c r="AQ10" s="665"/>
      <c r="AR10" s="665"/>
      <c r="AS10" s="665"/>
      <c r="AT10" s="665"/>
      <c r="AU10" s="665"/>
      <c r="AV10" s="665"/>
      <c r="AW10" s="665"/>
      <c r="AX10" s="665"/>
      <c r="AY10" s="665"/>
      <c r="AZ10" s="665"/>
      <c r="BA10" s="665"/>
      <c r="BB10" s="665"/>
      <c r="BC10" s="665"/>
      <c r="BD10" s="665"/>
      <c r="BE10" s="665"/>
      <c r="BF10" s="666"/>
      <c r="BG10" s="667">
        <v>95491</v>
      </c>
      <c r="BH10" s="668"/>
      <c r="BI10" s="668"/>
      <c r="BJ10" s="668"/>
      <c r="BK10" s="668"/>
      <c r="BL10" s="668"/>
      <c r="BM10" s="668"/>
      <c r="BN10" s="669"/>
      <c r="BO10" s="670">
        <v>2.2000000000000002</v>
      </c>
      <c r="BP10" s="670"/>
      <c r="BQ10" s="670"/>
      <c r="BR10" s="670"/>
      <c r="BS10" s="671" t="s">
        <v>121</v>
      </c>
      <c r="BT10" s="671"/>
      <c r="BU10" s="671"/>
      <c r="BV10" s="671"/>
      <c r="BW10" s="671"/>
      <c r="BX10" s="671"/>
      <c r="BY10" s="671"/>
      <c r="BZ10" s="671"/>
      <c r="CA10" s="671"/>
      <c r="CB10" s="675"/>
      <c r="CD10" s="664" t="s">
        <v>235</v>
      </c>
      <c r="CE10" s="665"/>
      <c r="CF10" s="665"/>
      <c r="CG10" s="665"/>
      <c r="CH10" s="665"/>
      <c r="CI10" s="665"/>
      <c r="CJ10" s="665"/>
      <c r="CK10" s="665"/>
      <c r="CL10" s="665"/>
      <c r="CM10" s="665"/>
      <c r="CN10" s="665"/>
      <c r="CO10" s="665"/>
      <c r="CP10" s="665"/>
      <c r="CQ10" s="666"/>
      <c r="CR10" s="667">
        <v>29516</v>
      </c>
      <c r="CS10" s="668"/>
      <c r="CT10" s="668"/>
      <c r="CU10" s="668"/>
      <c r="CV10" s="668"/>
      <c r="CW10" s="668"/>
      <c r="CX10" s="668"/>
      <c r="CY10" s="669"/>
      <c r="CZ10" s="670">
        <v>0.1</v>
      </c>
      <c r="DA10" s="670"/>
      <c r="DB10" s="670"/>
      <c r="DC10" s="670"/>
      <c r="DD10" s="676">
        <v>253</v>
      </c>
      <c r="DE10" s="668"/>
      <c r="DF10" s="668"/>
      <c r="DG10" s="668"/>
      <c r="DH10" s="668"/>
      <c r="DI10" s="668"/>
      <c r="DJ10" s="668"/>
      <c r="DK10" s="668"/>
      <c r="DL10" s="668"/>
      <c r="DM10" s="668"/>
      <c r="DN10" s="668"/>
      <c r="DO10" s="668"/>
      <c r="DP10" s="669"/>
      <c r="DQ10" s="676">
        <v>21781</v>
      </c>
      <c r="DR10" s="668"/>
      <c r="DS10" s="668"/>
      <c r="DT10" s="668"/>
      <c r="DU10" s="668"/>
      <c r="DV10" s="668"/>
      <c r="DW10" s="668"/>
      <c r="DX10" s="668"/>
      <c r="DY10" s="668"/>
      <c r="DZ10" s="668"/>
      <c r="EA10" s="668"/>
      <c r="EB10" s="668"/>
      <c r="EC10" s="677"/>
    </row>
    <row r="11" spans="2:143" ht="11.25" customHeight="1" x14ac:dyDescent="0.2">
      <c r="B11" s="664" t="s">
        <v>236</v>
      </c>
      <c r="C11" s="665"/>
      <c r="D11" s="665"/>
      <c r="E11" s="665"/>
      <c r="F11" s="665"/>
      <c r="G11" s="665"/>
      <c r="H11" s="665"/>
      <c r="I11" s="665"/>
      <c r="J11" s="665"/>
      <c r="K11" s="665"/>
      <c r="L11" s="665"/>
      <c r="M11" s="665"/>
      <c r="N11" s="665"/>
      <c r="O11" s="665"/>
      <c r="P11" s="665"/>
      <c r="Q11" s="666"/>
      <c r="R11" s="667">
        <v>909565</v>
      </c>
      <c r="S11" s="668"/>
      <c r="T11" s="668"/>
      <c r="U11" s="668"/>
      <c r="V11" s="668"/>
      <c r="W11" s="668"/>
      <c r="X11" s="668"/>
      <c r="Y11" s="669"/>
      <c r="Z11" s="672">
        <v>3.9</v>
      </c>
      <c r="AA11" s="673"/>
      <c r="AB11" s="673"/>
      <c r="AC11" s="679"/>
      <c r="AD11" s="676">
        <v>909565</v>
      </c>
      <c r="AE11" s="668"/>
      <c r="AF11" s="668"/>
      <c r="AG11" s="668"/>
      <c r="AH11" s="668"/>
      <c r="AI11" s="668"/>
      <c r="AJ11" s="668"/>
      <c r="AK11" s="669"/>
      <c r="AL11" s="672">
        <v>8.1999999999999993</v>
      </c>
      <c r="AM11" s="673"/>
      <c r="AN11" s="673"/>
      <c r="AO11" s="674"/>
      <c r="AP11" s="664" t="s">
        <v>237</v>
      </c>
      <c r="AQ11" s="665"/>
      <c r="AR11" s="665"/>
      <c r="AS11" s="665"/>
      <c r="AT11" s="665"/>
      <c r="AU11" s="665"/>
      <c r="AV11" s="665"/>
      <c r="AW11" s="665"/>
      <c r="AX11" s="665"/>
      <c r="AY11" s="665"/>
      <c r="AZ11" s="665"/>
      <c r="BA11" s="665"/>
      <c r="BB11" s="665"/>
      <c r="BC11" s="665"/>
      <c r="BD11" s="665"/>
      <c r="BE11" s="665"/>
      <c r="BF11" s="666"/>
      <c r="BG11" s="667">
        <v>134862</v>
      </c>
      <c r="BH11" s="668"/>
      <c r="BI11" s="668"/>
      <c r="BJ11" s="668"/>
      <c r="BK11" s="668"/>
      <c r="BL11" s="668"/>
      <c r="BM11" s="668"/>
      <c r="BN11" s="669"/>
      <c r="BO11" s="670">
        <v>3.1</v>
      </c>
      <c r="BP11" s="670"/>
      <c r="BQ11" s="670"/>
      <c r="BR11" s="670"/>
      <c r="BS11" s="671">
        <v>38565</v>
      </c>
      <c r="BT11" s="671"/>
      <c r="BU11" s="671"/>
      <c r="BV11" s="671"/>
      <c r="BW11" s="671"/>
      <c r="BX11" s="671"/>
      <c r="BY11" s="671"/>
      <c r="BZ11" s="671"/>
      <c r="CA11" s="671"/>
      <c r="CB11" s="675"/>
      <c r="CD11" s="664" t="s">
        <v>238</v>
      </c>
      <c r="CE11" s="665"/>
      <c r="CF11" s="665"/>
      <c r="CG11" s="665"/>
      <c r="CH11" s="665"/>
      <c r="CI11" s="665"/>
      <c r="CJ11" s="665"/>
      <c r="CK11" s="665"/>
      <c r="CL11" s="665"/>
      <c r="CM11" s="665"/>
      <c r="CN11" s="665"/>
      <c r="CO11" s="665"/>
      <c r="CP11" s="665"/>
      <c r="CQ11" s="666"/>
      <c r="CR11" s="667">
        <v>449986</v>
      </c>
      <c r="CS11" s="668"/>
      <c r="CT11" s="668"/>
      <c r="CU11" s="668"/>
      <c r="CV11" s="668"/>
      <c r="CW11" s="668"/>
      <c r="CX11" s="668"/>
      <c r="CY11" s="669"/>
      <c r="CZ11" s="670">
        <v>2</v>
      </c>
      <c r="DA11" s="670"/>
      <c r="DB11" s="670"/>
      <c r="DC11" s="670"/>
      <c r="DD11" s="676">
        <v>146855</v>
      </c>
      <c r="DE11" s="668"/>
      <c r="DF11" s="668"/>
      <c r="DG11" s="668"/>
      <c r="DH11" s="668"/>
      <c r="DI11" s="668"/>
      <c r="DJ11" s="668"/>
      <c r="DK11" s="668"/>
      <c r="DL11" s="668"/>
      <c r="DM11" s="668"/>
      <c r="DN11" s="668"/>
      <c r="DO11" s="668"/>
      <c r="DP11" s="669"/>
      <c r="DQ11" s="676">
        <v>185668</v>
      </c>
      <c r="DR11" s="668"/>
      <c r="DS11" s="668"/>
      <c r="DT11" s="668"/>
      <c r="DU11" s="668"/>
      <c r="DV11" s="668"/>
      <c r="DW11" s="668"/>
      <c r="DX11" s="668"/>
      <c r="DY11" s="668"/>
      <c r="DZ11" s="668"/>
      <c r="EA11" s="668"/>
      <c r="EB11" s="668"/>
      <c r="EC11" s="677"/>
    </row>
    <row r="12" spans="2:143" ht="11.25" customHeight="1" x14ac:dyDescent="0.2">
      <c r="B12" s="664" t="s">
        <v>239</v>
      </c>
      <c r="C12" s="665"/>
      <c r="D12" s="665"/>
      <c r="E12" s="665"/>
      <c r="F12" s="665"/>
      <c r="G12" s="665"/>
      <c r="H12" s="665"/>
      <c r="I12" s="665"/>
      <c r="J12" s="665"/>
      <c r="K12" s="665"/>
      <c r="L12" s="665"/>
      <c r="M12" s="665"/>
      <c r="N12" s="665"/>
      <c r="O12" s="665"/>
      <c r="P12" s="665"/>
      <c r="Q12" s="666"/>
      <c r="R12" s="667">
        <v>23703</v>
      </c>
      <c r="S12" s="668"/>
      <c r="T12" s="668"/>
      <c r="U12" s="668"/>
      <c r="V12" s="668"/>
      <c r="W12" s="668"/>
      <c r="X12" s="668"/>
      <c r="Y12" s="669"/>
      <c r="Z12" s="670">
        <v>0.1</v>
      </c>
      <c r="AA12" s="670"/>
      <c r="AB12" s="670"/>
      <c r="AC12" s="670"/>
      <c r="AD12" s="671">
        <v>23703</v>
      </c>
      <c r="AE12" s="671"/>
      <c r="AF12" s="671"/>
      <c r="AG12" s="671"/>
      <c r="AH12" s="671"/>
      <c r="AI12" s="671"/>
      <c r="AJ12" s="671"/>
      <c r="AK12" s="671"/>
      <c r="AL12" s="672">
        <v>0.2</v>
      </c>
      <c r="AM12" s="673"/>
      <c r="AN12" s="673"/>
      <c r="AO12" s="674"/>
      <c r="AP12" s="664" t="s">
        <v>240</v>
      </c>
      <c r="AQ12" s="665"/>
      <c r="AR12" s="665"/>
      <c r="AS12" s="665"/>
      <c r="AT12" s="665"/>
      <c r="AU12" s="665"/>
      <c r="AV12" s="665"/>
      <c r="AW12" s="665"/>
      <c r="AX12" s="665"/>
      <c r="AY12" s="665"/>
      <c r="AZ12" s="665"/>
      <c r="BA12" s="665"/>
      <c r="BB12" s="665"/>
      <c r="BC12" s="665"/>
      <c r="BD12" s="665"/>
      <c r="BE12" s="665"/>
      <c r="BF12" s="666"/>
      <c r="BG12" s="667">
        <v>1728929</v>
      </c>
      <c r="BH12" s="668"/>
      <c r="BI12" s="668"/>
      <c r="BJ12" s="668"/>
      <c r="BK12" s="668"/>
      <c r="BL12" s="668"/>
      <c r="BM12" s="668"/>
      <c r="BN12" s="669"/>
      <c r="BO12" s="670">
        <v>40.200000000000003</v>
      </c>
      <c r="BP12" s="670"/>
      <c r="BQ12" s="670"/>
      <c r="BR12" s="670"/>
      <c r="BS12" s="671" t="s">
        <v>121</v>
      </c>
      <c r="BT12" s="671"/>
      <c r="BU12" s="671"/>
      <c r="BV12" s="671"/>
      <c r="BW12" s="671"/>
      <c r="BX12" s="671"/>
      <c r="BY12" s="671"/>
      <c r="BZ12" s="671"/>
      <c r="CA12" s="671"/>
      <c r="CB12" s="675"/>
      <c r="CD12" s="664" t="s">
        <v>241</v>
      </c>
      <c r="CE12" s="665"/>
      <c r="CF12" s="665"/>
      <c r="CG12" s="665"/>
      <c r="CH12" s="665"/>
      <c r="CI12" s="665"/>
      <c r="CJ12" s="665"/>
      <c r="CK12" s="665"/>
      <c r="CL12" s="665"/>
      <c r="CM12" s="665"/>
      <c r="CN12" s="665"/>
      <c r="CO12" s="665"/>
      <c r="CP12" s="665"/>
      <c r="CQ12" s="666"/>
      <c r="CR12" s="667">
        <v>551067</v>
      </c>
      <c r="CS12" s="668"/>
      <c r="CT12" s="668"/>
      <c r="CU12" s="668"/>
      <c r="CV12" s="668"/>
      <c r="CW12" s="668"/>
      <c r="CX12" s="668"/>
      <c r="CY12" s="669"/>
      <c r="CZ12" s="670">
        <v>2.4</v>
      </c>
      <c r="DA12" s="670"/>
      <c r="DB12" s="670"/>
      <c r="DC12" s="670"/>
      <c r="DD12" s="676">
        <v>5463</v>
      </c>
      <c r="DE12" s="668"/>
      <c r="DF12" s="668"/>
      <c r="DG12" s="668"/>
      <c r="DH12" s="668"/>
      <c r="DI12" s="668"/>
      <c r="DJ12" s="668"/>
      <c r="DK12" s="668"/>
      <c r="DL12" s="668"/>
      <c r="DM12" s="668"/>
      <c r="DN12" s="668"/>
      <c r="DO12" s="668"/>
      <c r="DP12" s="669"/>
      <c r="DQ12" s="676">
        <v>264256</v>
      </c>
      <c r="DR12" s="668"/>
      <c r="DS12" s="668"/>
      <c r="DT12" s="668"/>
      <c r="DU12" s="668"/>
      <c r="DV12" s="668"/>
      <c r="DW12" s="668"/>
      <c r="DX12" s="668"/>
      <c r="DY12" s="668"/>
      <c r="DZ12" s="668"/>
      <c r="EA12" s="668"/>
      <c r="EB12" s="668"/>
      <c r="EC12" s="677"/>
    </row>
    <row r="13" spans="2:143" ht="11.25" customHeight="1" x14ac:dyDescent="0.2">
      <c r="B13" s="664" t="s">
        <v>242</v>
      </c>
      <c r="C13" s="665"/>
      <c r="D13" s="665"/>
      <c r="E13" s="665"/>
      <c r="F13" s="665"/>
      <c r="G13" s="665"/>
      <c r="H13" s="665"/>
      <c r="I13" s="665"/>
      <c r="J13" s="665"/>
      <c r="K13" s="665"/>
      <c r="L13" s="665"/>
      <c r="M13" s="665"/>
      <c r="N13" s="665"/>
      <c r="O13" s="665"/>
      <c r="P13" s="665"/>
      <c r="Q13" s="666"/>
      <c r="R13" s="667" t="s">
        <v>121</v>
      </c>
      <c r="S13" s="668"/>
      <c r="T13" s="668"/>
      <c r="U13" s="668"/>
      <c r="V13" s="668"/>
      <c r="W13" s="668"/>
      <c r="X13" s="668"/>
      <c r="Y13" s="669"/>
      <c r="Z13" s="670" t="s">
        <v>121</v>
      </c>
      <c r="AA13" s="670"/>
      <c r="AB13" s="670"/>
      <c r="AC13" s="670"/>
      <c r="AD13" s="671" t="s">
        <v>121</v>
      </c>
      <c r="AE13" s="671"/>
      <c r="AF13" s="671"/>
      <c r="AG13" s="671"/>
      <c r="AH13" s="671"/>
      <c r="AI13" s="671"/>
      <c r="AJ13" s="671"/>
      <c r="AK13" s="671"/>
      <c r="AL13" s="672" t="s">
        <v>121</v>
      </c>
      <c r="AM13" s="673"/>
      <c r="AN13" s="673"/>
      <c r="AO13" s="674"/>
      <c r="AP13" s="664" t="s">
        <v>243</v>
      </c>
      <c r="AQ13" s="665"/>
      <c r="AR13" s="665"/>
      <c r="AS13" s="665"/>
      <c r="AT13" s="665"/>
      <c r="AU13" s="665"/>
      <c r="AV13" s="665"/>
      <c r="AW13" s="665"/>
      <c r="AX13" s="665"/>
      <c r="AY13" s="665"/>
      <c r="AZ13" s="665"/>
      <c r="BA13" s="665"/>
      <c r="BB13" s="665"/>
      <c r="BC13" s="665"/>
      <c r="BD13" s="665"/>
      <c r="BE13" s="665"/>
      <c r="BF13" s="666"/>
      <c r="BG13" s="667">
        <v>1728929</v>
      </c>
      <c r="BH13" s="668"/>
      <c r="BI13" s="668"/>
      <c r="BJ13" s="668"/>
      <c r="BK13" s="668"/>
      <c r="BL13" s="668"/>
      <c r="BM13" s="668"/>
      <c r="BN13" s="669"/>
      <c r="BO13" s="670">
        <v>40.200000000000003</v>
      </c>
      <c r="BP13" s="670"/>
      <c r="BQ13" s="670"/>
      <c r="BR13" s="670"/>
      <c r="BS13" s="671" t="s">
        <v>121</v>
      </c>
      <c r="BT13" s="671"/>
      <c r="BU13" s="671"/>
      <c r="BV13" s="671"/>
      <c r="BW13" s="671"/>
      <c r="BX13" s="671"/>
      <c r="BY13" s="671"/>
      <c r="BZ13" s="671"/>
      <c r="CA13" s="671"/>
      <c r="CB13" s="675"/>
      <c r="CD13" s="664" t="s">
        <v>244</v>
      </c>
      <c r="CE13" s="665"/>
      <c r="CF13" s="665"/>
      <c r="CG13" s="665"/>
      <c r="CH13" s="665"/>
      <c r="CI13" s="665"/>
      <c r="CJ13" s="665"/>
      <c r="CK13" s="665"/>
      <c r="CL13" s="665"/>
      <c r="CM13" s="665"/>
      <c r="CN13" s="665"/>
      <c r="CO13" s="665"/>
      <c r="CP13" s="665"/>
      <c r="CQ13" s="666"/>
      <c r="CR13" s="667">
        <v>1382025</v>
      </c>
      <c r="CS13" s="668"/>
      <c r="CT13" s="668"/>
      <c r="CU13" s="668"/>
      <c r="CV13" s="668"/>
      <c r="CW13" s="668"/>
      <c r="CX13" s="668"/>
      <c r="CY13" s="669"/>
      <c r="CZ13" s="670">
        <v>6.1</v>
      </c>
      <c r="DA13" s="670"/>
      <c r="DB13" s="670"/>
      <c r="DC13" s="670"/>
      <c r="DD13" s="676">
        <v>353432</v>
      </c>
      <c r="DE13" s="668"/>
      <c r="DF13" s="668"/>
      <c r="DG13" s="668"/>
      <c r="DH13" s="668"/>
      <c r="DI13" s="668"/>
      <c r="DJ13" s="668"/>
      <c r="DK13" s="668"/>
      <c r="DL13" s="668"/>
      <c r="DM13" s="668"/>
      <c r="DN13" s="668"/>
      <c r="DO13" s="668"/>
      <c r="DP13" s="669"/>
      <c r="DQ13" s="676">
        <v>986602</v>
      </c>
      <c r="DR13" s="668"/>
      <c r="DS13" s="668"/>
      <c r="DT13" s="668"/>
      <c r="DU13" s="668"/>
      <c r="DV13" s="668"/>
      <c r="DW13" s="668"/>
      <c r="DX13" s="668"/>
      <c r="DY13" s="668"/>
      <c r="DZ13" s="668"/>
      <c r="EA13" s="668"/>
      <c r="EB13" s="668"/>
      <c r="EC13" s="677"/>
    </row>
    <row r="14" spans="2:143" ht="11.25" customHeight="1" x14ac:dyDescent="0.2">
      <c r="B14" s="664" t="s">
        <v>245</v>
      </c>
      <c r="C14" s="665"/>
      <c r="D14" s="665"/>
      <c r="E14" s="665"/>
      <c r="F14" s="665"/>
      <c r="G14" s="665"/>
      <c r="H14" s="665"/>
      <c r="I14" s="665"/>
      <c r="J14" s="665"/>
      <c r="K14" s="665"/>
      <c r="L14" s="665"/>
      <c r="M14" s="665"/>
      <c r="N14" s="665"/>
      <c r="O14" s="665"/>
      <c r="P14" s="665"/>
      <c r="Q14" s="666"/>
      <c r="R14" s="667" t="s">
        <v>121</v>
      </c>
      <c r="S14" s="668"/>
      <c r="T14" s="668"/>
      <c r="U14" s="668"/>
      <c r="V14" s="668"/>
      <c r="W14" s="668"/>
      <c r="X14" s="668"/>
      <c r="Y14" s="669"/>
      <c r="Z14" s="670" t="s">
        <v>121</v>
      </c>
      <c r="AA14" s="670"/>
      <c r="AB14" s="670"/>
      <c r="AC14" s="670"/>
      <c r="AD14" s="671" t="s">
        <v>121</v>
      </c>
      <c r="AE14" s="671"/>
      <c r="AF14" s="671"/>
      <c r="AG14" s="671"/>
      <c r="AH14" s="671"/>
      <c r="AI14" s="671"/>
      <c r="AJ14" s="671"/>
      <c r="AK14" s="671"/>
      <c r="AL14" s="672" t="s">
        <v>121</v>
      </c>
      <c r="AM14" s="673"/>
      <c r="AN14" s="673"/>
      <c r="AO14" s="674"/>
      <c r="AP14" s="664" t="s">
        <v>246</v>
      </c>
      <c r="AQ14" s="665"/>
      <c r="AR14" s="665"/>
      <c r="AS14" s="665"/>
      <c r="AT14" s="665"/>
      <c r="AU14" s="665"/>
      <c r="AV14" s="665"/>
      <c r="AW14" s="665"/>
      <c r="AX14" s="665"/>
      <c r="AY14" s="665"/>
      <c r="AZ14" s="665"/>
      <c r="BA14" s="665"/>
      <c r="BB14" s="665"/>
      <c r="BC14" s="665"/>
      <c r="BD14" s="665"/>
      <c r="BE14" s="665"/>
      <c r="BF14" s="666"/>
      <c r="BG14" s="667">
        <v>121705</v>
      </c>
      <c r="BH14" s="668"/>
      <c r="BI14" s="668"/>
      <c r="BJ14" s="668"/>
      <c r="BK14" s="668"/>
      <c r="BL14" s="668"/>
      <c r="BM14" s="668"/>
      <c r="BN14" s="669"/>
      <c r="BO14" s="670">
        <v>2.8</v>
      </c>
      <c r="BP14" s="670"/>
      <c r="BQ14" s="670"/>
      <c r="BR14" s="670"/>
      <c r="BS14" s="671" t="s">
        <v>121</v>
      </c>
      <c r="BT14" s="671"/>
      <c r="BU14" s="671"/>
      <c r="BV14" s="671"/>
      <c r="BW14" s="671"/>
      <c r="BX14" s="671"/>
      <c r="BY14" s="671"/>
      <c r="BZ14" s="671"/>
      <c r="CA14" s="671"/>
      <c r="CB14" s="675"/>
      <c r="CD14" s="664" t="s">
        <v>247</v>
      </c>
      <c r="CE14" s="665"/>
      <c r="CF14" s="665"/>
      <c r="CG14" s="665"/>
      <c r="CH14" s="665"/>
      <c r="CI14" s="665"/>
      <c r="CJ14" s="665"/>
      <c r="CK14" s="665"/>
      <c r="CL14" s="665"/>
      <c r="CM14" s="665"/>
      <c r="CN14" s="665"/>
      <c r="CO14" s="665"/>
      <c r="CP14" s="665"/>
      <c r="CQ14" s="666"/>
      <c r="CR14" s="667">
        <v>1154781</v>
      </c>
      <c r="CS14" s="668"/>
      <c r="CT14" s="668"/>
      <c r="CU14" s="668"/>
      <c r="CV14" s="668"/>
      <c r="CW14" s="668"/>
      <c r="CX14" s="668"/>
      <c r="CY14" s="669"/>
      <c r="CZ14" s="670">
        <v>5.0999999999999996</v>
      </c>
      <c r="DA14" s="670"/>
      <c r="DB14" s="670"/>
      <c r="DC14" s="670"/>
      <c r="DD14" s="676">
        <v>206796</v>
      </c>
      <c r="DE14" s="668"/>
      <c r="DF14" s="668"/>
      <c r="DG14" s="668"/>
      <c r="DH14" s="668"/>
      <c r="DI14" s="668"/>
      <c r="DJ14" s="668"/>
      <c r="DK14" s="668"/>
      <c r="DL14" s="668"/>
      <c r="DM14" s="668"/>
      <c r="DN14" s="668"/>
      <c r="DO14" s="668"/>
      <c r="DP14" s="669"/>
      <c r="DQ14" s="676">
        <v>886814</v>
      </c>
      <c r="DR14" s="668"/>
      <c r="DS14" s="668"/>
      <c r="DT14" s="668"/>
      <c r="DU14" s="668"/>
      <c r="DV14" s="668"/>
      <c r="DW14" s="668"/>
      <c r="DX14" s="668"/>
      <c r="DY14" s="668"/>
      <c r="DZ14" s="668"/>
      <c r="EA14" s="668"/>
      <c r="EB14" s="668"/>
      <c r="EC14" s="677"/>
    </row>
    <row r="15" spans="2:143" ht="11.25" customHeight="1" x14ac:dyDescent="0.2">
      <c r="B15" s="664" t="s">
        <v>248</v>
      </c>
      <c r="C15" s="665"/>
      <c r="D15" s="665"/>
      <c r="E15" s="665"/>
      <c r="F15" s="665"/>
      <c r="G15" s="665"/>
      <c r="H15" s="665"/>
      <c r="I15" s="665"/>
      <c r="J15" s="665"/>
      <c r="K15" s="665"/>
      <c r="L15" s="665"/>
      <c r="M15" s="665"/>
      <c r="N15" s="665"/>
      <c r="O15" s="665"/>
      <c r="P15" s="665"/>
      <c r="Q15" s="666"/>
      <c r="R15" s="667">
        <v>18900</v>
      </c>
      <c r="S15" s="668"/>
      <c r="T15" s="668"/>
      <c r="U15" s="668"/>
      <c r="V15" s="668"/>
      <c r="W15" s="668"/>
      <c r="X15" s="668"/>
      <c r="Y15" s="669"/>
      <c r="Z15" s="670">
        <v>0.1</v>
      </c>
      <c r="AA15" s="670"/>
      <c r="AB15" s="670"/>
      <c r="AC15" s="670"/>
      <c r="AD15" s="671">
        <v>18900</v>
      </c>
      <c r="AE15" s="671"/>
      <c r="AF15" s="671"/>
      <c r="AG15" s="671"/>
      <c r="AH15" s="671"/>
      <c r="AI15" s="671"/>
      <c r="AJ15" s="671"/>
      <c r="AK15" s="671"/>
      <c r="AL15" s="672">
        <v>0.2</v>
      </c>
      <c r="AM15" s="673"/>
      <c r="AN15" s="673"/>
      <c r="AO15" s="674"/>
      <c r="AP15" s="664" t="s">
        <v>249</v>
      </c>
      <c r="AQ15" s="665"/>
      <c r="AR15" s="665"/>
      <c r="AS15" s="665"/>
      <c r="AT15" s="665"/>
      <c r="AU15" s="665"/>
      <c r="AV15" s="665"/>
      <c r="AW15" s="665"/>
      <c r="AX15" s="665"/>
      <c r="AY15" s="665"/>
      <c r="AZ15" s="665"/>
      <c r="BA15" s="665"/>
      <c r="BB15" s="665"/>
      <c r="BC15" s="665"/>
      <c r="BD15" s="665"/>
      <c r="BE15" s="665"/>
      <c r="BF15" s="666"/>
      <c r="BG15" s="667">
        <v>235606</v>
      </c>
      <c r="BH15" s="668"/>
      <c r="BI15" s="668"/>
      <c r="BJ15" s="668"/>
      <c r="BK15" s="668"/>
      <c r="BL15" s="668"/>
      <c r="BM15" s="668"/>
      <c r="BN15" s="669"/>
      <c r="BO15" s="670">
        <v>5.5</v>
      </c>
      <c r="BP15" s="670"/>
      <c r="BQ15" s="670"/>
      <c r="BR15" s="670"/>
      <c r="BS15" s="671" t="s">
        <v>121</v>
      </c>
      <c r="BT15" s="671"/>
      <c r="BU15" s="671"/>
      <c r="BV15" s="671"/>
      <c r="BW15" s="671"/>
      <c r="BX15" s="671"/>
      <c r="BY15" s="671"/>
      <c r="BZ15" s="671"/>
      <c r="CA15" s="671"/>
      <c r="CB15" s="675"/>
      <c r="CD15" s="664" t="s">
        <v>250</v>
      </c>
      <c r="CE15" s="665"/>
      <c r="CF15" s="665"/>
      <c r="CG15" s="665"/>
      <c r="CH15" s="665"/>
      <c r="CI15" s="665"/>
      <c r="CJ15" s="665"/>
      <c r="CK15" s="665"/>
      <c r="CL15" s="665"/>
      <c r="CM15" s="665"/>
      <c r="CN15" s="665"/>
      <c r="CO15" s="665"/>
      <c r="CP15" s="665"/>
      <c r="CQ15" s="666"/>
      <c r="CR15" s="667">
        <v>3021244</v>
      </c>
      <c r="CS15" s="668"/>
      <c r="CT15" s="668"/>
      <c r="CU15" s="668"/>
      <c r="CV15" s="668"/>
      <c r="CW15" s="668"/>
      <c r="CX15" s="668"/>
      <c r="CY15" s="669"/>
      <c r="CZ15" s="670">
        <v>13.3</v>
      </c>
      <c r="DA15" s="670"/>
      <c r="DB15" s="670"/>
      <c r="DC15" s="670"/>
      <c r="DD15" s="676">
        <v>1011876</v>
      </c>
      <c r="DE15" s="668"/>
      <c r="DF15" s="668"/>
      <c r="DG15" s="668"/>
      <c r="DH15" s="668"/>
      <c r="DI15" s="668"/>
      <c r="DJ15" s="668"/>
      <c r="DK15" s="668"/>
      <c r="DL15" s="668"/>
      <c r="DM15" s="668"/>
      <c r="DN15" s="668"/>
      <c r="DO15" s="668"/>
      <c r="DP15" s="669"/>
      <c r="DQ15" s="676">
        <v>1985429</v>
      </c>
      <c r="DR15" s="668"/>
      <c r="DS15" s="668"/>
      <c r="DT15" s="668"/>
      <c r="DU15" s="668"/>
      <c r="DV15" s="668"/>
      <c r="DW15" s="668"/>
      <c r="DX15" s="668"/>
      <c r="DY15" s="668"/>
      <c r="DZ15" s="668"/>
      <c r="EA15" s="668"/>
      <c r="EB15" s="668"/>
      <c r="EC15" s="677"/>
    </row>
    <row r="16" spans="2:143" ht="11.25" customHeight="1" x14ac:dyDescent="0.2">
      <c r="B16" s="664" t="s">
        <v>251</v>
      </c>
      <c r="C16" s="665"/>
      <c r="D16" s="665"/>
      <c r="E16" s="665"/>
      <c r="F16" s="665"/>
      <c r="G16" s="665"/>
      <c r="H16" s="665"/>
      <c r="I16" s="665"/>
      <c r="J16" s="665"/>
      <c r="K16" s="665"/>
      <c r="L16" s="665"/>
      <c r="M16" s="665"/>
      <c r="N16" s="665"/>
      <c r="O16" s="665"/>
      <c r="P16" s="665"/>
      <c r="Q16" s="666"/>
      <c r="R16" s="667">
        <v>92497</v>
      </c>
      <c r="S16" s="668"/>
      <c r="T16" s="668"/>
      <c r="U16" s="668"/>
      <c r="V16" s="668"/>
      <c r="W16" s="668"/>
      <c r="X16" s="668"/>
      <c r="Y16" s="669"/>
      <c r="Z16" s="670">
        <v>0.4</v>
      </c>
      <c r="AA16" s="670"/>
      <c r="AB16" s="670"/>
      <c r="AC16" s="670"/>
      <c r="AD16" s="671">
        <v>92497</v>
      </c>
      <c r="AE16" s="671"/>
      <c r="AF16" s="671"/>
      <c r="AG16" s="671"/>
      <c r="AH16" s="671"/>
      <c r="AI16" s="671"/>
      <c r="AJ16" s="671"/>
      <c r="AK16" s="671"/>
      <c r="AL16" s="672">
        <v>0.8</v>
      </c>
      <c r="AM16" s="673"/>
      <c r="AN16" s="673"/>
      <c r="AO16" s="674"/>
      <c r="AP16" s="664" t="s">
        <v>252</v>
      </c>
      <c r="AQ16" s="665"/>
      <c r="AR16" s="665"/>
      <c r="AS16" s="665"/>
      <c r="AT16" s="665"/>
      <c r="AU16" s="665"/>
      <c r="AV16" s="665"/>
      <c r="AW16" s="665"/>
      <c r="AX16" s="665"/>
      <c r="AY16" s="665"/>
      <c r="AZ16" s="665"/>
      <c r="BA16" s="665"/>
      <c r="BB16" s="665"/>
      <c r="BC16" s="665"/>
      <c r="BD16" s="665"/>
      <c r="BE16" s="665"/>
      <c r="BF16" s="666"/>
      <c r="BG16" s="667" t="s">
        <v>121</v>
      </c>
      <c r="BH16" s="668"/>
      <c r="BI16" s="668"/>
      <c r="BJ16" s="668"/>
      <c r="BK16" s="668"/>
      <c r="BL16" s="668"/>
      <c r="BM16" s="668"/>
      <c r="BN16" s="669"/>
      <c r="BO16" s="670" t="s">
        <v>121</v>
      </c>
      <c r="BP16" s="670"/>
      <c r="BQ16" s="670"/>
      <c r="BR16" s="670"/>
      <c r="BS16" s="671" t="s">
        <v>121</v>
      </c>
      <c r="BT16" s="671"/>
      <c r="BU16" s="671"/>
      <c r="BV16" s="671"/>
      <c r="BW16" s="671"/>
      <c r="BX16" s="671"/>
      <c r="BY16" s="671"/>
      <c r="BZ16" s="671"/>
      <c r="CA16" s="671"/>
      <c r="CB16" s="675"/>
      <c r="CD16" s="664" t="s">
        <v>253</v>
      </c>
      <c r="CE16" s="665"/>
      <c r="CF16" s="665"/>
      <c r="CG16" s="665"/>
      <c r="CH16" s="665"/>
      <c r="CI16" s="665"/>
      <c r="CJ16" s="665"/>
      <c r="CK16" s="665"/>
      <c r="CL16" s="665"/>
      <c r="CM16" s="665"/>
      <c r="CN16" s="665"/>
      <c r="CO16" s="665"/>
      <c r="CP16" s="665"/>
      <c r="CQ16" s="666"/>
      <c r="CR16" s="667">
        <v>980068</v>
      </c>
      <c r="CS16" s="668"/>
      <c r="CT16" s="668"/>
      <c r="CU16" s="668"/>
      <c r="CV16" s="668"/>
      <c r="CW16" s="668"/>
      <c r="CX16" s="668"/>
      <c r="CY16" s="669"/>
      <c r="CZ16" s="670">
        <v>4.3</v>
      </c>
      <c r="DA16" s="670"/>
      <c r="DB16" s="670"/>
      <c r="DC16" s="670"/>
      <c r="DD16" s="676" t="s">
        <v>121</v>
      </c>
      <c r="DE16" s="668"/>
      <c r="DF16" s="668"/>
      <c r="DG16" s="668"/>
      <c r="DH16" s="668"/>
      <c r="DI16" s="668"/>
      <c r="DJ16" s="668"/>
      <c r="DK16" s="668"/>
      <c r="DL16" s="668"/>
      <c r="DM16" s="668"/>
      <c r="DN16" s="668"/>
      <c r="DO16" s="668"/>
      <c r="DP16" s="669"/>
      <c r="DQ16" s="676">
        <v>154862</v>
      </c>
      <c r="DR16" s="668"/>
      <c r="DS16" s="668"/>
      <c r="DT16" s="668"/>
      <c r="DU16" s="668"/>
      <c r="DV16" s="668"/>
      <c r="DW16" s="668"/>
      <c r="DX16" s="668"/>
      <c r="DY16" s="668"/>
      <c r="DZ16" s="668"/>
      <c r="EA16" s="668"/>
      <c r="EB16" s="668"/>
      <c r="EC16" s="677"/>
    </row>
    <row r="17" spans="2:133" ht="11.25" customHeight="1" x14ac:dyDescent="0.2">
      <c r="B17" s="664" t="s">
        <v>254</v>
      </c>
      <c r="C17" s="665"/>
      <c r="D17" s="665"/>
      <c r="E17" s="665"/>
      <c r="F17" s="665"/>
      <c r="G17" s="665"/>
      <c r="H17" s="665"/>
      <c r="I17" s="665"/>
      <c r="J17" s="665"/>
      <c r="K17" s="665"/>
      <c r="L17" s="665"/>
      <c r="M17" s="665"/>
      <c r="N17" s="665"/>
      <c r="O17" s="665"/>
      <c r="P17" s="665"/>
      <c r="Q17" s="666"/>
      <c r="R17" s="667">
        <v>235901</v>
      </c>
      <c r="S17" s="668"/>
      <c r="T17" s="668"/>
      <c r="U17" s="668"/>
      <c r="V17" s="668"/>
      <c r="W17" s="668"/>
      <c r="X17" s="668"/>
      <c r="Y17" s="669"/>
      <c r="Z17" s="670">
        <v>1</v>
      </c>
      <c r="AA17" s="670"/>
      <c r="AB17" s="670"/>
      <c r="AC17" s="670"/>
      <c r="AD17" s="671">
        <v>235901</v>
      </c>
      <c r="AE17" s="671"/>
      <c r="AF17" s="671"/>
      <c r="AG17" s="671"/>
      <c r="AH17" s="671"/>
      <c r="AI17" s="671"/>
      <c r="AJ17" s="671"/>
      <c r="AK17" s="671"/>
      <c r="AL17" s="672">
        <v>2.1</v>
      </c>
      <c r="AM17" s="673"/>
      <c r="AN17" s="673"/>
      <c r="AO17" s="674"/>
      <c r="AP17" s="664" t="s">
        <v>255</v>
      </c>
      <c r="AQ17" s="665"/>
      <c r="AR17" s="665"/>
      <c r="AS17" s="665"/>
      <c r="AT17" s="665"/>
      <c r="AU17" s="665"/>
      <c r="AV17" s="665"/>
      <c r="AW17" s="665"/>
      <c r="AX17" s="665"/>
      <c r="AY17" s="665"/>
      <c r="AZ17" s="665"/>
      <c r="BA17" s="665"/>
      <c r="BB17" s="665"/>
      <c r="BC17" s="665"/>
      <c r="BD17" s="665"/>
      <c r="BE17" s="665"/>
      <c r="BF17" s="666"/>
      <c r="BG17" s="667" t="s">
        <v>121</v>
      </c>
      <c r="BH17" s="668"/>
      <c r="BI17" s="668"/>
      <c r="BJ17" s="668"/>
      <c r="BK17" s="668"/>
      <c r="BL17" s="668"/>
      <c r="BM17" s="668"/>
      <c r="BN17" s="669"/>
      <c r="BO17" s="670" t="s">
        <v>121</v>
      </c>
      <c r="BP17" s="670"/>
      <c r="BQ17" s="670"/>
      <c r="BR17" s="670"/>
      <c r="BS17" s="671" t="s">
        <v>121</v>
      </c>
      <c r="BT17" s="671"/>
      <c r="BU17" s="671"/>
      <c r="BV17" s="671"/>
      <c r="BW17" s="671"/>
      <c r="BX17" s="671"/>
      <c r="BY17" s="671"/>
      <c r="BZ17" s="671"/>
      <c r="CA17" s="671"/>
      <c r="CB17" s="675"/>
      <c r="CD17" s="664" t="s">
        <v>256</v>
      </c>
      <c r="CE17" s="665"/>
      <c r="CF17" s="665"/>
      <c r="CG17" s="665"/>
      <c r="CH17" s="665"/>
      <c r="CI17" s="665"/>
      <c r="CJ17" s="665"/>
      <c r="CK17" s="665"/>
      <c r="CL17" s="665"/>
      <c r="CM17" s="665"/>
      <c r="CN17" s="665"/>
      <c r="CO17" s="665"/>
      <c r="CP17" s="665"/>
      <c r="CQ17" s="666"/>
      <c r="CR17" s="667">
        <v>2670423</v>
      </c>
      <c r="CS17" s="668"/>
      <c r="CT17" s="668"/>
      <c r="CU17" s="668"/>
      <c r="CV17" s="668"/>
      <c r="CW17" s="668"/>
      <c r="CX17" s="668"/>
      <c r="CY17" s="669"/>
      <c r="CZ17" s="670">
        <v>11.7</v>
      </c>
      <c r="DA17" s="670"/>
      <c r="DB17" s="670"/>
      <c r="DC17" s="670"/>
      <c r="DD17" s="676" t="s">
        <v>121</v>
      </c>
      <c r="DE17" s="668"/>
      <c r="DF17" s="668"/>
      <c r="DG17" s="668"/>
      <c r="DH17" s="668"/>
      <c r="DI17" s="668"/>
      <c r="DJ17" s="668"/>
      <c r="DK17" s="668"/>
      <c r="DL17" s="668"/>
      <c r="DM17" s="668"/>
      <c r="DN17" s="668"/>
      <c r="DO17" s="668"/>
      <c r="DP17" s="669"/>
      <c r="DQ17" s="676">
        <v>2634378</v>
      </c>
      <c r="DR17" s="668"/>
      <c r="DS17" s="668"/>
      <c r="DT17" s="668"/>
      <c r="DU17" s="668"/>
      <c r="DV17" s="668"/>
      <c r="DW17" s="668"/>
      <c r="DX17" s="668"/>
      <c r="DY17" s="668"/>
      <c r="DZ17" s="668"/>
      <c r="EA17" s="668"/>
      <c r="EB17" s="668"/>
      <c r="EC17" s="677"/>
    </row>
    <row r="18" spans="2:133" ht="11.25" customHeight="1" x14ac:dyDescent="0.2">
      <c r="B18" s="664" t="s">
        <v>257</v>
      </c>
      <c r="C18" s="665"/>
      <c r="D18" s="665"/>
      <c r="E18" s="665"/>
      <c r="F18" s="665"/>
      <c r="G18" s="665"/>
      <c r="H18" s="665"/>
      <c r="I18" s="665"/>
      <c r="J18" s="665"/>
      <c r="K18" s="665"/>
      <c r="L18" s="665"/>
      <c r="M18" s="665"/>
      <c r="N18" s="665"/>
      <c r="O18" s="665"/>
      <c r="P18" s="665"/>
      <c r="Q18" s="666"/>
      <c r="R18" s="667">
        <v>59744</v>
      </c>
      <c r="S18" s="668"/>
      <c r="T18" s="668"/>
      <c r="U18" s="668"/>
      <c r="V18" s="668"/>
      <c r="W18" s="668"/>
      <c r="X18" s="668"/>
      <c r="Y18" s="669"/>
      <c r="Z18" s="670">
        <v>0.3</v>
      </c>
      <c r="AA18" s="670"/>
      <c r="AB18" s="670"/>
      <c r="AC18" s="670"/>
      <c r="AD18" s="671">
        <v>59744</v>
      </c>
      <c r="AE18" s="671"/>
      <c r="AF18" s="671"/>
      <c r="AG18" s="671"/>
      <c r="AH18" s="671"/>
      <c r="AI18" s="671"/>
      <c r="AJ18" s="671"/>
      <c r="AK18" s="671"/>
      <c r="AL18" s="672">
        <v>0.5</v>
      </c>
      <c r="AM18" s="673"/>
      <c r="AN18" s="673"/>
      <c r="AO18" s="674"/>
      <c r="AP18" s="664" t="s">
        <v>258</v>
      </c>
      <c r="AQ18" s="665"/>
      <c r="AR18" s="665"/>
      <c r="AS18" s="665"/>
      <c r="AT18" s="665"/>
      <c r="AU18" s="665"/>
      <c r="AV18" s="665"/>
      <c r="AW18" s="665"/>
      <c r="AX18" s="665"/>
      <c r="AY18" s="665"/>
      <c r="AZ18" s="665"/>
      <c r="BA18" s="665"/>
      <c r="BB18" s="665"/>
      <c r="BC18" s="665"/>
      <c r="BD18" s="665"/>
      <c r="BE18" s="665"/>
      <c r="BF18" s="666"/>
      <c r="BG18" s="667" t="s">
        <v>121</v>
      </c>
      <c r="BH18" s="668"/>
      <c r="BI18" s="668"/>
      <c r="BJ18" s="668"/>
      <c r="BK18" s="668"/>
      <c r="BL18" s="668"/>
      <c r="BM18" s="668"/>
      <c r="BN18" s="669"/>
      <c r="BO18" s="670" t="s">
        <v>121</v>
      </c>
      <c r="BP18" s="670"/>
      <c r="BQ18" s="670"/>
      <c r="BR18" s="670"/>
      <c r="BS18" s="671" t="s">
        <v>121</v>
      </c>
      <c r="BT18" s="671"/>
      <c r="BU18" s="671"/>
      <c r="BV18" s="671"/>
      <c r="BW18" s="671"/>
      <c r="BX18" s="671"/>
      <c r="BY18" s="671"/>
      <c r="BZ18" s="671"/>
      <c r="CA18" s="671"/>
      <c r="CB18" s="675"/>
      <c r="CD18" s="664" t="s">
        <v>259</v>
      </c>
      <c r="CE18" s="665"/>
      <c r="CF18" s="665"/>
      <c r="CG18" s="665"/>
      <c r="CH18" s="665"/>
      <c r="CI18" s="665"/>
      <c r="CJ18" s="665"/>
      <c r="CK18" s="665"/>
      <c r="CL18" s="665"/>
      <c r="CM18" s="665"/>
      <c r="CN18" s="665"/>
      <c r="CO18" s="665"/>
      <c r="CP18" s="665"/>
      <c r="CQ18" s="666"/>
      <c r="CR18" s="667" t="s">
        <v>121</v>
      </c>
      <c r="CS18" s="668"/>
      <c r="CT18" s="668"/>
      <c r="CU18" s="668"/>
      <c r="CV18" s="668"/>
      <c r="CW18" s="668"/>
      <c r="CX18" s="668"/>
      <c r="CY18" s="669"/>
      <c r="CZ18" s="670" t="s">
        <v>121</v>
      </c>
      <c r="DA18" s="670"/>
      <c r="DB18" s="670"/>
      <c r="DC18" s="670"/>
      <c r="DD18" s="676" t="s">
        <v>121</v>
      </c>
      <c r="DE18" s="668"/>
      <c r="DF18" s="668"/>
      <c r="DG18" s="668"/>
      <c r="DH18" s="668"/>
      <c r="DI18" s="668"/>
      <c r="DJ18" s="668"/>
      <c r="DK18" s="668"/>
      <c r="DL18" s="668"/>
      <c r="DM18" s="668"/>
      <c r="DN18" s="668"/>
      <c r="DO18" s="668"/>
      <c r="DP18" s="669"/>
      <c r="DQ18" s="676" t="s">
        <v>121</v>
      </c>
      <c r="DR18" s="668"/>
      <c r="DS18" s="668"/>
      <c r="DT18" s="668"/>
      <c r="DU18" s="668"/>
      <c r="DV18" s="668"/>
      <c r="DW18" s="668"/>
      <c r="DX18" s="668"/>
      <c r="DY18" s="668"/>
      <c r="DZ18" s="668"/>
      <c r="EA18" s="668"/>
      <c r="EB18" s="668"/>
      <c r="EC18" s="677"/>
    </row>
    <row r="19" spans="2:133" ht="11.25" customHeight="1" x14ac:dyDescent="0.2">
      <c r="B19" s="664" t="s">
        <v>260</v>
      </c>
      <c r="C19" s="665"/>
      <c r="D19" s="665"/>
      <c r="E19" s="665"/>
      <c r="F19" s="665"/>
      <c r="G19" s="665"/>
      <c r="H19" s="665"/>
      <c r="I19" s="665"/>
      <c r="J19" s="665"/>
      <c r="K19" s="665"/>
      <c r="L19" s="665"/>
      <c r="M19" s="665"/>
      <c r="N19" s="665"/>
      <c r="O19" s="665"/>
      <c r="P19" s="665"/>
      <c r="Q19" s="666"/>
      <c r="R19" s="667">
        <v>167787</v>
      </c>
      <c r="S19" s="668"/>
      <c r="T19" s="668"/>
      <c r="U19" s="668"/>
      <c r="V19" s="668"/>
      <c r="W19" s="668"/>
      <c r="X19" s="668"/>
      <c r="Y19" s="669"/>
      <c r="Z19" s="670">
        <v>0.7</v>
      </c>
      <c r="AA19" s="670"/>
      <c r="AB19" s="670"/>
      <c r="AC19" s="670"/>
      <c r="AD19" s="671">
        <v>167787</v>
      </c>
      <c r="AE19" s="671"/>
      <c r="AF19" s="671"/>
      <c r="AG19" s="671"/>
      <c r="AH19" s="671"/>
      <c r="AI19" s="671"/>
      <c r="AJ19" s="671"/>
      <c r="AK19" s="671"/>
      <c r="AL19" s="672">
        <v>1.5</v>
      </c>
      <c r="AM19" s="673"/>
      <c r="AN19" s="673"/>
      <c r="AO19" s="674"/>
      <c r="AP19" s="664" t="s">
        <v>261</v>
      </c>
      <c r="AQ19" s="665"/>
      <c r="AR19" s="665"/>
      <c r="AS19" s="665"/>
      <c r="AT19" s="665"/>
      <c r="AU19" s="665"/>
      <c r="AV19" s="665"/>
      <c r="AW19" s="665"/>
      <c r="AX19" s="665"/>
      <c r="AY19" s="665"/>
      <c r="AZ19" s="665"/>
      <c r="BA19" s="665"/>
      <c r="BB19" s="665"/>
      <c r="BC19" s="665"/>
      <c r="BD19" s="665"/>
      <c r="BE19" s="665"/>
      <c r="BF19" s="666"/>
      <c r="BG19" s="667">
        <v>341923</v>
      </c>
      <c r="BH19" s="668"/>
      <c r="BI19" s="668"/>
      <c r="BJ19" s="668"/>
      <c r="BK19" s="668"/>
      <c r="BL19" s="668"/>
      <c r="BM19" s="668"/>
      <c r="BN19" s="669"/>
      <c r="BO19" s="670">
        <v>8</v>
      </c>
      <c r="BP19" s="670"/>
      <c r="BQ19" s="670"/>
      <c r="BR19" s="670"/>
      <c r="BS19" s="671" t="s">
        <v>121</v>
      </c>
      <c r="BT19" s="671"/>
      <c r="BU19" s="671"/>
      <c r="BV19" s="671"/>
      <c r="BW19" s="671"/>
      <c r="BX19" s="671"/>
      <c r="BY19" s="671"/>
      <c r="BZ19" s="671"/>
      <c r="CA19" s="671"/>
      <c r="CB19" s="675"/>
      <c r="CD19" s="664" t="s">
        <v>262</v>
      </c>
      <c r="CE19" s="665"/>
      <c r="CF19" s="665"/>
      <c r="CG19" s="665"/>
      <c r="CH19" s="665"/>
      <c r="CI19" s="665"/>
      <c r="CJ19" s="665"/>
      <c r="CK19" s="665"/>
      <c r="CL19" s="665"/>
      <c r="CM19" s="665"/>
      <c r="CN19" s="665"/>
      <c r="CO19" s="665"/>
      <c r="CP19" s="665"/>
      <c r="CQ19" s="666"/>
      <c r="CR19" s="667" t="s">
        <v>121</v>
      </c>
      <c r="CS19" s="668"/>
      <c r="CT19" s="668"/>
      <c r="CU19" s="668"/>
      <c r="CV19" s="668"/>
      <c r="CW19" s="668"/>
      <c r="CX19" s="668"/>
      <c r="CY19" s="669"/>
      <c r="CZ19" s="670" t="s">
        <v>121</v>
      </c>
      <c r="DA19" s="670"/>
      <c r="DB19" s="670"/>
      <c r="DC19" s="670"/>
      <c r="DD19" s="676" t="s">
        <v>121</v>
      </c>
      <c r="DE19" s="668"/>
      <c r="DF19" s="668"/>
      <c r="DG19" s="668"/>
      <c r="DH19" s="668"/>
      <c r="DI19" s="668"/>
      <c r="DJ19" s="668"/>
      <c r="DK19" s="668"/>
      <c r="DL19" s="668"/>
      <c r="DM19" s="668"/>
      <c r="DN19" s="668"/>
      <c r="DO19" s="668"/>
      <c r="DP19" s="669"/>
      <c r="DQ19" s="676" t="s">
        <v>121</v>
      </c>
      <c r="DR19" s="668"/>
      <c r="DS19" s="668"/>
      <c r="DT19" s="668"/>
      <c r="DU19" s="668"/>
      <c r="DV19" s="668"/>
      <c r="DW19" s="668"/>
      <c r="DX19" s="668"/>
      <c r="DY19" s="668"/>
      <c r="DZ19" s="668"/>
      <c r="EA19" s="668"/>
      <c r="EB19" s="668"/>
      <c r="EC19" s="677"/>
    </row>
    <row r="20" spans="2:133" ht="11.25" customHeight="1" x14ac:dyDescent="0.2">
      <c r="B20" s="680" t="s">
        <v>263</v>
      </c>
      <c r="C20" s="681"/>
      <c r="D20" s="681"/>
      <c r="E20" s="681"/>
      <c r="F20" s="681"/>
      <c r="G20" s="681"/>
      <c r="H20" s="681"/>
      <c r="I20" s="681"/>
      <c r="J20" s="681"/>
      <c r="K20" s="681"/>
      <c r="L20" s="681"/>
      <c r="M20" s="681"/>
      <c r="N20" s="681"/>
      <c r="O20" s="681"/>
      <c r="P20" s="681"/>
      <c r="Q20" s="682"/>
      <c r="R20" s="667">
        <v>8370</v>
      </c>
      <c r="S20" s="668"/>
      <c r="T20" s="668"/>
      <c r="U20" s="668"/>
      <c r="V20" s="668"/>
      <c r="W20" s="668"/>
      <c r="X20" s="668"/>
      <c r="Y20" s="669"/>
      <c r="Z20" s="670">
        <v>0</v>
      </c>
      <c r="AA20" s="670"/>
      <c r="AB20" s="670"/>
      <c r="AC20" s="670"/>
      <c r="AD20" s="671">
        <v>8370</v>
      </c>
      <c r="AE20" s="671"/>
      <c r="AF20" s="671"/>
      <c r="AG20" s="671"/>
      <c r="AH20" s="671"/>
      <c r="AI20" s="671"/>
      <c r="AJ20" s="671"/>
      <c r="AK20" s="671"/>
      <c r="AL20" s="672">
        <v>0.1</v>
      </c>
      <c r="AM20" s="673"/>
      <c r="AN20" s="673"/>
      <c r="AO20" s="674"/>
      <c r="AP20" s="664" t="s">
        <v>264</v>
      </c>
      <c r="AQ20" s="665"/>
      <c r="AR20" s="665"/>
      <c r="AS20" s="665"/>
      <c r="AT20" s="665"/>
      <c r="AU20" s="665"/>
      <c r="AV20" s="665"/>
      <c r="AW20" s="665"/>
      <c r="AX20" s="665"/>
      <c r="AY20" s="665"/>
      <c r="AZ20" s="665"/>
      <c r="BA20" s="665"/>
      <c r="BB20" s="665"/>
      <c r="BC20" s="665"/>
      <c r="BD20" s="665"/>
      <c r="BE20" s="665"/>
      <c r="BF20" s="666"/>
      <c r="BG20" s="667">
        <v>341923</v>
      </c>
      <c r="BH20" s="668"/>
      <c r="BI20" s="668"/>
      <c r="BJ20" s="668"/>
      <c r="BK20" s="668"/>
      <c r="BL20" s="668"/>
      <c r="BM20" s="668"/>
      <c r="BN20" s="669"/>
      <c r="BO20" s="670">
        <v>8</v>
      </c>
      <c r="BP20" s="670"/>
      <c r="BQ20" s="670"/>
      <c r="BR20" s="670"/>
      <c r="BS20" s="671" t="s">
        <v>121</v>
      </c>
      <c r="BT20" s="671"/>
      <c r="BU20" s="671"/>
      <c r="BV20" s="671"/>
      <c r="BW20" s="671"/>
      <c r="BX20" s="671"/>
      <c r="BY20" s="671"/>
      <c r="BZ20" s="671"/>
      <c r="CA20" s="671"/>
      <c r="CB20" s="675"/>
      <c r="CD20" s="664" t="s">
        <v>265</v>
      </c>
      <c r="CE20" s="665"/>
      <c r="CF20" s="665"/>
      <c r="CG20" s="665"/>
      <c r="CH20" s="665"/>
      <c r="CI20" s="665"/>
      <c r="CJ20" s="665"/>
      <c r="CK20" s="665"/>
      <c r="CL20" s="665"/>
      <c r="CM20" s="665"/>
      <c r="CN20" s="665"/>
      <c r="CO20" s="665"/>
      <c r="CP20" s="665"/>
      <c r="CQ20" s="666"/>
      <c r="CR20" s="667">
        <v>22731283</v>
      </c>
      <c r="CS20" s="668"/>
      <c r="CT20" s="668"/>
      <c r="CU20" s="668"/>
      <c r="CV20" s="668"/>
      <c r="CW20" s="668"/>
      <c r="CX20" s="668"/>
      <c r="CY20" s="669"/>
      <c r="CZ20" s="670">
        <v>100</v>
      </c>
      <c r="DA20" s="670"/>
      <c r="DB20" s="670"/>
      <c r="DC20" s="670"/>
      <c r="DD20" s="676">
        <v>2556053</v>
      </c>
      <c r="DE20" s="668"/>
      <c r="DF20" s="668"/>
      <c r="DG20" s="668"/>
      <c r="DH20" s="668"/>
      <c r="DI20" s="668"/>
      <c r="DJ20" s="668"/>
      <c r="DK20" s="668"/>
      <c r="DL20" s="668"/>
      <c r="DM20" s="668"/>
      <c r="DN20" s="668"/>
      <c r="DO20" s="668"/>
      <c r="DP20" s="669"/>
      <c r="DQ20" s="676">
        <v>13928156</v>
      </c>
      <c r="DR20" s="668"/>
      <c r="DS20" s="668"/>
      <c r="DT20" s="668"/>
      <c r="DU20" s="668"/>
      <c r="DV20" s="668"/>
      <c r="DW20" s="668"/>
      <c r="DX20" s="668"/>
      <c r="DY20" s="668"/>
      <c r="DZ20" s="668"/>
      <c r="EA20" s="668"/>
      <c r="EB20" s="668"/>
      <c r="EC20" s="677"/>
    </row>
    <row r="21" spans="2:133" ht="11.25" customHeight="1" x14ac:dyDescent="0.2">
      <c r="B21" s="664" t="s">
        <v>266</v>
      </c>
      <c r="C21" s="665"/>
      <c r="D21" s="665"/>
      <c r="E21" s="665"/>
      <c r="F21" s="665"/>
      <c r="G21" s="665"/>
      <c r="H21" s="665"/>
      <c r="I21" s="665"/>
      <c r="J21" s="665"/>
      <c r="K21" s="665"/>
      <c r="L21" s="665"/>
      <c r="M21" s="665"/>
      <c r="N21" s="665"/>
      <c r="O21" s="665"/>
      <c r="P21" s="665"/>
      <c r="Q21" s="666"/>
      <c r="R21" s="667">
        <v>6390726</v>
      </c>
      <c r="S21" s="668"/>
      <c r="T21" s="668"/>
      <c r="U21" s="668"/>
      <c r="V21" s="668"/>
      <c r="W21" s="668"/>
      <c r="X21" s="668"/>
      <c r="Y21" s="669"/>
      <c r="Z21" s="670">
        <v>27.3</v>
      </c>
      <c r="AA21" s="670"/>
      <c r="AB21" s="670"/>
      <c r="AC21" s="670"/>
      <c r="AD21" s="671">
        <v>5545890</v>
      </c>
      <c r="AE21" s="671"/>
      <c r="AF21" s="671"/>
      <c r="AG21" s="671"/>
      <c r="AH21" s="671"/>
      <c r="AI21" s="671"/>
      <c r="AJ21" s="671"/>
      <c r="AK21" s="671"/>
      <c r="AL21" s="672">
        <v>50.3</v>
      </c>
      <c r="AM21" s="673"/>
      <c r="AN21" s="673"/>
      <c r="AO21" s="674"/>
      <c r="AP21" s="664" t="s">
        <v>267</v>
      </c>
      <c r="AQ21" s="683"/>
      <c r="AR21" s="683"/>
      <c r="AS21" s="683"/>
      <c r="AT21" s="683"/>
      <c r="AU21" s="683"/>
      <c r="AV21" s="683"/>
      <c r="AW21" s="683"/>
      <c r="AX21" s="683"/>
      <c r="AY21" s="683"/>
      <c r="AZ21" s="683"/>
      <c r="BA21" s="683"/>
      <c r="BB21" s="683"/>
      <c r="BC21" s="683"/>
      <c r="BD21" s="683"/>
      <c r="BE21" s="683"/>
      <c r="BF21" s="684"/>
      <c r="BG21" s="667" t="s">
        <v>121</v>
      </c>
      <c r="BH21" s="668"/>
      <c r="BI21" s="668"/>
      <c r="BJ21" s="668"/>
      <c r="BK21" s="668"/>
      <c r="BL21" s="668"/>
      <c r="BM21" s="668"/>
      <c r="BN21" s="669"/>
      <c r="BO21" s="670" t="s">
        <v>121</v>
      </c>
      <c r="BP21" s="670"/>
      <c r="BQ21" s="670"/>
      <c r="BR21" s="670"/>
      <c r="BS21" s="671" t="s">
        <v>121</v>
      </c>
      <c r="BT21" s="671"/>
      <c r="BU21" s="671"/>
      <c r="BV21" s="671"/>
      <c r="BW21" s="671"/>
      <c r="BX21" s="671"/>
      <c r="BY21" s="671"/>
      <c r="BZ21" s="671"/>
      <c r="CA21" s="671"/>
      <c r="CB21" s="675"/>
      <c r="CD21" s="688"/>
      <c r="CE21" s="689"/>
      <c r="CF21" s="689"/>
      <c r="CG21" s="689"/>
      <c r="CH21" s="689"/>
      <c r="CI21" s="689"/>
      <c r="CJ21" s="689"/>
      <c r="CK21" s="689"/>
      <c r="CL21" s="689"/>
      <c r="CM21" s="689"/>
      <c r="CN21" s="689"/>
      <c r="CO21" s="689"/>
      <c r="CP21" s="689"/>
      <c r="CQ21" s="690"/>
      <c r="CR21" s="691"/>
      <c r="CS21" s="686"/>
      <c r="CT21" s="686"/>
      <c r="CU21" s="686"/>
      <c r="CV21" s="686"/>
      <c r="CW21" s="686"/>
      <c r="CX21" s="686"/>
      <c r="CY21" s="692"/>
      <c r="CZ21" s="693"/>
      <c r="DA21" s="693"/>
      <c r="DB21" s="693"/>
      <c r="DC21" s="693"/>
      <c r="DD21" s="685"/>
      <c r="DE21" s="686"/>
      <c r="DF21" s="686"/>
      <c r="DG21" s="686"/>
      <c r="DH21" s="686"/>
      <c r="DI21" s="686"/>
      <c r="DJ21" s="686"/>
      <c r="DK21" s="686"/>
      <c r="DL21" s="686"/>
      <c r="DM21" s="686"/>
      <c r="DN21" s="686"/>
      <c r="DO21" s="686"/>
      <c r="DP21" s="692"/>
      <c r="DQ21" s="685"/>
      <c r="DR21" s="686"/>
      <c r="DS21" s="686"/>
      <c r="DT21" s="686"/>
      <c r="DU21" s="686"/>
      <c r="DV21" s="686"/>
      <c r="DW21" s="686"/>
      <c r="DX21" s="686"/>
      <c r="DY21" s="686"/>
      <c r="DZ21" s="686"/>
      <c r="EA21" s="686"/>
      <c r="EB21" s="686"/>
      <c r="EC21" s="687"/>
    </row>
    <row r="22" spans="2:133" ht="11.25" customHeight="1" x14ac:dyDescent="0.2">
      <c r="B22" s="664" t="s">
        <v>268</v>
      </c>
      <c r="C22" s="665"/>
      <c r="D22" s="665"/>
      <c r="E22" s="665"/>
      <c r="F22" s="665"/>
      <c r="G22" s="665"/>
      <c r="H22" s="665"/>
      <c r="I22" s="665"/>
      <c r="J22" s="665"/>
      <c r="K22" s="665"/>
      <c r="L22" s="665"/>
      <c r="M22" s="665"/>
      <c r="N22" s="665"/>
      <c r="O22" s="665"/>
      <c r="P22" s="665"/>
      <c r="Q22" s="666"/>
      <c r="R22" s="667">
        <v>5545890</v>
      </c>
      <c r="S22" s="668"/>
      <c r="T22" s="668"/>
      <c r="U22" s="668"/>
      <c r="V22" s="668"/>
      <c r="W22" s="668"/>
      <c r="X22" s="668"/>
      <c r="Y22" s="669"/>
      <c r="Z22" s="670">
        <v>23.7</v>
      </c>
      <c r="AA22" s="670"/>
      <c r="AB22" s="670"/>
      <c r="AC22" s="670"/>
      <c r="AD22" s="671">
        <v>5545890</v>
      </c>
      <c r="AE22" s="671"/>
      <c r="AF22" s="671"/>
      <c r="AG22" s="671"/>
      <c r="AH22" s="671"/>
      <c r="AI22" s="671"/>
      <c r="AJ22" s="671"/>
      <c r="AK22" s="671"/>
      <c r="AL22" s="672">
        <v>50.3</v>
      </c>
      <c r="AM22" s="673"/>
      <c r="AN22" s="673"/>
      <c r="AO22" s="674"/>
      <c r="AP22" s="664" t="s">
        <v>269</v>
      </c>
      <c r="AQ22" s="683"/>
      <c r="AR22" s="683"/>
      <c r="AS22" s="683"/>
      <c r="AT22" s="683"/>
      <c r="AU22" s="683"/>
      <c r="AV22" s="683"/>
      <c r="AW22" s="683"/>
      <c r="AX22" s="683"/>
      <c r="AY22" s="683"/>
      <c r="AZ22" s="683"/>
      <c r="BA22" s="683"/>
      <c r="BB22" s="683"/>
      <c r="BC22" s="683"/>
      <c r="BD22" s="683"/>
      <c r="BE22" s="683"/>
      <c r="BF22" s="684"/>
      <c r="BG22" s="667" t="s">
        <v>121</v>
      </c>
      <c r="BH22" s="668"/>
      <c r="BI22" s="668"/>
      <c r="BJ22" s="668"/>
      <c r="BK22" s="668"/>
      <c r="BL22" s="668"/>
      <c r="BM22" s="668"/>
      <c r="BN22" s="669"/>
      <c r="BO22" s="670" t="s">
        <v>121</v>
      </c>
      <c r="BP22" s="670"/>
      <c r="BQ22" s="670"/>
      <c r="BR22" s="670"/>
      <c r="BS22" s="671" t="s">
        <v>121</v>
      </c>
      <c r="BT22" s="671"/>
      <c r="BU22" s="671"/>
      <c r="BV22" s="671"/>
      <c r="BW22" s="671"/>
      <c r="BX22" s="671"/>
      <c r="BY22" s="671"/>
      <c r="BZ22" s="671"/>
      <c r="CA22" s="671"/>
      <c r="CB22" s="675"/>
      <c r="CD22" s="649" t="s">
        <v>270</v>
      </c>
      <c r="CE22" s="650"/>
      <c r="CF22" s="650"/>
      <c r="CG22" s="650"/>
      <c r="CH22" s="650"/>
      <c r="CI22" s="650"/>
      <c r="CJ22" s="650"/>
      <c r="CK22" s="650"/>
      <c r="CL22" s="650"/>
      <c r="CM22" s="650"/>
      <c r="CN22" s="650"/>
      <c r="CO22" s="650"/>
      <c r="CP22" s="650"/>
      <c r="CQ22" s="650"/>
      <c r="CR22" s="650"/>
      <c r="CS22" s="650"/>
      <c r="CT22" s="650"/>
      <c r="CU22" s="650"/>
      <c r="CV22" s="650"/>
      <c r="CW22" s="650"/>
      <c r="CX22" s="650"/>
      <c r="CY22" s="650"/>
      <c r="CZ22" s="650"/>
      <c r="DA22" s="650"/>
      <c r="DB22" s="650"/>
      <c r="DC22" s="650"/>
      <c r="DD22" s="650"/>
      <c r="DE22" s="650"/>
      <c r="DF22" s="650"/>
      <c r="DG22" s="650"/>
      <c r="DH22" s="650"/>
      <c r="DI22" s="650"/>
      <c r="DJ22" s="650"/>
      <c r="DK22" s="650"/>
      <c r="DL22" s="650"/>
      <c r="DM22" s="650"/>
      <c r="DN22" s="650"/>
      <c r="DO22" s="650"/>
      <c r="DP22" s="650"/>
      <c r="DQ22" s="650"/>
      <c r="DR22" s="650"/>
      <c r="DS22" s="650"/>
      <c r="DT22" s="650"/>
      <c r="DU22" s="650"/>
      <c r="DV22" s="650"/>
      <c r="DW22" s="650"/>
      <c r="DX22" s="650"/>
      <c r="DY22" s="650"/>
      <c r="DZ22" s="650"/>
      <c r="EA22" s="650"/>
      <c r="EB22" s="650"/>
      <c r="EC22" s="651"/>
    </row>
    <row r="23" spans="2:133" ht="11.25" customHeight="1" x14ac:dyDescent="0.2">
      <c r="B23" s="664" t="s">
        <v>271</v>
      </c>
      <c r="C23" s="665"/>
      <c r="D23" s="665"/>
      <c r="E23" s="665"/>
      <c r="F23" s="665"/>
      <c r="G23" s="665"/>
      <c r="H23" s="665"/>
      <c r="I23" s="665"/>
      <c r="J23" s="665"/>
      <c r="K23" s="665"/>
      <c r="L23" s="665"/>
      <c r="M23" s="665"/>
      <c r="N23" s="665"/>
      <c r="O23" s="665"/>
      <c r="P23" s="665"/>
      <c r="Q23" s="666"/>
      <c r="R23" s="667">
        <v>844836</v>
      </c>
      <c r="S23" s="668"/>
      <c r="T23" s="668"/>
      <c r="U23" s="668"/>
      <c r="V23" s="668"/>
      <c r="W23" s="668"/>
      <c r="X23" s="668"/>
      <c r="Y23" s="669"/>
      <c r="Z23" s="670">
        <v>3.6</v>
      </c>
      <c r="AA23" s="670"/>
      <c r="AB23" s="670"/>
      <c r="AC23" s="670"/>
      <c r="AD23" s="671" t="s">
        <v>121</v>
      </c>
      <c r="AE23" s="671"/>
      <c r="AF23" s="671"/>
      <c r="AG23" s="671"/>
      <c r="AH23" s="671"/>
      <c r="AI23" s="671"/>
      <c r="AJ23" s="671"/>
      <c r="AK23" s="671"/>
      <c r="AL23" s="672" t="s">
        <v>121</v>
      </c>
      <c r="AM23" s="673"/>
      <c r="AN23" s="673"/>
      <c r="AO23" s="674"/>
      <c r="AP23" s="664" t="s">
        <v>272</v>
      </c>
      <c r="AQ23" s="683"/>
      <c r="AR23" s="683"/>
      <c r="AS23" s="683"/>
      <c r="AT23" s="683"/>
      <c r="AU23" s="683"/>
      <c r="AV23" s="683"/>
      <c r="AW23" s="683"/>
      <c r="AX23" s="683"/>
      <c r="AY23" s="683"/>
      <c r="AZ23" s="683"/>
      <c r="BA23" s="683"/>
      <c r="BB23" s="683"/>
      <c r="BC23" s="683"/>
      <c r="BD23" s="683"/>
      <c r="BE23" s="683"/>
      <c r="BF23" s="684"/>
      <c r="BG23" s="667">
        <v>341923</v>
      </c>
      <c r="BH23" s="668"/>
      <c r="BI23" s="668"/>
      <c r="BJ23" s="668"/>
      <c r="BK23" s="668"/>
      <c r="BL23" s="668"/>
      <c r="BM23" s="668"/>
      <c r="BN23" s="669"/>
      <c r="BO23" s="670">
        <v>8</v>
      </c>
      <c r="BP23" s="670"/>
      <c r="BQ23" s="670"/>
      <c r="BR23" s="670"/>
      <c r="BS23" s="671" t="s">
        <v>121</v>
      </c>
      <c r="BT23" s="671"/>
      <c r="BU23" s="671"/>
      <c r="BV23" s="671"/>
      <c r="BW23" s="671"/>
      <c r="BX23" s="671"/>
      <c r="BY23" s="671"/>
      <c r="BZ23" s="671"/>
      <c r="CA23" s="671"/>
      <c r="CB23" s="675"/>
      <c r="CD23" s="649" t="s">
        <v>212</v>
      </c>
      <c r="CE23" s="650"/>
      <c r="CF23" s="650"/>
      <c r="CG23" s="650"/>
      <c r="CH23" s="650"/>
      <c r="CI23" s="650"/>
      <c r="CJ23" s="650"/>
      <c r="CK23" s="650"/>
      <c r="CL23" s="650"/>
      <c r="CM23" s="650"/>
      <c r="CN23" s="650"/>
      <c r="CO23" s="650"/>
      <c r="CP23" s="650"/>
      <c r="CQ23" s="651"/>
      <c r="CR23" s="649" t="s">
        <v>273</v>
      </c>
      <c r="CS23" s="650"/>
      <c r="CT23" s="650"/>
      <c r="CU23" s="650"/>
      <c r="CV23" s="650"/>
      <c r="CW23" s="650"/>
      <c r="CX23" s="650"/>
      <c r="CY23" s="651"/>
      <c r="CZ23" s="649" t="s">
        <v>274</v>
      </c>
      <c r="DA23" s="650"/>
      <c r="DB23" s="650"/>
      <c r="DC23" s="651"/>
      <c r="DD23" s="649" t="s">
        <v>275</v>
      </c>
      <c r="DE23" s="650"/>
      <c r="DF23" s="650"/>
      <c r="DG23" s="650"/>
      <c r="DH23" s="650"/>
      <c r="DI23" s="650"/>
      <c r="DJ23" s="650"/>
      <c r="DK23" s="651"/>
      <c r="DL23" s="694" t="s">
        <v>276</v>
      </c>
      <c r="DM23" s="695"/>
      <c r="DN23" s="695"/>
      <c r="DO23" s="695"/>
      <c r="DP23" s="695"/>
      <c r="DQ23" s="695"/>
      <c r="DR23" s="695"/>
      <c r="DS23" s="695"/>
      <c r="DT23" s="695"/>
      <c r="DU23" s="695"/>
      <c r="DV23" s="696"/>
      <c r="DW23" s="649" t="s">
        <v>277</v>
      </c>
      <c r="DX23" s="650"/>
      <c r="DY23" s="650"/>
      <c r="DZ23" s="650"/>
      <c r="EA23" s="650"/>
      <c r="EB23" s="650"/>
      <c r="EC23" s="651"/>
    </row>
    <row r="24" spans="2:133" ht="11.25" customHeight="1" x14ac:dyDescent="0.2">
      <c r="B24" s="664" t="s">
        <v>278</v>
      </c>
      <c r="C24" s="665"/>
      <c r="D24" s="665"/>
      <c r="E24" s="665"/>
      <c r="F24" s="665"/>
      <c r="G24" s="665"/>
      <c r="H24" s="665"/>
      <c r="I24" s="665"/>
      <c r="J24" s="665"/>
      <c r="K24" s="665"/>
      <c r="L24" s="665"/>
      <c r="M24" s="665"/>
      <c r="N24" s="665"/>
      <c r="O24" s="665"/>
      <c r="P24" s="665"/>
      <c r="Q24" s="666"/>
      <c r="R24" s="667" t="s">
        <v>121</v>
      </c>
      <c r="S24" s="668"/>
      <c r="T24" s="668"/>
      <c r="U24" s="668"/>
      <c r="V24" s="668"/>
      <c r="W24" s="668"/>
      <c r="X24" s="668"/>
      <c r="Y24" s="669"/>
      <c r="Z24" s="670" t="s">
        <v>121</v>
      </c>
      <c r="AA24" s="670"/>
      <c r="AB24" s="670"/>
      <c r="AC24" s="670"/>
      <c r="AD24" s="671" t="s">
        <v>121</v>
      </c>
      <c r="AE24" s="671"/>
      <c r="AF24" s="671"/>
      <c r="AG24" s="671"/>
      <c r="AH24" s="671"/>
      <c r="AI24" s="671"/>
      <c r="AJ24" s="671"/>
      <c r="AK24" s="671"/>
      <c r="AL24" s="672" t="s">
        <v>121</v>
      </c>
      <c r="AM24" s="673"/>
      <c r="AN24" s="673"/>
      <c r="AO24" s="674"/>
      <c r="AP24" s="664" t="s">
        <v>279</v>
      </c>
      <c r="AQ24" s="683"/>
      <c r="AR24" s="683"/>
      <c r="AS24" s="683"/>
      <c r="AT24" s="683"/>
      <c r="AU24" s="683"/>
      <c r="AV24" s="683"/>
      <c r="AW24" s="683"/>
      <c r="AX24" s="683"/>
      <c r="AY24" s="683"/>
      <c r="AZ24" s="683"/>
      <c r="BA24" s="683"/>
      <c r="BB24" s="683"/>
      <c r="BC24" s="683"/>
      <c r="BD24" s="683"/>
      <c r="BE24" s="683"/>
      <c r="BF24" s="684"/>
      <c r="BG24" s="667" t="s">
        <v>121</v>
      </c>
      <c r="BH24" s="668"/>
      <c r="BI24" s="668"/>
      <c r="BJ24" s="668"/>
      <c r="BK24" s="668"/>
      <c r="BL24" s="668"/>
      <c r="BM24" s="668"/>
      <c r="BN24" s="669"/>
      <c r="BO24" s="670" t="s">
        <v>121</v>
      </c>
      <c r="BP24" s="670"/>
      <c r="BQ24" s="670"/>
      <c r="BR24" s="670"/>
      <c r="BS24" s="671" t="s">
        <v>121</v>
      </c>
      <c r="BT24" s="671"/>
      <c r="BU24" s="671"/>
      <c r="BV24" s="671"/>
      <c r="BW24" s="671"/>
      <c r="BX24" s="671"/>
      <c r="BY24" s="671"/>
      <c r="BZ24" s="671"/>
      <c r="CA24" s="671"/>
      <c r="CB24" s="675"/>
      <c r="CD24" s="653" t="s">
        <v>280</v>
      </c>
      <c r="CE24" s="654"/>
      <c r="CF24" s="654"/>
      <c r="CG24" s="654"/>
      <c r="CH24" s="654"/>
      <c r="CI24" s="654"/>
      <c r="CJ24" s="654"/>
      <c r="CK24" s="654"/>
      <c r="CL24" s="654"/>
      <c r="CM24" s="654"/>
      <c r="CN24" s="654"/>
      <c r="CO24" s="654"/>
      <c r="CP24" s="654"/>
      <c r="CQ24" s="655"/>
      <c r="CR24" s="656">
        <v>9953663</v>
      </c>
      <c r="CS24" s="657"/>
      <c r="CT24" s="657"/>
      <c r="CU24" s="657"/>
      <c r="CV24" s="657"/>
      <c r="CW24" s="657"/>
      <c r="CX24" s="657"/>
      <c r="CY24" s="658"/>
      <c r="CZ24" s="661">
        <v>43.8</v>
      </c>
      <c r="DA24" s="662"/>
      <c r="DB24" s="662"/>
      <c r="DC24" s="678"/>
      <c r="DD24" s="697">
        <v>7712870</v>
      </c>
      <c r="DE24" s="657"/>
      <c r="DF24" s="657"/>
      <c r="DG24" s="657"/>
      <c r="DH24" s="657"/>
      <c r="DI24" s="657"/>
      <c r="DJ24" s="657"/>
      <c r="DK24" s="658"/>
      <c r="DL24" s="697">
        <v>6647911</v>
      </c>
      <c r="DM24" s="657"/>
      <c r="DN24" s="657"/>
      <c r="DO24" s="657"/>
      <c r="DP24" s="657"/>
      <c r="DQ24" s="657"/>
      <c r="DR24" s="657"/>
      <c r="DS24" s="657"/>
      <c r="DT24" s="657"/>
      <c r="DU24" s="657"/>
      <c r="DV24" s="658"/>
      <c r="DW24" s="661">
        <v>60.1</v>
      </c>
      <c r="DX24" s="662"/>
      <c r="DY24" s="662"/>
      <c r="DZ24" s="662"/>
      <c r="EA24" s="662"/>
      <c r="EB24" s="662"/>
      <c r="EC24" s="663"/>
    </row>
    <row r="25" spans="2:133" ht="11.25" customHeight="1" x14ac:dyDescent="0.2">
      <c r="B25" s="664" t="s">
        <v>281</v>
      </c>
      <c r="C25" s="665"/>
      <c r="D25" s="665"/>
      <c r="E25" s="665"/>
      <c r="F25" s="665"/>
      <c r="G25" s="665"/>
      <c r="H25" s="665"/>
      <c r="I25" s="665"/>
      <c r="J25" s="665"/>
      <c r="K25" s="665"/>
      <c r="L25" s="665"/>
      <c r="M25" s="665"/>
      <c r="N25" s="665"/>
      <c r="O25" s="665"/>
      <c r="P25" s="665"/>
      <c r="Q25" s="666"/>
      <c r="R25" s="667">
        <v>12173440</v>
      </c>
      <c r="S25" s="668"/>
      <c r="T25" s="668"/>
      <c r="U25" s="668"/>
      <c r="V25" s="668"/>
      <c r="W25" s="668"/>
      <c r="X25" s="668"/>
      <c r="Y25" s="669"/>
      <c r="Z25" s="670">
        <v>51.9</v>
      </c>
      <c r="AA25" s="670"/>
      <c r="AB25" s="670"/>
      <c r="AC25" s="670"/>
      <c r="AD25" s="671">
        <v>10986681</v>
      </c>
      <c r="AE25" s="671"/>
      <c r="AF25" s="671"/>
      <c r="AG25" s="671"/>
      <c r="AH25" s="671"/>
      <c r="AI25" s="671"/>
      <c r="AJ25" s="671"/>
      <c r="AK25" s="671"/>
      <c r="AL25" s="672">
        <v>99.6</v>
      </c>
      <c r="AM25" s="673"/>
      <c r="AN25" s="673"/>
      <c r="AO25" s="674"/>
      <c r="AP25" s="664" t="s">
        <v>282</v>
      </c>
      <c r="AQ25" s="683"/>
      <c r="AR25" s="683"/>
      <c r="AS25" s="683"/>
      <c r="AT25" s="683"/>
      <c r="AU25" s="683"/>
      <c r="AV25" s="683"/>
      <c r="AW25" s="683"/>
      <c r="AX25" s="683"/>
      <c r="AY25" s="683"/>
      <c r="AZ25" s="683"/>
      <c r="BA25" s="683"/>
      <c r="BB25" s="683"/>
      <c r="BC25" s="683"/>
      <c r="BD25" s="683"/>
      <c r="BE25" s="683"/>
      <c r="BF25" s="684"/>
      <c r="BG25" s="667" t="s">
        <v>121</v>
      </c>
      <c r="BH25" s="668"/>
      <c r="BI25" s="668"/>
      <c r="BJ25" s="668"/>
      <c r="BK25" s="668"/>
      <c r="BL25" s="668"/>
      <c r="BM25" s="668"/>
      <c r="BN25" s="669"/>
      <c r="BO25" s="670" t="s">
        <v>121</v>
      </c>
      <c r="BP25" s="670"/>
      <c r="BQ25" s="670"/>
      <c r="BR25" s="670"/>
      <c r="BS25" s="671" t="s">
        <v>121</v>
      </c>
      <c r="BT25" s="671"/>
      <c r="BU25" s="671"/>
      <c r="BV25" s="671"/>
      <c r="BW25" s="671"/>
      <c r="BX25" s="671"/>
      <c r="BY25" s="671"/>
      <c r="BZ25" s="671"/>
      <c r="CA25" s="671"/>
      <c r="CB25" s="675"/>
      <c r="CD25" s="664" t="s">
        <v>283</v>
      </c>
      <c r="CE25" s="665"/>
      <c r="CF25" s="665"/>
      <c r="CG25" s="665"/>
      <c r="CH25" s="665"/>
      <c r="CI25" s="665"/>
      <c r="CJ25" s="665"/>
      <c r="CK25" s="665"/>
      <c r="CL25" s="665"/>
      <c r="CM25" s="665"/>
      <c r="CN25" s="665"/>
      <c r="CO25" s="665"/>
      <c r="CP25" s="665"/>
      <c r="CQ25" s="666"/>
      <c r="CR25" s="667">
        <v>3915394</v>
      </c>
      <c r="CS25" s="700"/>
      <c r="CT25" s="700"/>
      <c r="CU25" s="700"/>
      <c r="CV25" s="700"/>
      <c r="CW25" s="700"/>
      <c r="CX25" s="700"/>
      <c r="CY25" s="701"/>
      <c r="CZ25" s="672">
        <v>17.2</v>
      </c>
      <c r="DA25" s="698"/>
      <c r="DB25" s="698"/>
      <c r="DC25" s="702"/>
      <c r="DD25" s="676">
        <v>3538787</v>
      </c>
      <c r="DE25" s="700"/>
      <c r="DF25" s="700"/>
      <c r="DG25" s="700"/>
      <c r="DH25" s="700"/>
      <c r="DI25" s="700"/>
      <c r="DJ25" s="700"/>
      <c r="DK25" s="701"/>
      <c r="DL25" s="676">
        <v>3053656</v>
      </c>
      <c r="DM25" s="700"/>
      <c r="DN25" s="700"/>
      <c r="DO25" s="700"/>
      <c r="DP25" s="700"/>
      <c r="DQ25" s="700"/>
      <c r="DR25" s="700"/>
      <c r="DS25" s="700"/>
      <c r="DT25" s="700"/>
      <c r="DU25" s="700"/>
      <c r="DV25" s="701"/>
      <c r="DW25" s="672">
        <v>27.6</v>
      </c>
      <c r="DX25" s="698"/>
      <c r="DY25" s="698"/>
      <c r="DZ25" s="698"/>
      <c r="EA25" s="698"/>
      <c r="EB25" s="698"/>
      <c r="EC25" s="699"/>
    </row>
    <row r="26" spans="2:133" ht="11.25" customHeight="1" x14ac:dyDescent="0.2">
      <c r="B26" s="664" t="s">
        <v>284</v>
      </c>
      <c r="C26" s="665"/>
      <c r="D26" s="665"/>
      <c r="E26" s="665"/>
      <c r="F26" s="665"/>
      <c r="G26" s="665"/>
      <c r="H26" s="665"/>
      <c r="I26" s="665"/>
      <c r="J26" s="665"/>
      <c r="K26" s="665"/>
      <c r="L26" s="665"/>
      <c r="M26" s="665"/>
      <c r="N26" s="665"/>
      <c r="O26" s="665"/>
      <c r="P26" s="665"/>
      <c r="Q26" s="666"/>
      <c r="R26" s="667">
        <v>1550</v>
      </c>
      <c r="S26" s="668"/>
      <c r="T26" s="668"/>
      <c r="U26" s="668"/>
      <c r="V26" s="668"/>
      <c r="W26" s="668"/>
      <c r="X26" s="668"/>
      <c r="Y26" s="669"/>
      <c r="Z26" s="670">
        <v>0</v>
      </c>
      <c r="AA26" s="670"/>
      <c r="AB26" s="670"/>
      <c r="AC26" s="670"/>
      <c r="AD26" s="671">
        <v>1550</v>
      </c>
      <c r="AE26" s="671"/>
      <c r="AF26" s="671"/>
      <c r="AG26" s="671"/>
      <c r="AH26" s="671"/>
      <c r="AI26" s="671"/>
      <c r="AJ26" s="671"/>
      <c r="AK26" s="671"/>
      <c r="AL26" s="672">
        <v>0</v>
      </c>
      <c r="AM26" s="673"/>
      <c r="AN26" s="673"/>
      <c r="AO26" s="674"/>
      <c r="AP26" s="664" t="s">
        <v>285</v>
      </c>
      <c r="AQ26" s="683"/>
      <c r="AR26" s="683"/>
      <c r="AS26" s="683"/>
      <c r="AT26" s="683"/>
      <c r="AU26" s="683"/>
      <c r="AV26" s="683"/>
      <c r="AW26" s="683"/>
      <c r="AX26" s="683"/>
      <c r="AY26" s="683"/>
      <c r="AZ26" s="683"/>
      <c r="BA26" s="683"/>
      <c r="BB26" s="683"/>
      <c r="BC26" s="683"/>
      <c r="BD26" s="683"/>
      <c r="BE26" s="683"/>
      <c r="BF26" s="684"/>
      <c r="BG26" s="667" t="s">
        <v>121</v>
      </c>
      <c r="BH26" s="668"/>
      <c r="BI26" s="668"/>
      <c r="BJ26" s="668"/>
      <c r="BK26" s="668"/>
      <c r="BL26" s="668"/>
      <c r="BM26" s="668"/>
      <c r="BN26" s="669"/>
      <c r="BO26" s="670" t="s">
        <v>121</v>
      </c>
      <c r="BP26" s="670"/>
      <c r="BQ26" s="670"/>
      <c r="BR26" s="670"/>
      <c r="BS26" s="671" t="s">
        <v>121</v>
      </c>
      <c r="BT26" s="671"/>
      <c r="BU26" s="671"/>
      <c r="BV26" s="671"/>
      <c r="BW26" s="671"/>
      <c r="BX26" s="671"/>
      <c r="BY26" s="671"/>
      <c r="BZ26" s="671"/>
      <c r="CA26" s="671"/>
      <c r="CB26" s="675"/>
      <c r="CD26" s="664" t="s">
        <v>286</v>
      </c>
      <c r="CE26" s="665"/>
      <c r="CF26" s="665"/>
      <c r="CG26" s="665"/>
      <c r="CH26" s="665"/>
      <c r="CI26" s="665"/>
      <c r="CJ26" s="665"/>
      <c r="CK26" s="665"/>
      <c r="CL26" s="665"/>
      <c r="CM26" s="665"/>
      <c r="CN26" s="665"/>
      <c r="CO26" s="665"/>
      <c r="CP26" s="665"/>
      <c r="CQ26" s="666"/>
      <c r="CR26" s="667">
        <v>1741068</v>
      </c>
      <c r="CS26" s="668"/>
      <c r="CT26" s="668"/>
      <c r="CU26" s="668"/>
      <c r="CV26" s="668"/>
      <c r="CW26" s="668"/>
      <c r="CX26" s="668"/>
      <c r="CY26" s="669"/>
      <c r="CZ26" s="672">
        <v>7.7</v>
      </c>
      <c r="DA26" s="698"/>
      <c r="DB26" s="698"/>
      <c r="DC26" s="702"/>
      <c r="DD26" s="676">
        <v>1364461</v>
      </c>
      <c r="DE26" s="668"/>
      <c r="DF26" s="668"/>
      <c r="DG26" s="668"/>
      <c r="DH26" s="668"/>
      <c r="DI26" s="668"/>
      <c r="DJ26" s="668"/>
      <c r="DK26" s="669"/>
      <c r="DL26" s="676" t="s">
        <v>121</v>
      </c>
      <c r="DM26" s="668"/>
      <c r="DN26" s="668"/>
      <c r="DO26" s="668"/>
      <c r="DP26" s="668"/>
      <c r="DQ26" s="668"/>
      <c r="DR26" s="668"/>
      <c r="DS26" s="668"/>
      <c r="DT26" s="668"/>
      <c r="DU26" s="668"/>
      <c r="DV26" s="669"/>
      <c r="DW26" s="672" t="s">
        <v>121</v>
      </c>
      <c r="DX26" s="698"/>
      <c r="DY26" s="698"/>
      <c r="DZ26" s="698"/>
      <c r="EA26" s="698"/>
      <c r="EB26" s="698"/>
      <c r="EC26" s="699"/>
    </row>
    <row r="27" spans="2:133" ht="11.25" customHeight="1" x14ac:dyDescent="0.2">
      <c r="B27" s="664" t="s">
        <v>287</v>
      </c>
      <c r="C27" s="665"/>
      <c r="D27" s="665"/>
      <c r="E27" s="665"/>
      <c r="F27" s="665"/>
      <c r="G27" s="665"/>
      <c r="H27" s="665"/>
      <c r="I27" s="665"/>
      <c r="J27" s="665"/>
      <c r="K27" s="665"/>
      <c r="L27" s="665"/>
      <c r="M27" s="665"/>
      <c r="N27" s="665"/>
      <c r="O27" s="665"/>
      <c r="P27" s="665"/>
      <c r="Q27" s="666"/>
      <c r="R27" s="667">
        <v>70468</v>
      </c>
      <c r="S27" s="668"/>
      <c r="T27" s="668"/>
      <c r="U27" s="668"/>
      <c r="V27" s="668"/>
      <c r="W27" s="668"/>
      <c r="X27" s="668"/>
      <c r="Y27" s="669"/>
      <c r="Z27" s="670">
        <v>0.3</v>
      </c>
      <c r="AA27" s="670"/>
      <c r="AB27" s="670"/>
      <c r="AC27" s="670"/>
      <c r="AD27" s="671" t="s">
        <v>121</v>
      </c>
      <c r="AE27" s="671"/>
      <c r="AF27" s="671"/>
      <c r="AG27" s="671"/>
      <c r="AH27" s="671"/>
      <c r="AI27" s="671"/>
      <c r="AJ27" s="671"/>
      <c r="AK27" s="671"/>
      <c r="AL27" s="672" t="s">
        <v>121</v>
      </c>
      <c r="AM27" s="673"/>
      <c r="AN27" s="673"/>
      <c r="AO27" s="674"/>
      <c r="AP27" s="664" t="s">
        <v>288</v>
      </c>
      <c r="AQ27" s="665"/>
      <c r="AR27" s="665"/>
      <c r="AS27" s="665"/>
      <c r="AT27" s="665"/>
      <c r="AU27" s="665"/>
      <c r="AV27" s="665"/>
      <c r="AW27" s="665"/>
      <c r="AX27" s="665"/>
      <c r="AY27" s="665"/>
      <c r="AZ27" s="665"/>
      <c r="BA27" s="665"/>
      <c r="BB27" s="665"/>
      <c r="BC27" s="665"/>
      <c r="BD27" s="665"/>
      <c r="BE27" s="665"/>
      <c r="BF27" s="666"/>
      <c r="BG27" s="667">
        <v>4300824</v>
      </c>
      <c r="BH27" s="668"/>
      <c r="BI27" s="668"/>
      <c r="BJ27" s="668"/>
      <c r="BK27" s="668"/>
      <c r="BL27" s="668"/>
      <c r="BM27" s="668"/>
      <c r="BN27" s="669"/>
      <c r="BO27" s="670">
        <v>100</v>
      </c>
      <c r="BP27" s="670"/>
      <c r="BQ27" s="670"/>
      <c r="BR27" s="670"/>
      <c r="BS27" s="671">
        <v>38565</v>
      </c>
      <c r="BT27" s="671"/>
      <c r="BU27" s="671"/>
      <c r="BV27" s="671"/>
      <c r="BW27" s="671"/>
      <c r="BX27" s="671"/>
      <c r="BY27" s="671"/>
      <c r="BZ27" s="671"/>
      <c r="CA27" s="671"/>
      <c r="CB27" s="675"/>
      <c r="CD27" s="664" t="s">
        <v>289</v>
      </c>
      <c r="CE27" s="665"/>
      <c r="CF27" s="665"/>
      <c r="CG27" s="665"/>
      <c r="CH27" s="665"/>
      <c r="CI27" s="665"/>
      <c r="CJ27" s="665"/>
      <c r="CK27" s="665"/>
      <c r="CL27" s="665"/>
      <c r="CM27" s="665"/>
      <c r="CN27" s="665"/>
      <c r="CO27" s="665"/>
      <c r="CP27" s="665"/>
      <c r="CQ27" s="666"/>
      <c r="CR27" s="667">
        <v>3367846</v>
      </c>
      <c r="CS27" s="700"/>
      <c r="CT27" s="700"/>
      <c r="CU27" s="700"/>
      <c r="CV27" s="700"/>
      <c r="CW27" s="700"/>
      <c r="CX27" s="700"/>
      <c r="CY27" s="701"/>
      <c r="CZ27" s="672">
        <v>14.8</v>
      </c>
      <c r="DA27" s="698"/>
      <c r="DB27" s="698"/>
      <c r="DC27" s="702"/>
      <c r="DD27" s="676">
        <v>1539705</v>
      </c>
      <c r="DE27" s="700"/>
      <c r="DF27" s="700"/>
      <c r="DG27" s="700"/>
      <c r="DH27" s="700"/>
      <c r="DI27" s="700"/>
      <c r="DJ27" s="700"/>
      <c r="DK27" s="701"/>
      <c r="DL27" s="676">
        <v>959877</v>
      </c>
      <c r="DM27" s="700"/>
      <c r="DN27" s="700"/>
      <c r="DO27" s="700"/>
      <c r="DP27" s="700"/>
      <c r="DQ27" s="700"/>
      <c r="DR27" s="700"/>
      <c r="DS27" s="700"/>
      <c r="DT27" s="700"/>
      <c r="DU27" s="700"/>
      <c r="DV27" s="701"/>
      <c r="DW27" s="672">
        <v>8.6999999999999993</v>
      </c>
      <c r="DX27" s="698"/>
      <c r="DY27" s="698"/>
      <c r="DZ27" s="698"/>
      <c r="EA27" s="698"/>
      <c r="EB27" s="698"/>
      <c r="EC27" s="699"/>
    </row>
    <row r="28" spans="2:133" ht="11.25" customHeight="1" x14ac:dyDescent="0.2">
      <c r="B28" s="664" t="s">
        <v>290</v>
      </c>
      <c r="C28" s="665"/>
      <c r="D28" s="665"/>
      <c r="E28" s="665"/>
      <c r="F28" s="665"/>
      <c r="G28" s="665"/>
      <c r="H28" s="665"/>
      <c r="I28" s="665"/>
      <c r="J28" s="665"/>
      <c r="K28" s="665"/>
      <c r="L28" s="665"/>
      <c r="M28" s="665"/>
      <c r="N28" s="665"/>
      <c r="O28" s="665"/>
      <c r="P28" s="665"/>
      <c r="Q28" s="666"/>
      <c r="R28" s="667">
        <v>305369</v>
      </c>
      <c r="S28" s="668"/>
      <c r="T28" s="668"/>
      <c r="U28" s="668"/>
      <c r="V28" s="668"/>
      <c r="W28" s="668"/>
      <c r="X28" s="668"/>
      <c r="Y28" s="669"/>
      <c r="Z28" s="670">
        <v>1.3</v>
      </c>
      <c r="AA28" s="670"/>
      <c r="AB28" s="670"/>
      <c r="AC28" s="670"/>
      <c r="AD28" s="671" t="s">
        <v>121</v>
      </c>
      <c r="AE28" s="671"/>
      <c r="AF28" s="671"/>
      <c r="AG28" s="671"/>
      <c r="AH28" s="671"/>
      <c r="AI28" s="671"/>
      <c r="AJ28" s="671"/>
      <c r="AK28" s="671"/>
      <c r="AL28" s="672" t="s">
        <v>121</v>
      </c>
      <c r="AM28" s="673"/>
      <c r="AN28" s="673"/>
      <c r="AO28" s="674"/>
      <c r="AP28" s="664"/>
      <c r="AQ28" s="665"/>
      <c r="AR28" s="665"/>
      <c r="AS28" s="665"/>
      <c r="AT28" s="665"/>
      <c r="AU28" s="665"/>
      <c r="AV28" s="665"/>
      <c r="AW28" s="665"/>
      <c r="AX28" s="665"/>
      <c r="AY28" s="665"/>
      <c r="AZ28" s="665"/>
      <c r="BA28" s="665"/>
      <c r="BB28" s="665"/>
      <c r="BC28" s="665"/>
      <c r="BD28" s="665"/>
      <c r="BE28" s="665"/>
      <c r="BF28" s="666"/>
      <c r="BG28" s="667"/>
      <c r="BH28" s="668"/>
      <c r="BI28" s="668"/>
      <c r="BJ28" s="668"/>
      <c r="BK28" s="668"/>
      <c r="BL28" s="668"/>
      <c r="BM28" s="668"/>
      <c r="BN28" s="669"/>
      <c r="BO28" s="670"/>
      <c r="BP28" s="670"/>
      <c r="BQ28" s="670"/>
      <c r="BR28" s="670"/>
      <c r="BS28" s="676"/>
      <c r="BT28" s="668"/>
      <c r="BU28" s="668"/>
      <c r="BV28" s="668"/>
      <c r="BW28" s="668"/>
      <c r="BX28" s="668"/>
      <c r="BY28" s="668"/>
      <c r="BZ28" s="668"/>
      <c r="CA28" s="668"/>
      <c r="CB28" s="677"/>
      <c r="CD28" s="664" t="s">
        <v>291</v>
      </c>
      <c r="CE28" s="665"/>
      <c r="CF28" s="665"/>
      <c r="CG28" s="665"/>
      <c r="CH28" s="665"/>
      <c r="CI28" s="665"/>
      <c r="CJ28" s="665"/>
      <c r="CK28" s="665"/>
      <c r="CL28" s="665"/>
      <c r="CM28" s="665"/>
      <c r="CN28" s="665"/>
      <c r="CO28" s="665"/>
      <c r="CP28" s="665"/>
      <c r="CQ28" s="666"/>
      <c r="CR28" s="667">
        <v>2670423</v>
      </c>
      <c r="CS28" s="668"/>
      <c r="CT28" s="668"/>
      <c r="CU28" s="668"/>
      <c r="CV28" s="668"/>
      <c r="CW28" s="668"/>
      <c r="CX28" s="668"/>
      <c r="CY28" s="669"/>
      <c r="CZ28" s="672">
        <v>11.7</v>
      </c>
      <c r="DA28" s="698"/>
      <c r="DB28" s="698"/>
      <c r="DC28" s="702"/>
      <c r="DD28" s="676">
        <v>2634378</v>
      </c>
      <c r="DE28" s="668"/>
      <c r="DF28" s="668"/>
      <c r="DG28" s="668"/>
      <c r="DH28" s="668"/>
      <c r="DI28" s="668"/>
      <c r="DJ28" s="668"/>
      <c r="DK28" s="669"/>
      <c r="DL28" s="676">
        <v>2634378</v>
      </c>
      <c r="DM28" s="668"/>
      <c r="DN28" s="668"/>
      <c r="DO28" s="668"/>
      <c r="DP28" s="668"/>
      <c r="DQ28" s="668"/>
      <c r="DR28" s="668"/>
      <c r="DS28" s="668"/>
      <c r="DT28" s="668"/>
      <c r="DU28" s="668"/>
      <c r="DV28" s="669"/>
      <c r="DW28" s="672">
        <v>23.8</v>
      </c>
      <c r="DX28" s="698"/>
      <c r="DY28" s="698"/>
      <c r="DZ28" s="698"/>
      <c r="EA28" s="698"/>
      <c r="EB28" s="698"/>
      <c r="EC28" s="699"/>
    </row>
    <row r="29" spans="2:133" ht="11.25" customHeight="1" x14ac:dyDescent="0.2">
      <c r="B29" s="664" t="s">
        <v>292</v>
      </c>
      <c r="C29" s="665"/>
      <c r="D29" s="665"/>
      <c r="E29" s="665"/>
      <c r="F29" s="665"/>
      <c r="G29" s="665"/>
      <c r="H29" s="665"/>
      <c r="I29" s="665"/>
      <c r="J29" s="665"/>
      <c r="K29" s="665"/>
      <c r="L29" s="665"/>
      <c r="M29" s="665"/>
      <c r="N29" s="665"/>
      <c r="O29" s="665"/>
      <c r="P29" s="665"/>
      <c r="Q29" s="666"/>
      <c r="R29" s="667">
        <v>14961</v>
      </c>
      <c r="S29" s="668"/>
      <c r="T29" s="668"/>
      <c r="U29" s="668"/>
      <c r="V29" s="668"/>
      <c r="W29" s="668"/>
      <c r="X29" s="668"/>
      <c r="Y29" s="669"/>
      <c r="Z29" s="670">
        <v>0.1</v>
      </c>
      <c r="AA29" s="670"/>
      <c r="AB29" s="670"/>
      <c r="AC29" s="670"/>
      <c r="AD29" s="671" t="s">
        <v>121</v>
      </c>
      <c r="AE29" s="671"/>
      <c r="AF29" s="671"/>
      <c r="AG29" s="671"/>
      <c r="AH29" s="671"/>
      <c r="AI29" s="671"/>
      <c r="AJ29" s="671"/>
      <c r="AK29" s="671"/>
      <c r="AL29" s="672" t="s">
        <v>121</v>
      </c>
      <c r="AM29" s="673"/>
      <c r="AN29" s="673"/>
      <c r="AO29" s="674"/>
      <c r="AP29" s="688"/>
      <c r="AQ29" s="689"/>
      <c r="AR29" s="689"/>
      <c r="AS29" s="689"/>
      <c r="AT29" s="689"/>
      <c r="AU29" s="689"/>
      <c r="AV29" s="689"/>
      <c r="AW29" s="689"/>
      <c r="AX29" s="689"/>
      <c r="AY29" s="689"/>
      <c r="AZ29" s="689"/>
      <c r="BA29" s="689"/>
      <c r="BB29" s="689"/>
      <c r="BC29" s="689"/>
      <c r="BD29" s="689"/>
      <c r="BE29" s="689"/>
      <c r="BF29" s="690"/>
      <c r="BG29" s="667"/>
      <c r="BH29" s="668"/>
      <c r="BI29" s="668"/>
      <c r="BJ29" s="668"/>
      <c r="BK29" s="668"/>
      <c r="BL29" s="668"/>
      <c r="BM29" s="668"/>
      <c r="BN29" s="669"/>
      <c r="BO29" s="670"/>
      <c r="BP29" s="670"/>
      <c r="BQ29" s="670"/>
      <c r="BR29" s="670"/>
      <c r="BS29" s="671"/>
      <c r="BT29" s="671"/>
      <c r="BU29" s="671"/>
      <c r="BV29" s="671"/>
      <c r="BW29" s="671"/>
      <c r="BX29" s="671"/>
      <c r="BY29" s="671"/>
      <c r="BZ29" s="671"/>
      <c r="CA29" s="671"/>
      <c r="CB29" s="675"/>
      <c r="CD29" s="703" t="s">
        <v>293</v>
      </c>
      <c r="CE29" s="704"/>
      <c r="CF29" s="664" t="s">
        <v>66</v>
      </c>
      <c r="CG29" s="665"/>
      <c r="CH29" s="665"/>
      <c r="CI29" s="665"/>
      <c r="CJ29" s="665"/>
      <c r="CK29" s="665"/>
      <c r="CL29" s="665"/>
      <c r="CM29" s="665"/>
      <c r="CN29" s="665"/>
      <c r="CO29" s="665"/>
      <c r="CP29" s="665"/>
      <c r="CQ29" s="666"/>
      <c r="CR29" s="667">
        <v>2670423</v>
      </c>
      <c r="CS29" s="700"/>
      <c r="CT29" s="700"/>
      <c r="CU29" s="700"/>
      <c r="CV29" s="700"/>
      <c r="CW29" s="700"/>
      <c r="CX29" s="700"/>
      <c r="CY29" s="701"/>
      <c r="CZ29" s="672">
        <v>11.7</v>
      </c>
      <c r="DA29" s="698"/>
      <c r="DB29" s="698"/>
      <c r="DC29" s="702"/>
      <c r="DD29" s="676">
        <v>2634378</v>
      </c>
      <c r="DE29" s="700"/>
      <c r="DF29" s="700"/>
      <c r="DG29" s="700"/>
      <c r="DH29" s="700"/>
      <c r="DI29" s="700"/>
      <c r="DJ29" s="700"/>
      <c r="DK29" s="701"/>
      <c r="DL29" s="676">
        <v>2634378</v>
      </c>
      <c r="DM29" s="700"/>
      <c r="DN29" s="700"/>
      <c r="DO29" s="700"/>
      <c r="DP29" s="700"/>
      <c r="DQ29" s="700"/>
      <c r="DR29" s="700"/>
      <c r="DS29" s="700"/>
      <c r="DT29" s="700"/>
      <c r="DU29" s="700"/>
      <c r="DV29" s="701"/>
      <c r="DW29" s="672">
        <v>23.8</v>
      </c>
      <c r="DX29" s="698"/>
      <c r="DY29" s="698"/>
      <c r="DZ29" s="698"/>
      <c r="EA29" s="698"/>
      <c r="EB29" s="698"/>
      <c r="EC29" s="699"/>
    </row>
    <row r="30" spans="2:133" ht="11.25" customHeight="1" x14ac:dyDescent="0.2">
      <c r="B30" s="664" t="s">
        <v>294</v>
      </c>
      <c r="C30" s="665"/>
      <c r="D30" s="665"/>
      <c r="E30" s="665"/>
      <c r="F30" s="665"/>
      <c r="G30" s="665"/>
      <c r="H30" s="665"/>
      <c r="I30" s="665"/>
      <c r="J30" s="665"/>
      <c r="K30" s="665"/>
      <c r="L30" s="665"/>
      <c r="M30" s="665"/>
      <c r="N30" s="665"/>
      <c r="O30" s="665"/>
      <c r="P30" s="665"/>
      <c r="Q30" s="666"/>
      <c r="R30" s="667">
        <v>3538924</v>
      </c>
      <c r="S30" s="668"/>
      <c r="T30" s="668"/>
      <c r="U30" s="668"/>
      <c r="V30" s="668"/>
      <c r="W30" s="668"/>
      <c r="X30" s="668"/>
      <c r="Y30" s="669"/>
      <c r="Z30" s="670">
        <v>15.1</v>
      </c>
      <c r="AA30" s="670"/>
      <c r="AB30" s="670"/>
      <c r="AC30" s="670"/>
      <c r="AD30" s="671" t="s">
        <v>121</v>
      </c>
      <c r="AE30" s="671"/>
      <c r="AF30" s="671"/>
      <c r="AG30" s="671"/>
      <c r="AH30" s="671"/>
      <c r="AI30" s="671"/>
      <c r="AJ30" s="671"/>
      <c r="AK30" s="671"/>
      <c r="AL30" s="672" t="s">
        <v>121</v>
      </c>
      <c r="AM30" s="673"/>
      <c r="AN30" s="673"/>
      <c r="AO30" s="674"/>
      <c r="AP30" s="649" t="s">
        <v>212</v>
      </c>
      <c r="AQ30" s="650"/>
      <c r="AR30" s="650"/>
      <c r="AS30" s="650"/>
      <c r="AT30" s="650"/>
      <c r="AU30" s="650"/>
      <c r="AV30" s="650"/>
      <c r="AW30" s="650"/>
      <c r="AX30" s="650"/>
      <c r="AY30" s="650"/>
      <c r="AZ30" s="650"/>
      <c r="BA30" s="650"/>
      <c r="BB30" s="650"/>
      <c r="BC30" s="650"/>
      <c r="BD30" s="650"/>
      <c r="BE30" s="650"/>
      <c r="BF30" s="651"/>
      <c r="BG30" s="649" t="s">
        <v>295</v>
      </c>
      <c r="BH30" s="709"/>
      <c r="BI30" s="709"/>
      <c r="BJ30" s="709"/>
      <c r="BK30" s="709"/>
      <c r="BL30" s="709"/>
      <c r="BM30" s="709"/>
      <c r="BN30" s="709"/>
      <c r="BO30" s="709"/>
      <c r="BP30" s="709"/>
      <c r="BQ30" s="710"/>
      <c r="BR30" s="649" t="s">
        <v>296</v>
      </c>
      <c r="BS30" s="709"/>
      <c r="BT30" s="709"/>
      <c r="BU30" s="709"/>
      <c r="BV30" s="709"/>
      <c r="BW30" s="709"/>
      <c r="BX30" s="709"/>
      <c r="BY30" s="709"/>
      <c r="BZ30" s="709"/>
      <c r="CA30" s="709"/>
      <c r="CB30" s="710"/>
      <c r="CD30" s="705"/>
      <c r="CE30" s="706"/>
      <c r="CF30" s="664" t="s">
        <v>297</v>
      </c>
      <c r="CG30" s="665"/>
      <c r="CH30" s="665"/>
      <c r="CI30" s="665"/>
      <c r="CJ30" s="665"/>
      <c r="CK30" s="665"/>
      <c r="CL30" s="665"/>
      <c r="CM30" s="665"/>
      <c r="CN30" s="665"/>
      <c r="CO30" s="665"/>
      <c r="CP30" s="665"/>
      <c r="CQ30" s="666"/>
      <c r="CR30" s="667">
        <v>2587781</v>
      </c>
      <c r="CS30" s="668"/>
      <c r="CT30" s="668"/>
      <c r="CU30" s="668"/>
      <c r="CV30" s="668"/>
      <c r="CW30" s="668"/>
      <c r="CX30" s="668"/>
      <c r="CY30" s="669"/>
      <c r="CZ30" s="672">
        <v>11.4</v>
      </c>
      <c r="DA30" s="698"/>
      <c r="DB30" s="698"/>
      <c r="DC30" s="702"/>
      <c r="DD30" s="676">
        <v>2552412</v>
      </c>
      <c r="DE30" s="668"/>
      <c r="DF30" s="668"/>
      <c r="DG30" s="668"/>
      <c r="DH30" s="668"/>
      <c r="DI30" s="668"/>
      <c r="DJ30" s="668"/>
      <c r="DK30" s="669"/>
      <c r="DL30" s="676">
        <v>2552412</v>
      </c>
      <c r="DM30" s="668"/>
      <c r="DN30" s="668"/>
      <c r="DO30" s="668"/>
      <c r="DP30" s="668"/>
      <c r="DQ30" s="668"/>
      <c r="DR30" s="668"/>
      <c r="DS30" s="668"/>
      <c r="DT30" s="668"/>
      <c r="DU30" s="668"/>
      <c r="DV30" s="669"/>
      <c r="DW30" s="672">
        <v>23.1</v>
      </c>
      <c r="DX30" s="698"/>
      <c r="DY30" s="698"/>
      <c r="DZ30" s="698"/>
      <c r="EA30" s="698"/>
      <c r="EB30" s="698"/>
      <c r="EC30" s="699"/>
    </row>
    <row r="31" spans="2:133" ht="11.25" customHeight="1" x14ac:dyDescent="0.2">
      <c r="B31" s="680" t="s">
        <v>298</v>
      </c>
      <c r="C31" s="681"/>
      <c r="D31" s="681"/>
      <c r="E31" s="681"/>
      <c r="F31" s="681"/>
      <c r="G31" s="681"/>
      <c r="H31" s="681"/>
      <c r="I31" s="681"/>
      <c r="J31" s="681"/>
      <c r="K31" s="681"/>
      <c r="L31" s="681"/>
      <c r="M31" s="681"/>
      <c r="N31" s="681"/>
      <c r="O31" s="681"/>
      <c r="P31" s="681"/>
      <c r="Q31" s="682"/>
      <c r="R31" s="667" t="s">
        <v>121</v>
      </c>
      <c r="S31" s="668"/>
      <c r="T31" s="668"/>
      <c r="U31" s="668"/>
      <c r="V31" s="668"/>
      <c r="W31" s="668"/>
      <c r="X31" s="668"/>
      <c r="Y31" s="669"/>
      <c r="Z31" s="670" t="s">
        <v>121</v>
      </c>
      <c r="AA31" s="670"/>
      <c r="AB31" s="670"/>
      <c r="AC31" s="670"/>
      <c r="AD31" s="671" t="s">
        <v>121</v>
      </c>
      <c r="AE31" s="671"/>
      <c r="AF31" s="671"/>
      <c r="AG31" s="671"/>
      <c r="AH31" s="671"/>
      <c r="AI31" s="671"/>
      <c r="AJ31" s="671"/>
      <c r="AK31" s="671"/>
      <c r="AL31" s="672" t="s">
        <v>121</v>
      </c>
      <c r="AM31" s="673"/>
      <c r="AN31" s="673"/>
      <c r="AO31" s="674"/>
      <c r="AP31" s="713" t="s">
        <v>299</v>
      </c>
      <c r="AQ31" s="714"/>
      <c r="AR31" s="714"/>
      <c r="AS31" s="714"/>
      <c r="AT31" s="719" t="s">
        <v>300</v>
      </c>
      <c r="AU31" s="200"/>
      <c r="AV31" s="200"/>
      <c r="AW31" s="200"/>
      <c r="AX31" s="653" t="s">
        <v>178</v>
      </c>
      <c r="AY31" s="654"/>
      <c r="AZ31" s="654"/>
      <c r="BA31" s="654"/>
      <c r="BB31" s="654"/>
      <c r="BC31" s="654"/>
      <c r="BD31" s="654"/>
      <c r="BE31" s="654"/>
      <c r="BF31" s="655"/>
      <c r="BG31" s="723">
        <v>99.4</v>
      </c>
      <c r="BH31" s="711"/>
      <c r="BI31" s="711"/>
      <c r="BJ31" s="711"/>
      <c r="BK31" s="711"/>
      <c r="BL31" s="711"/>
      <c r="BM31" s="662">
        <v>98.1</v>
      </c>
      <c r="BN31" s="711"/>
      <c r="BO31" s="711"/>
      <c r="BP31" s="711"/>
      <c r="BQ31" s="712"/>
      <c r="BR31" s="723">
        <v>99.1</v>
      </c>
      <c r="BS31" s="711"/>
      <c r="BT31" s="711"/>
      <c r="BU31" s="711"/>
      <c r="BV31" s="711"/>
      <c r="BW31" s="711"/>
      <c r="BX31" s="662">
        <v>97.8</v>
      </c>
      <c r="BY31" s="711"/>
      <c r="BZ31" s="711"/>
      <c r="CA31" s="711"/>
      <c r="CB31" s="712"/>
      <c r="CD31" s="705"/>
      <c r="CE31" s="706"/>
      <c r="CF31" s="664" t="s">
        <v>301</v>
      </c>
      <c r="CG31" s="665"/>
      <c r="CH31" s="665"/>
      <c r="CI31" s="665"/>
      <c r="CJ31" s="665"/>
      <c r="CK31" s="665"/>
      <c r="CL31" s="665"/>
      <c r="CM31" s="665"/>
      <c r="CN31" s="665"/>
      <c r="CO31" s="665"/>
      <c r="CP31" s="665"/>
      <c r="CQ31" s="666"/>
      <c r="CR31" s="667">
        <v>82642</v>
      </c>
      <c r="CS31" s="700"/>
      <c r="CT31" s="700"/>
      <c r="CU31" s="700"/>
      <c r="CV31" s="700"/>
      <c r="CW31" s="700"/>
      <c r="CX31" s="700"/>
      <c r="CY31" s="701"/>
      <c r="CZ31" s="672">
        <v>0.4</v>
      </c>
      <c r="DA31" s="698"/>
      <c r="DB31" s="698"/>
      <c r="DC31" s="702"/>
      <c r="DD31" s="676">
        <v>81966</v>
      </c>
      <c r="DE31" s="700"/>
      <c r="DF31" s="700"/>
      <c r="DG31" s="700"/>
      <c r="DH31" s="700"/>
      <c r="DI31" s="700"/>
      <c r="DJ31" s="700"/>
      <c r="DK31" s="701"/>
      <c r="DL31" s="676">
        <v>81966</v>
      </c>
      <c r="DM31" s="700"/>
      <c r="DN31" s="700"/>
      <c r="DO31" s="700"/>
      <c r="DP31" s="700"/>
      <c r="DQ31" s="700"/>
      <c r="DR31" s="700"/>
      <c r="DS31" s="700"/>
      <c r="DT31" s="700"/>
      <c r="DU31" s="700"/>
      <c r="DV31" s="701"/>
      <c r="DW31" s="672">
        <v>0.7</v>
      </c>
      <c r="DX31" s="698"/>
      <c r="DY31" s="698"/>
      <c r="DZ31" s="698"/>
      <c r="EA31" s="698"/>
      <c r="EB31" s="698"/>
      <c r="EC31" s="699"/>
    </row>
    <row r="32" spans="2:133" ht="11.25" customHeight="1" x14ac:dyDescent="0.2">
      <c r="B32" s="664" t="s">
        <v>302</v>
      </c>
      <c r="C32" s="665"/>
      <c r="D32" s="665"/>
      <c r="E32" s="665"/>
      <c r="F32" s="665"/>
      <c r="G32" s="665"/>
      <c r="H32" s="665"/>
      <c r="I32" s="665"/>
      <c r="J32" s="665"/>
      <c r="K32" s="665"/>
      <c r="L32" s="665"/>
      <c r="M32" s="665"/>
      <c r="N32" s="665"/>
      <c r="O32" s="665"/>
      <c r="P32" s="665"/>
      <c r="Q32" s="666"/>
      <c r="R32" s="667">
        <v>1599130</v>
      </c>
      <c r="S32" s="668"/>
      <c r="T32" s="668"/>
      <c r="U32" s="668"/>
      <c r="V32" s="668"/>
      <c r="W32" s="668"/>
      <c r="X32" s="668"/>
      <c r="Y32" s="669"/>
      <c r="Z32" s="670">
        <v>6.8</v>
      </c>
      <c r="AA32" s="670"/>
      <c r="AB32" s="670"/>
      <c r="AC32" s="670"/>
      <c r="AD32" s="671" t="s">
        <v>121</v>
      </c>
      <c r="AE32" s="671"/>
      <c r="AF32" s="671"/>
      <c r="AG32" s="671"/>
      <c r="AH32" s="671"/>
      <c r="AI32" s="671"/>
      <c r="AJ32" s="671"/>
      <c r="AK32" s="671"/>
      <c r="AL32" s="672" t="s">
        <v>121</v>
      </c>
      <c r="AM32" s="673"/>
      <c r="AN32" s="673"/>
      <c r="AO32" s="674"/>
      <c r="AP32" s="715"/>
      <c r="AQ32" s="716"/>
      <c r="AR32" s="716"/>
      <c r="AS32" s="716"/>
      <c r="AT32" s="720"/>
      <c r="AU32" s="196" t="s">
        <v>303</v>
      </c>
      <c r="AX32" s="664" t="s">
        <v>304</v>
      </c>
      <c r="AY32" s="665"/>
      <c r="AZ32" s="665"/>
      <c r="BA32" s="665"/>
      <c r="BB32" s="665"/>
      <c r="BC32" s="665"/>
      <c r="BD32" s="665"/>
      <c r="BE32" s="665"/>
      <c r="BF32" s="666"/>
      <c r="BG32" s="724">
        <v>99.4</v>
      </c>
      <c r="BH32" s="700"/>
      <c r="BI32" s="700"/>
      <c r="BJ32" s="700"/>
      <c r="BK32" s="700"/>
      <c r="BL32" s="700"/>
      <c r="BM32" s="673">
        <v>98.6</v>
      </c>
      <c r="BN32" s="700"/>
      <c r="BO32" s="700"/>
      <c r="BP32" s="700"/>
      <c r="BQ32" s="722"/>
      <c r="BR32" s="724">
        <v>99.2</v>
      </c>
      <c r="BS32" s="700"/>
      <c r="BT32" s="700"/>
      <c r="BU32" s="700"/>
      <c r="BV32" s="700"/>
      <c r="BW32" s="700"/>
      <c r="BX32" s="673">
        <v>98.5</v>
      </c>
      <c r="BY32" s="700"/>
      <c r="BZ32" s="700"/>
      <c r="CA32" s="700"/>
      <c r="CB32" s="722"/>
      <c r="CD32" s="707"/>
      <c r="CE32" s="708"/>
      <c r="CF32" s="664" t="s">
        <v>305</v>
      </c>
      <c r="CG32" s="665"/>
      <c r="CH32" s="665"/>
      <c r="CI32" s="665"/>
      <c r="CJ32" s="665"/>
      <c r="CK32" s="665"/>
      <c r="CL32" s="665"/>
      <c r="CM32" s="665"/>
      <c r="CN32" s="665"/>
      <c r="CO32" s="665"/>
      <c r="CP32" s="665"/>
      <c r="CQ32" s="666"/>
      <c r="CR32" s="667" t="s">
        <v>121</v>
      </c>
      <c r="CS32" s="668"/>
      <c r="CT32" s="668"/>
      <c r="CU32" s="668"/>
      <c r="CV32" s="668"/>
      <c r="CW32" s="668"/>
      <c r="CX32" s="668"/>
      <c r="CY32" s="669"/>
      <c r="CZ32" s="672" t="s">
        <v>121</v>
      </c>
      <c r="DA32" s="698"/>
      <c r="DB32" s="698"/>
      <c r="DC32" s="702"/>
      <c r="DD32" s="676" t="s">
        <v>121</v>
      </c>
      <c r="DE32" s="668"/>
      <c r="DF32" s="668"/>
      <c r="DG32" s="668"/>
      <c r="DH32" s="668"/>
      <c r="DI32" s="668"/>
      <c r="DJ32" s="668"/>
      <c r="DK32" s="669"/>
      <c r="DL32" s="676" t="s">
        <v>121</v>
      </c>
      <c r="DM32" s="668"/>
      <c r="DN32" s="668"/>
      <c r="DO32" s="668"/>
      <c r="DP32" s="668"/>
      <c r="DQ32" s="668"/>
      <c r="DR32" s="668"/>
      <c r="DS32" s="668"/>
      <c r="DT32" s="668"/>
      <c r="DU32" s="668"/>
      <c r="DV32" s="669"/>
      <c r="DW32" s="672" t="s">
        <v>121</v>
      </c>
      <c r="DX32" s="698"/>
      <c r="DY32" s="698"/>
      <c r="DZ32" s="698"/>
      <c r="EA32" s="698"/>
      <c r="EB32" s="698"/>
      <c r="EC32" s="699"/>
    </row>
    <row r="33" spans="2:133" ht="11.25" customHeight="1" x14ac:dyDescent="0.2">
      <c r="B33" s="664" t="s">
        <v>306</v>
      </c>
      <c r="C33" s="665"/>
      <c r="D33" s="665"/>
      <c r="E33" s="665"/>
      <c r="F33" s="665"/>
      <c r="G33" s="665"/>
      <c r="H33" s="665"/>
      <c r="I33" s="665"/>
      <c r="J33" s="665"/>
      <c r="K33" s="665"/>
      <c r="L33" s="665"/>
      <c r="M33" s="665"/>
      <c r="N33" s="665"/>
      <c r="O33" s="665"/>
      <c r="P33" s="665"/>
      <c r="Q33" s="666"/>
      <c r="R33" s="667">
        <v>78706</v>
      </c>
      <c r="S33" s="668"/>
      <c r="T33" s="668"/>
      <c r="U33" s="668"/>
      <c r="V33" s="668"/>
      <c r="W33" s="668"/>
      <c r="X33" s="668"/>
      <c r="Y33" s="669"/>
      <c r="Z33" s="670">
        <v>0.3</v>
      </c>
      <c r="AA33" s="670"/>
      <c r="AB33" s="670"/>
      <c r="AC33" s="670"/>
      <c r="AD33" s="671">
        <v>38814</v>
      </c>
      <c r="AE33" s="671"/>
      <c r="AF33" s="671"/>
      <c r="AG33" s="671"/>
      <c r="AH33" s="671"/>
      <c r="AI33" s="671"/>
      <c r="AJ33" s="671"/>
      <c r="AK33" s="671"/>
      <c r="AL33" s="672">
        <v>0.4</v>
      </c>
      <c r="AM33" s="673"/>
      <c r="AN33" s="673"/>
      <c r="AO33" s="674"/>
      <c r="AP33" s="717"/>
      <c r="AQ33" s="718"/>
      <c r="AR33" s="718"/>
      <c r="AS33" s="718"/>
      <c r="AT33" s="721"/>
      <c r="AU33" s="201"/>
      <c r="AV33" s="201"/>
      <c r="AW33" s="201"/>
      <c r="AX33" s="688" t="s">
        <v>307</v>
      </c>
      <c r="AY33" s="689"/>
      <c r="AZ33" s="689"/>
      <c r="BA33" s="689"/>
      <c r="BB33" s="689"/>
      <c r="BC33" s="689"/>
      <c r="BD33" s="689"/>
      <c r="BE33" s="689"/>
      <c r="BF33" s="690"/>
      <c r="BG33" s="725">
        <v>99.4</v>
      </c>
      <c r="BH33" s="726"/>
      <c r="BI33" s="726"/>
      <c r="BJ33" s="726"/>
      <c r="BK33" s="726"/>
      <c r="BL33" s="726"/>
      <c r="BM33" s="727">
        <v>97.4</v>
      </c>
      <c r="BN33" s="726"/>
      <c r="BO33" s="726"/>
      <c r="BP33" s="726"/>
      <c r="BQ33" s="728"/>
      <c r="BR33" s="725">
        <v>98.8</v>
      </c>
      <c r="BS33" s="726"/>
      <c r="BT33" s="726"/>
      <c r="BU33" s="726"/>
      <c r="BV33" s="726"/>
      <c r="BW33" s="726"/>
      <c r="BX33" s="727">
        <v>96.7</v>
      </c>
      <c r="BY33" s="726"/>
      <c r="BZ33" s="726"/>
      <c r="CA33" s="726"/>
      <c r="CB33" s="728"/>
      <c r="CD33" s="664" t="s">
        <v>308</v>
      </c>
      <c r="CE33" s="665"/>
      <c r="CF33" s="665"/>
      <c r="CG33" s="665"/>
      <c r="CH33" s="665"/>
      <c r="CI33" s="665"/>
      <c r="CJ33" s="665"/>
      <c r="CK33" s="665"/>
      <c r="CL33" s="665"/>
      <c r="CM33" s="665"/>
      <c r="CN33" s="665"/>
      <c r="CO33" s="665"/>
      <c r="CP33" s="665"/>
      <c r="CQ33" s="666"/>
      <c r="CR33" s="667">
        <v>9241499</v>
      </c>
      <c r="CS33" s="700"/>
      <c r="CT33" s="700"/>
      <c r="CU33" s="700"/>
      <c r="CV33" s="700"/>
      <c r="CW33" s="700"/>
      <c r="CX33" s="700"/>
      <c r="CY33" s="701"/>
      <c r="CZ33" s="672">
        <v>40.700000000000003</v>
      </c>
      <c r="DA33" s="698"/>
      <c r="DB33" s="698"/>
      <c r="DC33" s="702"/>
      <c r="DD33" s="676">
        <v>5438725</v>
      </c>
      <c r="DE33" s="700"/>
      <c r="DF33" s="700"/>
      <c r="DG33" s="700"/>
      <c r="DH33" s="700"/>
      <c r="DI33" s="700"/>
      <c r="DJ33" s="700"/>
      <c r="DK33" s="701"/>
      <c r="DL33" s="676">
        <v>3838187</v>
      </c>
      <c r="DM33" s="700"/>
      <c r="DN33" s="700"/>
      <c r="DO33" s="700"/>
      <c r="DP33" s="700"/>
      <c r="DQ33" s="700"/>
      <c r="DR33" s="700"/>
      <c r="DS33" s="700"/>
      <c r="DT33" s="700"/>
      <c r="DU33" s="700"/>
      <c r="DV33" s="701"/>
      <c r="DW33" s="672">
        <v>34.700000000000003</v>
      </c>
      <c r="DX33" s="698"/>
      <c r="DY33" s="698"/>
      <c r="DZ33" s="698"/>
      <c r="EA33" s="698"/>
      <c r="EB33" s="698"/>
      <c r="EC33" s="699"/>
    </row>
    <row r="34" spans="2:133" ht="11.25" customHeight="1" x14ac:dyDescent="0.2">
      <c r="B34" s="664" t="s">
        <v>309</v>
      </c>
      <c r="C34" s="665"/>
      <c r="D34" s="665"/>
      <c r="E34" s="665"/>
      <c r="F34" s="665"/>
      <c r="G34" s="665"/>
      <c r="H34" s="665"/>
      <c r="I34" s="665"/>
      <c r="J34" s="665"/>
      <c r="K34" s="665"/>
      <c r="L34" s="665"/>
      <c r="M34" s="665"/>
      <c r="N34" s="665"/>
      <c r="O34" s="665"/>
      <c r="P34" s="665"/>
      <c r="Q34" s="666"/>
      <c r="R34" s="667">
        <v>367464</v>
      </c>
      <c r="S34" s="668"/>
      <c r="T34" s="668"/>
      <c r="U34" s="668"/>
      <c r="V34" s="668"/>
      <c r="W34" s="668"/>
      <c r="X34" s="668"/>
      <c r="Y34" s="669"/>
      <c r="Z34" s="670">
        <v>1.6</v>
      </c>
      <c r="AA34" s="670"/>
      <c r="AB34" s="670"/>
      <c r="AC34" s="670"/>
      <c r="AD34" s="671" t="s">
        <v>121</v>
      </c>
      <c r="AE34" s="671"/>
      <c r="AF34" s="671"/>
      <c r="AG34" s="671"/>
      <c r="AH34" s="671"/>
      <c r="AI34" s="671"/>
      <c r="AJ34" s="671"/>
      <c r="AK34" s="671"/>
      <c r="AL34" s="672" t="s">
        <v>121</v>
      </c>
      <c r="AM34" s="673"/>
      <c r="AN34" s="673"/>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64" t="s">
        <v>310</v>
      </c>
      <c r="CE34" s="665"/>
      <c r="CF34" s="665"/>
      <c r="CG34" s="665"/>
      <c r="CH34" s="665"/>
      <c r="CI34" s="665"/>
      <c r="CJ34" s="665"/>
      <c r="CK34" s="665"/>
      <c r="CL34" s="665"/>
      <c r="CM34" s="665"/>
      <c r="CN34" s="665"/>
      <c r="CO34" s="665"/>
      <c r="CP34" s="665"/>
      <c r="CQ34" s="666"/>
      <c r="CR34" s="667">
        <v>3939050</v>
      </c>
      <c r="CS34" s="668"/>
      <c r="CT34" s="668"/>
      <c r="CU34" s="668"/>
      <c r="CV34" s="668"/>
      <c r="CW34" s="668"/>
      <c r="CX34" s="668"/>
      <c r="CY34" s="669"/>
      <c r="CZ34" s="672">
        <v>17.3</v>
      </c>
      <c r="DA34" s="698"/>
      <c r="DB34" s="698"/>
      <c r="DC34" s="702"/>
      <c r="DD34" s="676">
        <v>1981939</v>
      </c>
      <c r="DE34" s="668"/>
      <c r="DF34" s="668"/>
      <c r="DG34" s="668"/>
      <c r="DH34" s="668"/>
      <c r="DI34" s="668"/>
      <c r="DJ34" s="668"/>
      <c r="DK34" s="669"/>
      <c r="DL34" s="676">
        <v>1473404</v>
      </c>
      <c r="DM34" s="668"/>
      <c r="DN34" s="668"/>
      <c r="DO34" s="668"/>
      <c r="DP34" s="668"/>
      <c r="DQ34" s="668"/>
      <c r="DR34" s="668"/>
      <c r="DS34" s="668"/>
      <c r="DT34" s="668"/>
      <c r="DU34" s="668"/>
      <c r="DV34" s="669"/>
      <c r="DW34" s="672">
        <v>13.3</v>
      </c>
      <c r="DX34" s="698"/>
      <c r="DY34" s="698"/>
      <c r="DZ34" s="698"/>
      <c r="EA34" s="698"/>
      <c r="EB34" s="698"/>
      <c r="EC34" s="699"/>
    </row>
    <row r="35" spans="2:133" ht="11.25" customHeight="1" x14ac:dyDescent="0.2">
      <c r="B35" s="664" t="s">
        <v>311</v>
      </c>
      <c r="C35" s="665"/>
      <c r="D35" s="665"/>
      <c r="E35" s="665"/>
      <c r="F35" s="665"/>
      <c r="G35" s="665"/>
      <c r="H35" s="665"/>
      <c r="I35" s="665"/>
      <c r="J35" s="665"/>
      <c r="K35" s="665"/>
      <c r="L35" s="665"/>
      <c r="M35" s="665"/>
      <c r="N35" s="665"/>
      <c r="O35" s="665"/>
      <c r="P35" s="665"/>
      <c r="Q35" s="666"/>
      <c r="R35" s="667">
        <v>1761597</v>
      </c>
      <c r="S35" s="668"/>
      <c r="T35" s="668"/>
      <c r="U35" s="668"/>
      <c r="V35" s="668"/>
      <c r="W35" s="668"/>
      <c r="X35" s="668"/>
      <c r="Y35" s="669"/>
      <c r="Z35" s="670">
        <v>7.5</v>
      </c>
      <c r="AA35" s="670"/>
      <c r="AB35" s="670"/>
      <c r="AC35" s="670"/>
      <c r="AD35" s="671" t="s">
        <v>121</v>
      </c>
      <c r="AE35" s="671"/>
      <c r="AF35" s="671"/>
      <c r="AG35" s="671"/>
      <c r="AH35" s="671"/>
      <c r="AI35" s="671"/>
      <c r="AJ35" s="671"/>
      <c r="AK35" s="671"/>
      <c r="AL35" s="672" t="s">
        <v>121</v>
      </c>
      <c r="AM35" s="673"/>
      <c r="AN35" s="673"/>
      <c r="AO35" s="674"/>
      <c r="AP35" s="204"/>
      <c r="AQ35" s="649" t="s">
        <v>312</v>
      </c>
      <c r="AR35" s="650"/>
      <c r="AS35" s="650"/>
      <c r="AT35" s="650"/>
      <c r="AU35" s="650"/>
      <c r="AV35" s="650"/>
      <c r="AW35" s="650"/>
      <c r="AX35" s="650"/>
      <c r="AY35" s="650"/>
      <c r="AZ35" s="650"/>
      <c r="BA35" s="650"/>
      <c r="BB35" s="650"/>
      <c r="BC35" s="650"/>
      <c r="BD35" s="650"/>
      <c r="BE35" s="650"/>
      <c r="BF35" s="651"/>
      <c r="BG35" s="649" t="s">
        <v>313</v>
      </c>
      <c r="BH35" s="650"/>
      <c r="BI35" s="650"/>
      <c r="BJ35" s="650"/>
      <c r="BK35" s="650"/>
      <c r="BL35" s="650"/>
      <c r="BM35" s="650"/>
      <c r="BN35" s="650"/>
      <c r="BO35" s="650"/>
      <c r="BP35" s="650"/>
      <c r="BQ35" s="650"/>
      <c r="BR35" s="650"/>
      <c r="BS35" s="650"/>
      <c r="BT35" s="650"/>
      <c r="BU35" s="650"/>
      <c r="BV35" s="650"/>
      <c r="BW35" s="650"/>
      <c r="BX35" s="650"/>
      <c r="BY35" s="650"/>
      <c r="BZ35" s="650"/>
      <c r="CA35" s="650"/>
      <c r="CB35" s="651"/>
      <c r="CD35" s="664" t="s">
        <v>314</v>
      </c>
      <c r="CE35" s="665"/>
      <c r="CF35" s="665"/>
      <c r="CG35" s="665"/>
      <c r="CH35" s="665"/>
      <c r="CI35" s="665"/>
      <c r="CJ35" s="665"/>
      <c r="CK35" s="665"/>
      <c r="CL35" s="665"/>
      <c r="CM35" s="665"/>
      <c r="CN35" s="665"/>
      <c r="CO35" s="665"/>
      <c r="CP35" s="665"/>
      <c r="CQ35" s="666"/>
      <c r="CR35" s="667">
        <v>143546</v>
      </c>
      <c r="CS35" s="700"/>
      <c r="CT35" s="700"/>
      <c r="CU35" s="700"/>
      <c r="CV35" s="700"/>
      <c r="CW35" s="700"/>
      <c r="CX35" s="700"/>
      <c r="CY35" s="701"/>
      <c r="CZ35" s="672">
        <v>0.6</v>
      </c>
      <c r="DA35" s="698"/>
      <c r="DB35" s="698"/>
      <c r="DC35" s="702"/>
      <c r="DD35" s="676">
        <v>94592</v>
      </c>
      <c r="DE35" s="700"/>
      <c r="DF35" s="700"/>
      <c r="DG35" s="700"/>
      <c r="DH35" s="700"/>
      <c r="DI35" s="700"/>
      <c r="DJ35" s="700"/>
      <c r="DK35" s="701"/>
      <c r="DL35" s="676">
        <v>73263</v>
      </c>
      <c r="DM35" s="700"/>
      <c r="DN35" s="700"/>
      <c r="DO35" s="700"/>
      <c r="DP35" s="700"/>
      <c r="DQ35" s="700"/>
      <c r="DR35" s="700"/>
      <c r="DS35" s="700"/>
      <c r="DT35" s="700"/>
      <c r="DU35" s="700"/>
      <c r="DV35" s="701"/>
      <c r="DW35" s="672">
        <v>0.7</v>
      </c>
      <c r="DX35" s="698"/>
      <c r="DY35" s="698"/>
      <c r="DZ35" s="698"/>
      <c r="EA35" s="698"/>
      <c r="EB35" s="698"/>
      <c r="EC35" s="699"/>
    </row>
    <row r="36" spans="2:133" ht="11.25" customHeight="1" x14ac:dyDescent="0.2">
      <c r="B36" s="664" t="s">
        <v>315</v>
      </c>
      <c r="C36" s="665"/>
      <c r="D36" s="665"/>
      <c r="E36" s="665"/>
      <c r="F36" s="665"/>
      <c r="G36" s="665"/>
      <c r="H36" s="665"/>
      <c r="I36" s="665"/>
      <c r="J36" s="665"/>
      <c r="K36" s="665"/>
      <c r="L36" s="665"/>
      <c r="M36" s="665"/>
      <c r="N36" s="665"/>
      <c r="O36" s="665"/>
      <c r="P36" s="665"/>
      <c r="Q36" s="666"/>
      <c r="R36" s="667">
        <v>485555</v>
      </c>
      <c r="S36" s="668"/>
      <c r="T36" s="668"/>
      <c r="U36" s="668"/>
      <c r="V36" s="668"/>
      <c r="W36" s="668"/>
      <c r="X36" s="668"/>
      <c r="Y36" s="669"/>
      <c r="Z36" s="670">
        <v>2.1</v>
      </c>
      <c r="AA36" s="670"/>
      <c r="AB36" s="670"/>
      <c r="AC36" s="670"/>
      <c r="AD36" s="671" t="s">
        <v>121</v>
      </c>
      <c r="AE36" s="671"/>
      <c r="AF36" s="671"/>
      <c r="AG36" s="671"/>
      <c r="AH36" s="671"/>
      <c r="AI36" s="671"/>
      <c r="AJ36" s="671"/>
      <c r="AK36" s="671"/>
      <c r="AL36" s="672" t="s">
        <v>121</v>
      </c>
      <c r="AM36" s="673"/>
      <c r="AN36" s="673"/>
      <c r="AO36" s="674"/>
      <c r="AP36" s="204"/>
      <c r="AQ36" s="733" t="s">
        <v>316</v>
      </c>
      <c r="AR36" s="734"/>
      <c r="AS36" s="734"/>
      <c r="AT36" s="734"/>
      <c r="AU36" s="734"/>
      <c r="AV36" s="734"/>
      <c r="AW36" s="734"/>
      <c r="AX36" s="734"/>
      <c r="AY36" s="735"/>
      <c r="AZ36" s="656">
        <v>2063902</v>
      </c>
      <c r="BA36" s="657"/>
      <c r="BB36" s="657"/>
      <c r="BC36" s="657"/>
      <c r="BD36" s="657"/>
      <c r="BE36" s="657"/>
      <c r="BF36" s="729"/>
      <c r="BG36" s="653" t="s">
        <v>317</v>
      </c>
      <c r="BH36" s="654"/>
      <c r="BI36" s="654"/>
      <c r="BJ36" s="654"/>
      <c r="BK36" s="654"/>
      <c r="BL36" s="654"/>
      <c r="BM36" s="654"/>
      <c r="BN36" s="654"/>
      <c r="BO36" s="654"/>
      <c r="BP36" s="654"/>
      <c r="BQ36" s="654"/>
      <c r="BR36" s="654"/>
      <c r="BS36" s="654"/>
      <c r="BT36" s="654"/>
      <c r="BU36" s="655"/>
      <c r="BV36" s="656">
        <v>78124</v>
      </c>
      <c r="BW36" s="657"/>
      <c r="BX36" s="657"/>
      <c r="BY36" s="657"/>
      <c r="BZ36" s="657"/>
      <c r="CA36" s="657"/>
      <c r="CB36" s="729"/>
      <c r="CD36" s="664" t="s">
        <v>318</v>
      </c>
      <c r="CE36" s="665"/>
      <c r="CF36" s="665"/>
      <c r="CG36" s="665"/>
      <c r="CH36" s="665"/>
      <c r="CI36" s="665"/>
      <c r="CJ36" s="665"/>
      <c r="CK36" s="665"/>
      <c r="CL36" s="665"/>
      <c r="CM36" s="665"/>
      <c r="CN36" s="665"/>
      <c r="CO36" s="665"/>
      <c r="CP36" s="665"/>
      <c r="CQ36" s="666"/>
      <c r="CR36" s="667">
        <v>3421107</v>
      </c>
      <c r="CS36" s="668"/>
      <c r="CT36" s="668"/>
      <c r="CU36" s="668"/>
      <c r="CV36" s="668"/>
      <c r="CW36" s="668"/>
      <c r="CX36" s="668"/>
      <c r="CY36" s="669"/>
      <c r="CZ36" s="672">
        <v>15.1</v>
      </c>
      <c r="DA36" s="698"/>
      <c r="DB36" s="698"/>
      <c r="DC36" s="702"/>
      <c r="DD36" s="676">
        <v>2057185</v>
      </c>
      <c r="DE36" s="668"/>
      <c r="DF36" s="668"/>
      <c r="DG36" s="668"/>
      <c r="DH36" s="668"/>
      <c r="DI36" s="668"/>
      <c r="DJ36" s="668"/>
      <c r="DK36" s="669"/>
      <c r="DL36" s="676">
        <v>1234577</v>
      </c>
      <c r="DM36" s="668"/>
      <c r="DN36" s="668"/>
      <c r="DO36" s="668"/>
      <c r="DP36" s="668"/>
      <c r="DQ36" s="668"/>
      <c r="DR36" s="668"/>
      <c r="DS36" s="668"/>
      <c r="DT36" s="668"/>
      <c r="DU36" s="668"/>
      <c r="DV36" s="669"/>
      <c r="DW36" s="672">
        <v>11.2</v>
      </c>
      <c r="DX36" s="698"/>
      <c r="DY36" s="698"/>
      <c r="DZ36" s="698"/>
      <c r="EA36" s="698"/>
      <c r="EB36" s="698"/>
      <c r="EC36" s="699"/>
    </row>
    <row r="37" spans="2:133" ht="11.25" customHeight="1" x14ac:dyDescent="0.2">
      <c r="B37" s="664" t="s">
        <v>319</v>
      </c>
      <c r="C37" s="665"/>
      <c r="D37" s="665"/>
      <c r="E37" s="665"/>
      <c r="F37" s="665"/>
      <c r="G37" s="665"/>
      <c r="H37" s="665"/>
      <c r="I37" s="665"/>
      <c r="J37" s="665"/>
      <c r="K37" s="665"/>
      <c r="L37" s="665"/>
      <c r="M37" s="665"/>
      <c r="N37" s="665"/>
      <c r="O37" s="665"/>
      <c r="P37" s="665"/>
      <c r="Q37" s="666"/>
      <c r="R37" s="667">
        <v>620324</v>
      </c>
      <c r="S37" s="668"/>
      <c r="T37" s="668"/>
      <c r="U37" s="668"/>
      <c r="V37" s="668"/>
      <c r="W37" s="668"/>
      <c r="X37" s="668"/>
      <c r="Y37" s="669"/>
      <c r="Z37" s="670">
        <v>2.6</v>
      </c>
      <c r="AA37" s="670"/>
      <c r="AB37" s="670"/>
      <c r="AC37" s="670"/>
      <c r="AD37" s="671">
        <v>1766</v>
      </c>
      <c r="AE37" s="671"/>
      <c r="AF37" s="671"/>
      <c r="AG37" s="671"/>
      <c r="AH37" s="671"/>
      <c r="AI37" s="671"/>
      <c r="AJ37" s="671"/>
      <c r="AK37" s="671"/>
      <c r="AL37" s="672">
        <v>0</v>
      </c>
      <c r="AM37" s="673"/>
      <c r="AN37" s="673"/>
      <c r="AO37" s="674"/>
      <c r="AQ37" s="730" t="s">
        <v>320</v>
      </c>
      <c r="AR37" s="731"/>
      <c r="AS37" s="731"/>
      <c r="AT37" s="731"/>
      <c r="AU37" s="731"/>
      <c r="AV37" s="731"/>
      <c r="AW37" s="731"/>
      <c r="AX37" s="731"/>
      <c r="AY37" s="732"/>
      <c r="AZ37" s="667">
        <v>749000</v>
      </c>
      <c r="BA37" s="668"/>
      <c r="BB37" s="668"/>
      <c r="BC37" s="668"/>
      <c r="BD37" s="700"/>
      <c r="BE37" s="700"/>
      <c r="BF37" s="722"/>
      <c r="BG37" s="664" t="s">
        <v>321</v>
      </c>
      <c r="BH37" s="665"/>
      <c r="BI37" s="665"/>
      <c r="BJ37" s="665"/>
      <c r="BK37" s="665"/>
      <c r="BL37" s="665"/>
      <c r="BM37" s="665"/>
      <c r="BN37" s="665"/>
      <c r="BO37" s="665"/>
      <c r="BP37" s="665"/>
      <c r="BQ37" s="665"/>
      <c r="BR37" s="665"/>
      <c r="BS37" s="665"/>
      <c r="BT37" s="665"/>
      <c r="BU37" s="666"/>
      <c r="BV37" s="667">
        <v>53732</v>
      </c>
      <c r="BW37" s="668"/>
      <c r="BX37" s="668"/>
      <c r="BY37" s="668"/>
      <c r="BZ37" s="668"/>
      <c r="CA37" s="668"/>
      <c r="CB37" s="677"/>
      <c r="CD37" s="664" t="s">
        <v>322</v>
      </c>
      <c r="CE37" s="665"/>
      <c r="CF37" s="665"/>
      <c r="CG37" s="665"/>
      <c r="CH37" s="665"/>
      <c r="CI37" s="665"/>
      <c r="CJ37" s="665"/>
      <c r="CK37" s="665"/>
      <c r="CL37" s="665"/>
      <c r="CM37" s="665"/>
      <c r="CN37" s="665"/>
      <c r="CO37" s="665"/>
      <c r="CP37" s="665"/>
      <c r="CQ37" s="666"/>
      <c r="CR37" s="667">
        <v>259008</v>
      </c>
      <c r="CS37" s="700"/>
      <c r="CT37" s="700"/>
      <c r="CU37" s="700"/>
      <c r="CV37" s="700"/>
      <c r="CW37" s="700"/>
      <c r="CX37" s="700"/>
      <c r="CY37" s="701"/>
      <c r="CZ37" s="672">
        <v>1.1000000000000001</v>
      </c>
      <c r="DA37" s="698"/>
      <c r="DB37" s="698"/>
      <c r="DC37" s="702"/>
      <c r="DD37" s="676">
        <v>259008</v>
      </c>
      <c r="DE37" s="700"/>
      <c r="DF37" s="700"/>
      <c r="DG37" s="700"/>
      <c r="DH37" s="700"/>
      <c r="DI37" s="700"/>
      <c r="DJ37" s="700"/>
      <c r="DK37" s="701"/>
      <c r="DL37" s="676">
        <v>240314</v>
      </c>
      <c r="DM37" s="700"/>
      <c r="DN37" s="700"/>
      <c r="DO37" s="700"/>
      <c r="DP37" s="700"/>
      <c r="DQ37" s="700"/>
      <c r="DR37" s="700"/>
      <c r="DS37" s="700"/>
      <c r="DT37" s="700"/>
      <c r="DU37" s="700"/>
      <c r="DV37" s="701"/>
      <c r="DW37" s="672">
        <v>2.2000000000000002</v>
      </c>
      <c r="DX37" s="698"/>
      <c r="DY37" s="698"/>
      <c r="DZ37" s="698"/>
      <c r="EA37" s="698"/>
      <c r="EB37" s="698"/>
      <c r="EC37" s="699"/>
    </row>
    <row r="38" spans="2:133" ht="11.25" customHeight="1" x14ac:dyDescent="0.2">
      <c r="B38" s="664" t="s">
        <v>323</v>
      </c>
      <c r="C38" s="665"/>
      <c r="D38" s="665"/>
      <c r="E38" s="665"/>
      <c r="F38" s="665"/>
      <c r="G38" s="665"/>
      <c r="H38" s="665"/>
      <c r="I38" s="665"/>
      <c r="J38" s="665"/>
      <c r="K38" s="665"/>
      <c r="L38" s="665"/>
      <c r="M38" s="665"/>
      <c r="N38" s="665"/>
      <c r="O38" s="665"/>
      <c r="P38" s="665"/>
      <c r="Q38" s="666"/>
      <c r="R38" s="667">
        <v>2421740</v>
      </c>
      <c r="S38" s="668"/>
      <c r="T38" s="668"/>
      <c r="U38" s="668"/>
      <c r="V38" s="668"/>
      <c r="W38" s="668"/>
      <c r="X38" s="668"/>
      <c r="Y38" s="669"/>
      <c r="Z38" s="670">
        <v>10.3</v>
      </c>
      <c r="AA38" s="670"/>
      <c r="AB38" s="670"/>
      <c r="AC38" s="670"/>
      <c r="AD38" s="671" t="s">
        <v>121</v>
      </c>
      <c r="AE38" s="671"/>
      <c r="AF38" s="671"/>
      <c r="AG38" s="671"/>
      <c r="AH38" s="671"/>
      <c r="AI38" s="671"/>
      <c r="AJ38" s="671"/>
      <c r="AK38" s="671"/>
      <c r="AL38" s="672" t="s">
        <v>121</v>
      </c>
      <c r="AM38" s="673"/>
      <c r="AN38" s="673"/>
      <c r="AO38" s="674"/>
      <c r="AQ38" s="730" t="s">
        <v>324</v>
      </c>
      <c r="AR38" s="731"/>
      <c r="AS38" s="731"/>
      <c r="AT38" s="731"/>
      <c r="AU38" s="731"/>
      <c r="AV38" s="731"/>
      <c r="AW38" s="731"/>
      <c r="AX38" s="731"/>
      <c r="AY38" s="732"/>
      <c r="AZ38" s="667">
        <v>1286</v>
      </c>
      <c r="BA38" s="668"/>
      <c r="BB38" s="668"/>
      <c r="BC38" s="668"/>
      <c r="BD38" s="700"/>
      <c r="BE38" s="700"/>
      <c r="BF38" s="722"/>
      <c r="BG38" s="664" t="s">
        <v>325</v>
      </c>
      <c r="BH38" s="665"/>
      <c r="BI38" s="665"/>
      <c r="BJ38" s="665"/>
      <c r="BK38" s="665"/>
      <c r="BL38" s="665"/>
      <c r="BM38" s="665"/>
      <c r="BN38" s="665"/>
      <c r="BO38" s="665"/>
      <c r="BP38" s="665"/>
      <c r="BQ38" s="665"/>
      <c r="BR38" s="665"/>
      <c r="BS38" s="665"/>
      <c r="BT38" s="665"/>
      <c r="BU38" s="666"/>
      <c r="BV38" s="667">
        <v>3493</v>
      </c>
      <c r="BW38" s="668"/>
      <c r="BX38" s="668"/>
      <c r="BY38" s="668"/>
      <c r="BZ38" s="668"/>
      <c r="CA38" s="668"/>
      <c r="CB38" s="677"/>
      <c r="CD38" s="664" t="s">
        <v>326</v>
      </c>
      <c r="CE38" s="665"/>
      <c r="CF38" s="665"/>
      <c r="CG38" s="665"/>
      <c r="CH38" s="665"/>
      <c r="CI38" s="665"/>
      <c r="CJ38" s="665"/>
      <c r="CK38" s="665"/>
      <c r="CL38" s="665"/>
      <c r="CM38" s="665"/>
      <c r="CN38" s="665"/>
      <c r="CO38" s="665"/>
      <c r="CP38" s="665"/>
      <c r="CQ38" s="666"/>
      <c r="CR38" s="667">
        <v>1313616</v>
      </c>
      <c r="CS38" s="668"/>
      <c r="CT38" s="668"/>
      <c r="CU38" s="668"/>
      <c r="CV38" s="668"/>
      <c r="CW38" s="668"/>
      <c r="CX38" s="668"/>
      <c r="CY38" s="669"/>
      <c r="CZ38" s="672">
        <v>5.8</v>
      </c>
      <c r="DA38" s="698"/>
      <c r="DB38" s="698"/>
      <c r="DC38" s="702"/>
      <c r="DD38" s="676">
        <v>1087732</v>
      </c>
      <c r="DE38" s="668"/>
      <c r="DF38" s="668"/>
      <c r="DG38" s="668"/>
      <c r="DH38" s="668"/>
      <c r="DI38" s="668"/>
      <c r="DJ38" s="668"/>
      <c r="DK38" s="669"/>
      <c r="DL38" s="676">
        <v>1056943</v>
      </c>
      <c r="DM38" s="668"/>
      <c r="DN38" s="668"/>
      <c r="DO38" s="668"/>
      <c r="DP38" s="668"/>
      <c r="DQ38" s="668"/>
      <c r="DR38" s="668"/>
      <c r="DS38" s="668"/>
      <c r="DT38" s="668"/>
      <c r="DU38" s="668"/>
      <c r="DV38" s="669"/>
      <c r="DW38" s="672">
        <v>9.6</v>
      </c>
      <c r="DX38" s="698"/>
      <c r="DY38" s="698"/>
      <c r="DZ38" s="698"/>
      <c r="EA38" s="698"/>
      <c r="EB38" s="698"/>
      <c r="EC38" s="699"/>
    </row>
    <row r="39" spans="2:133" ht="11.25" customHeight="1" x14ac:dyDescent="0.2">
      <c r="B39" s="664" t="s">
        <v>327</v>
      </c>
      <c r="C39" s="665"/>
      <c r="D39" s="665"/>
      <c r="E39" s="665"/>
      <c r="F39" s="665"/>
      <c r="G39" s="665"/>
      <c r="H39" s="665"/>
      <c r="I39" s="665"/>
      <c r="J39" s="665"/>
      <c r="K39" s="665"/>
      <c r="L39" s="665"/>
      <c r="M39" s="665"/>
      <c r="N39" s="665"/>
      <c r="O39" s="665"/>
      <c r="P39" s="665"/>
      <c r="Q39" s="666"/>
      <c r="R39" s="667" t="s">
        <v>121</v>
      </c>
      <c r="S39" s="668"/>
      <c r="T39" s="668"/>
      <c r="U39" s="668"/>
      <c r="V39" s="668"/>
      <c r="W39" s="668"/>
      <c r="X39" s="668"/>
      <c r="Y39" s="669"/>
      <c r="Z39" s="670" t="s">
        <v>121</v>
      </c>
      <c r="AA39" s="670"/>
      <c r="AB39" s="670"/>
      <c r="AC39" s="670"/>
      <c r="AD39" s="671" t="s">
        <v>121</v>
      </c>
      <c r="AE39" s="671"/>
      <c r="AF39" s="671"/>
      <c r="AG39" s="671"/>
      <c r="AH39" s="671"/>
      <c r="AI39" s="671"/>
      <c r="AJ39" s="671"/>
      <c r="AK39" s="671"/>
      <c r="AL39" s="672" t="s">
        <v>121</v>
      </c>
      <c r="AM39" s="673"/>
      <c r="AN39" s="673"/>
      <c r="AO39" s="674"/>
      <c r="AQ39" s="730" t="s">
        <v>328</v>
      </c>
      <c r="AR39" s="731"/>
      <c r="AS39" s="731"/>
      <c r="AT39" s="731"/>
      <c r="AU39" s="731"/>
      <c r="AV39" s="731"/>
      <c r="AW39" s="731"/>
      <c r="AX39" s="731"/>
      <c r="AY39" s="732"/>
      <c r="AZ39" s="667" t="s">
        <v>121</v>
      </c>
      <c r="BA39" s="668"/>
      <c r="BB39" s="668"/>
      <c r="BC39" s="668"/>
      <c r="BD39" s="700"/>
      <c r="BE39" s="700"/>
      <c r="BF39" s="722"/>
      <c r="BG39" s="664" t="s">
        <v>329</v>
      </c>
      <c r="BH39" s="665"/>
      <c r="BI39" s="665"/>
      <c r="BJ39" s="665"/>
      <c r="BK39" s="665"/>
      <c r="BL39" s="665"/>
      <c r="BM39" s="665"/>
      <c r="BN39" s="665"/>
      <c r="BO39" s="665"/>
      <c r="BP39" s="665"/>
      <c r="BQ39" s="665"/>
      <c r="BR39" s="665"/>
      <c r="BS39" s="665"/>
      <c r="BT39" s="665"/>
      <c r="BU39" s="666"/>
      <c r="BV39" s="667">
        <v>5064</v>
      </c>
      <c r="BW39" s="668"/>
      <c r="BX39" s="668"/>
      <c r="BY39" s="668"/>
      <c r="BZ39" s="668"/>
      <c r="CA39" s="668"/>
      <c r="CB39" s="677"/>
      <c r="CD39" s="664" t="s">
        <v>330</v>
      </c>
      <c r="CE39" s="665"/>
      <c r="CF39" s="665"/>
      <c r="CG39" s="665"/>
      <c r="CH39" s="665"/>
      <c r="CI39" s="665"/>
      <c r="CJ39" s="665"/>
      <c r="CK39" s="665"/>
      <c r="CL39" s="665"/>
      <c r="CM39" s="665"/>
      <c r="CN39" s="665"/>
      <c r="CO39" s="665"/>
      <c r="CP39" s="665"/>
      <c r="CQ39" s="666"/>
      <c r="CR39" s="667">
        <v>403530</v>
      </c>
      <c r="CS39" s="700"/>
      <c r="CT39" s="700"/>
      <c r="CU39" s="700"/>
      <c r="CV39" s="700"/>
      <c r="CW39" s="700"/>
      <c r="CX39" s="700"/>
      <c r="CY39" s="701"/>
      <c r="CZ39" s="672">
        <v>1.8</v>
      </c>
      <c r="DA39" s="698"/>
      <c r="DB39" s="698"/>
      <c r="DC39" s="702"/>
      <c r="DD39" s="676">
        <v>211277</v>
      </c>
      <c r="DE39" s="700"/>
      <c r="DF39" s="700"/>
      <c r="DG39" s="700"/>
      <c r="DH39" s="700"/>
      <c r="DI39" s="700"/>
      <c r="DJ39" s="700"/>
      <c r="DK39" s="701"/>
      <c r="DL39" s="676" t="s">
        <v>121</v>
      </c>
      <c r="DM39" s="700"/>
      <c r="DN39" s="700"/>
      <c r="DO39" s="700"/>
      <c r="DP39" s="700"/>
      <c r="DQ39" s="700"/>
      <c r="DR39" s="700"/>
      <c r="DS39" s="700"/>
      <c r="DT39" s="700"/>
      <c r="DU39" s="700"/>
      <c r="DV39" s="701"/>
      <c r="DW39" s="672" t="s">
        <v>121</v>
      </c>
      <c r="DX39" s="698"/>
      <c r="DY39" s="698"/>
      <c r="DZ39" s="698"/>
      <c r="EA39" s="698"/>
      <c r="EB39" s="698"/>
      <c r="EC39" s="699"/>
    </row>
    <row r="40" spans="2:133" ht="11.25" customHeight="1" x14ac:dyDescent="0.2">
      <c r="B40" s="664" t="s">
        <v>331</v>
      </c>
      <c r="C40" s="665"/>
      <c r="D40" s="665"/>
      <c r="E40" s="665"/>
      <c r="F40" s="665"/>
      <c r="G40" s="665"/>
      <c r="H40" s="665"/>
      <c r="I40" s="665"/>
      <c r="J40" s="665"/>
      <c r="K40" s="665"/>
      <c r="L40" s="665"/>
      <c r="M40" s="665"/>
      <c r="N40" s="665"/>
      <c r="O40" s="665"/>
      <c r="P40" s="665"/>
      <c r="Q40" s="666"/>
      <c r="R40" s="667">
        <v>30240</v>
      </c>
      <c r="S40" s="668"/>
      <c r="T40" s="668"/>
      <c r="U40" s="668"/>
      <c r="V40" s="668"/>
      <c r="W40" s="668"/>
      <c r="X40" s="668"/>
      <c r="Y40" s="669"/>
      <c r="Z40" s="670">
        <v>0.1</v>
      </c>
      <c r="AA40" s="670"/>
      <c r="AB40" s="670"/>
      <c r="AC40" s="670"/>
      <c r="AD40" s="671" t="s">
        <v>121</v>
      </c>
      <c r="AE40" s="671"/>
      <c r="AF40" s="671"/>
      <c r="AG40" s="671"/>
      <c r="AH40" s="671"/>
      <c r="AI40" s="671"/>
      <c r="AJ40" s="671"/>
      <c r="AK40" s="671"/>
      <c r="AL40" s="672" t="s">
        <v>121</v>
      </c>
      <c r="AM40" s="673"/>
      <c r="AN40" s="673"/>
      <c r="AO40" s="674"/>
      <c r="AQ40" s="730" t="s">
        <v>332</v>
      </c>
      <c r="AR40" s="731"/>
      <c r="AS40" s="731"/>
      <c r="AT40" s="731"/>
      <c r="AU40" s="731"/>
      <c r="AV40" s="731"/>
      <c r="AW40" s="731"/>
      <c r="AX40" s="731"/>
      <c r="AY40" s="732"/>
      <c r="AZ40" s="667" t="s">
        <v>121</v>
      </c>
      <c r="BA40" s="668"/>
      <c r="BB40" s="668"/>
      <c r="BC40" s="668"/>
      <c r="BD40" s="700"/>
      <c r="BE40" s="700"/>
      <c r="BF40" s="722"/>
      <c r="BG40" s="715" t="s">
        <v>333</v>
      </c>
      <c r="BH40" s="716"/>
      <c r="BI40" s="716"/>
      <c r="BJ40" s="716"/>
      <c r="BK40" s="716"/>
      <c r="BL40" s="205"/>
      <c r="BM40" s="665" t="s">
        <v>334</v>
      </c>
      <c r="BN40" s="665"/>
      <c r="BO40" s="665"/>
      <c r="BP40" s="665"/>
      <c r="BQ40" s="665"/>
      <c r="BR40" s="665"/>
      <c r="BS40" s="665"/>
      <c r="BT40" s="665"/>
      <c r="BU40" s="666"/>
      <c r="BV40" s="667">
        <v>114</v>
      </c>
      <c r="BW40" s="668"/>
      <c r="BX40" s="668"/>
      <c r="BY40" s="668"/>
      <c r="BZ40" s="668"/>
      <c r="CA40" s="668"/>
      <c r="CB40" s="677"/>
      <c r="CD40" s="664" t="s">
        <v>335</v>
      </c>
      <c r="CE40" s="665"/>
      <c r="CF40" s="665"/>
      <c r="CG40" s="665"/>
      <c r="CH40" s="665"/>
      <c r="CI40" s="665"/>
      <c r="CJ40" s="665"/>
      <c r="CK40" s="665"/>
      <c r="CL40" s="665"/>
      <c r="CM40" s="665"/>
      <c r="CN40" s="665"/>
      <c r="CO40" s="665"/>
      <c r="CP40" s="665"/>
      <c r="CQ40" s="666"/>
      <c r="CR40" s="667">
        <v>20650</v>
      </c>
      <c r="CS40" s="668"/>
      <c r="CT40" s="668"/>
      <c r="CU40" s="668"/>
      <c r="CV40" s="668"/>
      <c r="CW40" s="668"/>
      <c r="CX40" s="668"/>
      <c r="CY40" s="669"/>
      <c r="CZ40" s="672">
        <v>0.1</v>
      </c>
      <c r="DA40" s="698"/>
      <c r="DB40" s="698"/>
      <c r="DC40" s="702"/>
      <c r="DD40" s="676">
        <v>6000</v>
      </c>
      <c r="DE40" s="668"/>
      <c r="DF40" s="668"/>
      <c r="DG40" s="668"/>
      <c r="DH40" s="668"/>
      <c r="DI40" s="668"/>
      <c r="DJ40" s="668"/>
      <c r="DK40" s="669"/>
      <c r="DL40" s="676" t="s">
        <v>121</v>
      </c>
      <c r="DM40" s="668"/>
      <c r="DN40" s="668"/>
      <c r="DO40" s="668"/>
      <c r="DP40" s="668"/>
      <c r="DQ40" s="668"/>
      <c r="DR40" s="668"/>
      <c r="DS40" s="668"/>
      <c r="DT40" s="668"/>
      <c r="DU40" s="668"/>
      <c r="DV40" s="669"/>
      <c r="DW40" s="672" t="s">
        <v>121</v>
      </c>
      <c r="DX40" s="698"/>
      <c r="DY40" s="698"/>
      <c r="DZ40" s="698"/>
      <c r="EA40" s="698"/>
      <c r="EB40" s="698"/>
      <c r="EC40" s="699"/>
    </row>
    <row r="41" spans="2:133" ht="11.25" customHeight="1" x14ac:dyDescent="0.2">
      <c r="B41" s="688" t="s">
        <v>336</v>
      </c>
      <c r="C41" s="689"/>
      <c r="D41" s="689"/>
      <c r="E41" s="689"/>
      <c r="F41" s="689"/>
      <c r="G41" s="689"/>
      <c r="H41" s="689"/>
      <c r="I41" s="689"/>
      <c r="J41" s="689"/>
      <c r="K41" s="689"/>
      <c r="L41" s="689"/>
      <c r="M41" s="689"/>
      <c r="N41" s="689"/>
      <c r="O41" s="689"/>
      <c r="P41" s="689"/>
      <c r="Q41" s="690"/>
      <c r="R41" s="739">
        <v>23439228</v>
      </c>
      <c r="S41" s="740"/>
      <c r="T41" s="740"/>
      <c r="U41" s="740"/>
      <c r="V41" s="740"/>
      <c r="W41" s="740"/>
      <c r="X41" s="740"/>
      <c r="Y41" s="744"/>
      <c r="Z41" s="745">
        <v>100</v>
      </c>
      <c r="AA41" s="745"/>
      <c r="AB41" s="745"/>
      <c r="AC41" s="745"/>
      <c r="AD41" s="746">
        <v>11028811</v>
      </c>
      <c r="AE41" s="746"/>
      <c r="AF41" s="746"/>
      <c r="AG41" s="746"/>
      <c r="AH41" s="746"/>
      <c r="AI41" s="746"/>
      <c r="AJ41" s="746"/>
      <c r="AK41" s="746"/>
      <c r="AL41" s="747">
        <v>100</v>
      </c>
      <c r="AM41" s="727"/>
      <c r="AN41" s="727"/>
      <c r="AO41" s="748"/>
      <c r="AQ41" s="730" t="s">
        <v>337</v>
      </c>
      <c r="AR41" s="731"/>
      <c r="AS41" s="731"/>
      <c r="AT41" s="731"/>
      <c r="AU41" s="731"/>
      <c r="AV41" s="731"/>
      <c r="AW41" s="731"/>
      <c r="AX41" s="731"/>
      <c r="AY41" s="732"/>
      <c r="AZ41" s="667">
        <v>214804</v>
      </c>
      <c r="BA41" s="668"/>
      <c r="BB41" s="668"/>
      <c r="BC41" s="668"/>
      <c r="BD41" s="700"/>
      <c r="BE41" s="700"/>
      <c r="BF41" s="722"/>
      <c r="BG41" s="715"/>
      <c r="BH41" s="716"/>
      <c r="BI41" s="716"/>
      <c r="BJ41" s="716"/>
      <c r="BK41" s="716"/>
      <c r="BL41" s="205"/>
      <c r="BM41" s="665" t="s">
        <v>338</v>
      </c>
      <c r="BN41" s="665"/>
      <c r="BO41" s="665"/>
      <c r="BP41" s="665"/>
      <c r="BQ41" s="665"/>
      <c r="BR41" s="665"/>
      <c r="BS41" s="665"/>
      <c r="BT41" s="665"/>
      <c r="BU41" s="666"/>
      <c r="BV41" s="667">
        <v>1</v>
      </c>
      <c r="BW41" s="668"/>
      <c r="BX41" s="668"/>
      <c r="BY41" s="668"/>
      <c r="BZ41" s="668"/>
      <c r="CA41" s="668"/>
      <c r="CB41" s="677"/>
      <c r="CD41" s="664" t="s">
        <v>339</v>
      </c>
      <c r="CE41" s="665"/>
      <c r="CF41" s="665"/>
      <c r="CG41" s="665"/>
      <c r="CH41" s="665"/>
      <c r="CI41" s="665"/>
      <c r="CJ41" s="665"/>
      <c r="CK41" s="665"/>
      <c r="CL41" s="665"/>
      <c r="CM41" s="665"/>
      <c r="CN41" s="665"/>
      <c r="CO41" s="665"/>
      <c r="CP41" s="665"/>
      <c r="CQ41" s="666"/>
      <c r="CR41" s="667" t="s">
        <v>121</v>
      </c>
      <c r="CS41" s="700"/>
      <c r="CT41" s="700"/>
      <c r="CU41" s="700"/>
      <c r="CV41" s="700"/>
      <c r="CW41" s="700"/>
      <c r="CX41" s="700"/>
      <c r="CY41" s="701"/>
      <c r="CZ41" s="672" t="s">
        <v>121</v>
      </c>
      <c r="DA41" s="698"/>
      <c r="DB41" s="698"/>
      <c r="DC41" s="702"/>
      <c r="DD41" s="676" t="s">
        <v>121</v>
      </c>
      <c r="DE41" s="700"/>
      <c r="DF41" s="700"/>
      <c r="DG41" s="700"/>
      <c r="DH41" s="700"/>
      <c r="DI41" s="700"/>
      <c r="DJ41" s="700"/>
      <c r="DK41" s="701"/>
      <c r="DL41" s="750"/>
      <c r="DM41" s="751"/>
      <c r="DN41" s="751"/>
      <c r="DO41" s="751"/>
      <c r="DP41" s="751"/>
      <c r="DQ41" s="751"/>
      <c r="DR41" s="751"/>
      <c r="DS41" s="751"/>
      <c r="DT41" s="751"/>
      <c r="DU41" s="751"/>
      <c r="DV41" s="752"/>
      <c r="DW41" s="741"/>
      <c r="DX41" s="742"/>
      <c r="DY41" s="742"/>
      <c r="DZ41" s="742"/>
      <c r="EA41" s="742"/>
      <c r="EB41" s="742"/>
      <c r="EC41" s="743"/>
    </row>
    <row r="42" spans="2:133" ht="11.25" customHeight="1" x14ac:dyDescent="0.2">
      <c r="AQ42" s="736" t="s">
        <v>340</v>
      </c>
      <c r="AR42" s="737"/>
      <c r="AS42" s="737"/>
      <c r="AT42" s="737"/>
      <c r="AU42" s="737"/>
      <c r="AV42" s="737"/>
      <c r="AW42" s="737"/>
      <c r="AX42" s="737"/>
      <c r="AY42" s="738"/>
      <c r="AZ42" s="739">
        <v>1098812</v>
      </c>
      <c r="BA42" s="740"/>
      <c r="BB42" s="740"/>
      <c r="BC42" s="740"/>
      <c r="BD42" s="726"/>
      <c r="BE42" s="726"/>
      <c r="BF42" s="728"/>
      <c r="BG42" s="717"/>
      <c r="BH42" s="718"/>
      <c r="BI42" s="718"/>
      <c r="BJ42" s="718"/>
      <c r="BK42" s="718"/>
      <c r="BL42" s="206"/>
      <c r="BM42" s="689" t="s">
        <v>341</v>
      </c>
      <c r="BN42" s="689"/>
      <c r="BO42" s="689"/>
      <c r="BP42" s="689"/>
      <c r="BQ42" s="689"/>
      <c r="BR42" s="689"/>
      <c r="BS42" s="689"/>
      <c r="BT42" s="689"/>
      <c r="BU42" s="690"/>
      <c r="BV42" s="739">
        <v>444</v>
      </c>
      <c r="BW42" s="740"/>
      <c r="BX42" s="740"/>
      <c r="BY42" s="740"/>
      <c r="BZ42" s="740"/>
      <c r="CA42" s="740"/>
      <c r="CB42" s="749"/>
      <c r="CD42" s="664" t="s">
        <v>342</v>
      </c>
      <c r="CE42" s="665"/>
      <c r="CF42" s="665"/>
      <c r="CG42" s="665"/>
      <c r="CH42" s="665"/>
      <c r="CI42" s="665"/>
      <c r="CJ42" s="665"/>
      <c r="CK42" s="665"/>
      <c r="CL42" s="665"/>
      <c r="CM42" s="665"/>
      <c r="CN42" s="665"/>
      <c r="CO42" s="665"/>
      <c r="CP42" s="665"/>
      <c r="CQ42" s="666"/>
      <c r="CR42" s="667">
        <v>3536121</v>
      </c>
      <c r="CS42" s="700"/>
      <c r="CT42" s="700"/>
      <c r="CU42" s="700"/>
      <c r="CV42" s="700"/>
      <c r="CW42" s="700"/>
      <c r="CX42" s="700"/>
      <c r="CY42" s="701"/>
      <c r="CZ42" s="672">
        <v>15.6</v>
      </c>
      <c r="DA42" s="698"/>
      <c r="DB42" s="698"/>
      <c r="DC42" s="702"/>
      <c r="DD42" s="676">
        <v>776561</v>
      </c>
      <c r="DE42" s="700"/>
      <c r="DF42" s="700"/>
      <c r="DG42" s="700"/>
      <c r="DH42" s="700"/>
      <c r="DI42" s="700"/>
      <c r="DJ42" s="700"/>
      <c r="DK42" s="701"/>
      <c r="DL42" s="750"/>
      <c r="DM42" s="751"/>
      <c r="DN42" s="751"/>
      <c r="DO42" s="751"/>
      <c r="DP42" s="751"/>
      <c r="DQ42" s="751"/>
      <c r="DR42" s="751"/>
      <c r="DS42" s="751"/>
      <c r="DT42" s="751"/>
      <c r="DU42" s="751"/>
      <c r="DV42" s="752"/>
      <c r="DW42" s="741"/>
      <c r="DX42" s="742"/>
      <c r="DY42" s="742"/>
      <c r="DZ42" s="742"/>
      <c r="EA42" s="742"/>
      <c r="EB42" s="742"/>
      <c r="EC42" s="743"/>
    </row>
    <row r="43" spans="2:133" ht="11.25" customHeight="1" x14ac:dyDescent="0.2">
      <c r="B43" s="196" t="s">
        <v>343</v>
      </c>
      <c r="CD43" s="664" t="s">
        <v>344</v>
      </c>
      <c r="CE43" s="665"/>
      <c r="CF43" s="665"/>
      <c r="CG43" s="665"/>
      <c r="CH43" s="665"/>
      <c r="CI43" s="665"/>
      <c r="CJ43" s="665"/>
      <c r="CK43" s="665"/>
      <c r="CL43" s="665"/>
      <c r="CM43" s="665"/>
      <c r="CN43" s="665"/>
      <c r="CO43" s="665"/>
      <c r="CP43" s="665"/>
      <c r="CQ43" s="666"/>
      <c r="CR43" s="667">
        <v>133058</v>
      </c>
      <c r="CS43" s="700"/>
      <c r="CT43" s="700"/>
      <c r="CU43" s="700"/>
      <c r="CV43" s="700"/>
      <c r="CW43" s="700"/>
      <c r="CX43" s="700"/>
      <c r="CY43" s="701"/>
      <c r="CZ43" s="672">
        <v>0.6</v>
      </c>
      <c r="DA43" s="698"/>
      <c r="DB43" s="698"/>
      <c r="DC43" s="702"/>
      <c r="DD43" s="676">
        <v>117658</v>
      </c>
      <c r="DE43" s="700"/>
      <c r="DF43" s="700"/>
      <c r="DG43" s="700"/>
      <c r="DH43" s="700"/>
      <c r="DI43" s="700"/>
      <c r="DJ43" s="700"/>
      <c r="DK43" s="701"/>
      <c r="DL43" s="750"/>
      <c r="DM43" s="751"/>
      <c r="DN43" s="751"/>
      <c r="DO43" s="751"/>
      <c r="DP43" s="751"/>
      <c r="DQ43" s="751"/>
      <c r="DR43" s="751"/>
      <c r="DS43" s="751"/>
      <c r="DT43" s="751"/>
      <c r="DU43" s="751"/>
      <c r="DV43" s="752"/>
      <c r="DW43" s="741"/>
      <c r="DX43" s="742"/>
      <c r="DY43" s="742"/>
      <c r="DZ43" s="742"/>
      <c r="EA43" s="742"/>
      <c r="EB43" s="742"/>
      <c r="EC43" s="743"/>
    </row>
    <row r="44" spans="2:133" ht="11.25" customHeight="1" x14ac:dyDescent="0.2">
      <c r="B44" s="753" t="s">
        <v>345</v>
      </c>
      <c r="C44" s="753"/>
      <c r="D44" s="753"/>
      <c r="E44" s="753"/>
      <c r="F44" s="753"/>
      <c r="G44" s="753"/>
      <c r="H44" s="753"/>
      <c r="I44" s="753"/>
      <c r="J44" s="753"/>
      <c r="K44" s="753"/>
      <c r="L44" s="753"/>
      <c r="M44" s="753"/>
      <c r="N44" s="753"/>
      <c r="O44" s="753"/>
      <c r="P44" s="753"/>
      <c r="Q44" s="753"/>
      <c r="R44" s="753"/>
      <c r="S44" s="753"/>
      <c r="T44" s="753"/>
      <c r="U44" s="753"/>
      <c r="V44" s="753"/>
      <c r="W44" s="753"/>
      <c r="X44" s="753"/>
      <c r="Y44" s="753"/>
      <c r="Z44" s="753"/>
      <c r="AA44" s="753"/>
      <c r="AB44" s="753"/>
      <c r="AC44" s="753"/>
      <c r="AD44" s="753"/>
      <c r="AE44" s="753"/>
      <c r="AF44" s="753"/>
      <c r="AG44" s="753"/>
      <c r="AH44" s="753"/>
      <c r="AI44" s="753"/>
      <c r="AJ44" s="753"/>
      <c r="AK44" s="753"/>
      <c r="AL44" s="753"/>
      <c r="AM44" s="753"/>
      <c r="AN44" s="753"/>
      <c r="AO44" s="753"/>
      <c r="AP44" s="753"/>
      <c r="AQ44" s="753"/>
      <c r="AR44" s="753"/>
      <c r="AS44" s="753"/>
      <c r="AT44" s="753"/>
      <c r="AU44" s="753"/>
      <c r="AV44" s="753"/>
      <c r="AW44" s="753"/>
      <c r="AX44" s="753"/>
      <c r="AY44" s="753"/>
      <c r="AZ44" s="753"/>
      <c r="BA44" s="753"/>
      <c r="BB44" s="753"/>
      <c r="BC44" s="753"/>
      <c r="BD44" s="753"/>
      <c r="BE44" s="753"/>
      <c r="BF44" s="753"/>
      <c r="BG44" s="753"/>
      <c r="BH44" s="753"/>
      <c r="BI44" s="753"/>
      <c r="BJ44" s="753"/>
      <c r="BK44" s="753"/>
      <c r="BL44" s="753"/>
      <c r="BM44" s="753"/>
      <c r="BN44" s="753"/>
      <c r="BO44" s="753"/>
      <c r="BP44" s="753"/>
      <c r="BQ44" s="753"/>
      <c r="BR44" s="753"/>
      <c r="BS44" s="753"/>
      <c r="BT44" s="753"/>
      <c r="BU44" s="753"/>
      <c r="BV44" s="753"/>
      <c r="BW44" s="753"/>
      <c r="BX44" s="753"/>
      <c r="BY44" s="753"/>
      <c r="BZ44" s="753"/>
      <c r="CA44" s="753"/>
      <c r="CB44" s="753"/>
      <c r="CC44" s="754"/>
      <c r="CD44" s="703" t="s">
        <v>293</v>
      </c>
      <c r="CE44" s="704"/>
      <c r="CF44" s="664" t="s">
        <v>346</v>
      </c>
      <c r="CG44" s="665"/>
      <c r="CH44" s="665"/>
      <c r="CI44" s="665"/>
      <c r="CJ44" s="665"/>
      <c r="CK44" s="665"/>
      <c r="CL44" s="665"/>
      <c r="CM44" s="665"/>
      <c r="CN44" s="665"/>
      <c r="CO44" s="665"/>
      <c r="CP44" s="665"/>
      <c r="CQ44" s="666"/>
      <c r="CR44" s="667">
        <v>2556053</v>
      </c>
      <c r="CS44" s="668"/>
      <c r="CT44" s="668"/>
      <c r="CU44" s="668"/>
      <c r="CV44" s="668"/>
      <c r="CW44" s="668"/>
      <c r="CX44" s="668"/>
      <c r="CY44" s="669"/>
      <c r="CZ44" s="672">
        <v>11.2</v>
      </c>
      <c r="DA44" s="673"/>
      <c r="DB44" s="673"/>
      <c r="DC44" s="679"/>
      <c r="DD44" s="676">
        <v>621699</v>
      </c>
      <c r="DE44" s="668"/>
      <c r="DF44" s="668"/>
      <c r="DG44" s="668"/>
      <c r="DH44" s="668"/>
      <c r="DI44" s="668"/>
      <c r="DJ44" s="668"/>
      <c r="DK44" s="669"/>
      <c r="DL44" s="750"/>
      <c r="DM44" s="751"/>
      <c r="DN44" s="751"/>
      <c r="DO44" s="751"/>
      <c r="DP44" s="751"/>
      <c r="DQ44" s="751"/>
      <c r="DR44" s="751"/>
      <c r="DS44" s="751"/>
      <c r="DT44" s="751"/>
      <c r="DU44" s="751"/>
      <c r="DV44" s="752"/>
      <c r="DW44" s="741"/>
      <c r="DX44" s="742"/>
      <c r="DY44" s="742"/>
      <c r="DZ44" s="742"/>
      <c r="EA44" s="742"/>
      <c r="EB44" s="742"/>
      <c r="EC44" s="743"/>
    </row>
    <row r="45" spans="2:133" ht="11.25" customHeight="1" x14ac:dyDescent="0.2">
      <c r="B45" s="753" t="s">
        <v>347</v>
      </c>
      <c r="C45" s="753"/>
      <c r="D45" s="753"/>
      <c r="E45" s="753"/>
      <c r="F45" s="753"/>
      <c r="G45" s="753"/>
      <c r="H45" s="753"/>
      <c r="I45" s="753"/>
      <c r="J45" s="753"/>
      <c r="K45" s="753"/>
      <c r="L45" s="753"/>
      <c r="M45" s="753"/>
      <c r="N45" s="753"/>
      <c r="O45" s="753"/>
      <c r="P45" s="753"/>
      <c r="Q45" s="753"/>
      <c r="R45" s="753"/>
      <c r="S45" s="753"/>
      <c r="T45" s="753"/>
      <c r="U45" s="753"/>
      <c r="V45" s="753"/>
      <c r="W45" s="753"/>
      <c r="X45" s="753"/>
      <c r="Y45" s="753"/>
      <c r="Z45" s="753"/>
      <c r="AA45" s="753"/>
      <c r="AB45" s="753"/>
      <c r="AC45" s="753"/>
      <c r="AD45" s="753"/>
      <c r="AE45" s="753"/>
      <c r="AF45" s="753"/>
      <c r="AG45" s="753"/>
      <c r="AH45" s="753"/>
      <c r="AI45" s="753"/>
      <c r="AJ45" s="753"/>
      <c r="AK45" s="753"/>
      <c r="AL45" s="753"/>
      <c r="AM45" s="753"/>
      <c r="AN45" s="753"/>
      <c r="AO45" s="753"/>
      <c r="AP45" s="753"/>
      <c r="AQ45" s="753"/>
      <c r="AR45" s="753"/>
      <c r="AS45" s="753"/>
      <c r="AT45" s="753"/>
      <c r="AU45" s="753"/>
      <c r="AV45" s="753"/>
      <c r="AW45" s="753"/>
      <c r="AX45" s="753"/>
      <c r="AY45" s="753"/>
      <c r="AZ45" s="753"/>
      <c r="BA45" s="753"/>
      <c r="BB45" s="753"/>
      <c r="BC45" s="753"/>
      <c r="BD45" s="753"/>
      <c r="BE45" s="753"/>
      <c r="BF45" s="753"/>
      <c r="BG45" s="753"/>
      <c r="BH45" s="753"/>
      <c r="BI45" s="753"/>
      <c r="BJ45" s="753"/>
      <c r="BK45" s="753"/>
      <c r="BL45" s="753"/>
      <c r="BM45" s="753"/>
      <c r="BN45" s="753"/>
      <c r="BO45" s="753"/>
      <c r="BP45" s="753"/>
      <c r="BQ45" s="753"/>
      <c r="BR45" s="753"/>
      <c r="BS45" s="753"/>
      <c r="BT45" s="753"/>
      <c r="BU45" s="753"/>
      <c r="BV45" s="753"/>
      <c r="BW45" s="753"/>
      <c r="BX45" s="753"/>
      <c r="BY45" s="753"/>
      <c r="BZ45" s="753"/>
      <c r="CA45" s="753"/>
      <c r="CB45" s="753"/>
      <c r="CC45" s="754"/>
      <c r="CD45" s="705"/>
      <c r="CE45" s="706"/>
      <c r="CF45" s="664" t="s">
        <v>348</v>
      </c>
      <c r="CG45" s="665"/>
      <c r="CH45" s="665"/>
      <c r="CI45" s="665"/>
      <c r="CJ45" s="665"/>
      <c r="CK45" s="665"/>
      <c r="CL45" s="665"/>
      <c r="CM45" s="665"/>
      <c r="CN45" s="665"/>
      <c r="CO45" s="665"/>
      <c r="CP45" s="665"/>
      <c r="CQ45" s="666"/>
      <c r="CR45" s="667">
        <v>740677</v>
      </c>
      <c r="CS45" s="700"/>
      <c r="CT45" s="700"/>
      <c r="CU45" s="700"/>
      <c r="CV45" s="700"/>
      <c r="CW45" s="700"/>
      <c r="CX45" s="700"/>
      <c r="CY45" s="701"/>
      <c r="CZ45" s="672">
        <v>3.3</v>
      </c>
      <c r="DA45" s="698"/>
      <c r="DB45" s="698"/>
      <c r="DC45" s="702"/>
      <c r="DD45" s="676">
        <v>69866</v>
      </c>
      <c r="DE45" s="700"/>
      <c r="DF45" s="700"/>
      <c r="DG45" s="700"/>
      <c r="DH45" s="700"/>
      <c r="DI45" s="700"/>
      <c r="DJ45" s="700"/>
      <c r="DK45" s="701"/>
      <c r="DL45" s="750"/>
      <c r="DM45" s="751"/>
      <c r="DN45" s="751"/>
      <c r="DO45" s="751"/>
      <c r="DP45" s="751"/>
      <c r="DQ45" s="751"/>
      <c r="DR45" s="751"/>
      <c r="DS45" s="751"/>
      <c r="DT45" s="751"/>
      <c r="DU45" s="751"/>
      <c r="DV45" s="752"/>
      <c r="DW45" s="741"/>
      <c r="DX45" s="742"/>
      <c r="DY45" s="742"/>
      <c r="DZ45" s="742"/>
      <c r="EA45" s="742"/>
      <c r="EB45" s="742"/>
      <c r="EC45" s="743"/>
    </row>
    <row r="46" spans="2:133" ht="11.25" customHeight="1" x14ac:dyDescent="0.2">
      <c r="B46" s="207"/>
      <c r="CD46" s="705"/>
      <c r="CE46" s="706"/>
      <c r="CF46" s="664" t="s">
        <v>349</v>
      </c>
      <c r="CG46" s="665"/>
      <c r="CH46" s="665"/>
      <c r="CI46" s="665"/>
      <c r="CJ46" s="665"/>
      <c r="CK46" s="665"/>
      <c r="CL46" s="665"/>
      <c r="CM46" s="665"/>
      <c r="CN46" s="665"/>
      <c r="CO46" s="665"/>
      <c r="CP46" s="665"/>
      <c r="CQ46" s="666"/>
      <c r="CR46" s="667">
        <v>1744875</v>
      </c>
      <c r="CS46" s="668"/>
      <c r="CT46" s="668"/>
      <c r="CU46" s="668"/>
      <c r="CV46" s="668"/>
      <c r="CW46" s="668"/>
      <c r="CX46" s="668"/>
      <c r="CY46" s="669"/>
      <c r="CZ46" s="672">
        <v>7.7</v>
      </c>
      <c r="DA46" s="673"/>
      <c r="DB46" s="673"/>
      <c r="DC46" s="679"/>
      <c r="DD46" s="676">
        <v>550280</v>
      </c>
      <c r="DE46" s="668"/>
      <c r="DF46" s="668"/>
      <c r="DG46" s="668"/>
      <c r="DH46" s="668"/>
      <c r="DI46" s="668"/>
      <c r="DJ46" s="668"/>
      <c r="DK46" s="669"/>
      <c r="DL46" s="750"/>
      <c r="DM46" s="751"/>
      <c r="DN46" s="751"/>
      <c r="DO46" s="751"/>
      <c r="DP46" s="751"/>
      <c r="DQ46" s="751"/>
      <c r="DR46" s="751"/>
      <c r="DS46" s="751"/>
      <c r="DT46" s="751"/>
      <c r="DU46" s="751"/>
      <c r="DV46" s="752"/>
      <c r="DW46" s="741"/>
      <c r="DX46" s="742"/>
      <c r="DY46" s="742"/>
      <c r="DZ46" s="742"/>
      <c r="EA46" s="742"/>
      <c r="EB46" s="742"/>
      <c r="EC46" s="743"/>
    </row>
    <row r="47" spans="2:133" ht="11.25" customHeight="1" x14ac:dyDescent="0.2">
      <c r="B47" s="207"/>
      <c r="CD47" s="705"/>
      <c r="CE47" s="706"/>
      <c r="CF47" s="664" t="s">
        <v>350</v>
      </c>
      <c r="CG47" s="665"/>
      <c r="CH47" s="665"/>
      <c r="CI47" s="665"/>
      <c r="CJ47" s="665"/>
      <c r="CK47" s="665"/>
      <c r="CL47" s="665"/>
      <c r="CM47" s="665"/>
      <c r="CN47" s="665"/>
      <c r="CO47" s="665"/>
      <c r="CP47" s="665"/>
      <c r="CQ47" s="666"/>
      <c r="CR47" s="667">
        <v>980068</v>
      </c>
      <c r="CS47" s="700"/>
      <c r="CT47" s="700"/>
      <c r="CU47" s="700"/>
      <c r="CV47" s="700"/>
      <c r="CW47" s="700"/>
      <c r="CX47" s="700"/>
      <c r="CY47" s="701"/>
      <c r="CZ47" s="672">
        <v>4.3</v>
      </c>
      <c r="DA47" s="698"/>
      <c r="DB47" s="698"/>
      <c r="DC47" s="702"/>
      <c r="DD47" s="676">
        <v>154862</v>
      </c>
      <c r="DE47" s="700"/>
      <c r="DF47" s="700"/>
      <c r="DG47" s="700"/>
      <c r="DH47" s="700"/>
      <c r="DI47" s="700"/>
      <c r="DJ47" s="700"/>
      <c r="DK47" s="701"/>
      <c r="DL47" s="750"/>
      <c r="DM47" s="751"/>
      <c r="DN47" s="751"/>
      <c r="DO47" s="751"/>
      <c r="DP47" s="751"/>
      <c r="DQ47" s="751"/>
      <c r="DR47" s="751"/>
      <c r="DS47" s="751"/>
      <c r="DT47" s="751"/>
      <c r="DU47" s="751"/>
      <c r="DV47" s="752"/>
      <c r="DW47" s="741"/>
      <c r="DX47" s="742"/>
      <c r="DY47" s="742"/>
      <c r="DZ47" s="742"/>
      <c r="EA47" s="742"/>
      <c r="EB47" s="742"/>
      <c r="EC47" s="743"/>
    </row>
    <row r="48" spans="2:133" ht="11" x14ac:dyDescent="0.2">
      <c r="B48" s="207"/>
      <c r="CD48" s="707"/>
      <c r="CE48" s="708"/>
      <c r="CF48" s="664" t="s">
        <v>351</v>
      </c>
      <c r="CG48" s="665"/>
      <c r="CH48" s="665"/>
      <c r="CI48" s="665"/>
      <c r="CJ48" s="665"/>
      <c r="CK48" s="665"/>
      <c r="CL48" s="665"/>
      <c r="CM48" s="665"/>
      <c r="CN48" s="665"/>
      <c r="CO48" s="665"/>
      <c r="CP48" s="665"/>
      <c r="CQ48" s="666"/>
      <c r="CR48" s="667" t="s">
        <v>121</v>
      </c>
      <c r="CS48" s="668"/>
      <c r="CT48" s="668"/>
      <c r="CU48" s="668"/>
      <c r="CV48" s="668"/>
      <c r="CW48" s="668"/>
      <c r="CX48" s="668"/>
      <c r="CY48" s="669"/>
      <c r="CZ48" s="672" t="s">
        <v>121</v>
      </c>
      <c r="DA48" s="673"/>
      <c r="DB48" s="673"/>
      <c r="DC48" s="679"/>
      <c r="DD48" s="676" t="s">
        <v>121</v>
      </c>
      <c r="DE48" s="668"/>
      <c r="DF48" s="668"/>
      <c r="DG48" s="668"/>
      <c r="DH48" s="668"/>
      <c r="DI48" s="668"/>
      <c r="DJ48" s="668"/>
      <c r="DK48" s="669"/>
      <c r="DL48" s="750"/>
      <c r="DM48" s="751"/>
      <c r="DN48" s="751"/>
      <c r="DO48" s="751"/>
      <c r="DP48" s="751"/>
      <c r="DQ48" s="751"/>
      <c r="DR48" s="751"/>
      <c r="DS48" s="751"/>
      <c r="DT48" s="751"/>
      <c r="DU48" s="751"/>
      <c r="DV48" s="752"/>
      <c r="DW48" s="741"/>
      <c r="DX48" s="742"/>
      <c r="DY48" s="742"/>
      <c r="DZ48" s="742"/>
      <c r="EA48" s="742"/>
      <c r="EB48" s="742"/>
      <c r="EC48" s="743"/>
    </row>
    <row r="49" spans="2:133" ht="11.25" customHeight="1" x14ac:dyDescent="0.2">
      <c r="B49" s="207"/>
      <c r="CD49" s="688" t="s">
        <v>352</v>
      </c>
      <c r="CE49" s="689"/>
      <c r="CF49" s="689"/>
      <c r="CG49" s="689"/>
      <c r="CH49" s="689"/>
      <c r="CI49" s="689"/>
      <c r="CJ49" s="689"/>
      <c r="CK49" s="689"/>
      <c r="CL49" s="689"/>
      <c r="CM49" s="689"/>
      <c r="CN49" s="689"/>
      <c r="CO49" s="689"/>
      <c r="CP49" s="689"/>
      <c r="CQ49" s="690"/>
      <c r="CR49" s="739">
        <v>22731283</v>
      </c>
      <c r="CS49" s="726"/>
      <c r="CT49" s="726"/>
      <c r="CU49" s="726"/>
      <c r="CV49" s="726"/>
      <c r="CW49" s="726"/>
      <c r="CX49" s="726"/>
      <c r="CY49" s="755"/>
      <c r="CZ49" s="747">
        <v>100</v>
      </c>
      <c r="DA49" s="756"/>
      <c r="DB49" s="756"/>
      <c r="DC49" s="757"/>
      <c r="DD49" s="758">
        <v>13928156</v>
      </c>
      <c r="DE49" s="726"/>
      <c r="DF49" s="726"/>
      <c r="DG49" s="726"/>
      <c r="DH49" s="726"/>
      <c r="DI49" s="726"/>
      <c r="DJ49" s="726"/>
      <c r="DK49" s="755"/>
      <c r="DL49" s="759"/>
      <c r="DM49" s="760"/>
      <c r="DN49" s="760"/>
      <c r="DO49" s="760"/>
      <c r="DP49" s="760"/>
      <c r="DQ49" s="760"/>
      <c r="DR49" s="760"/>
      <c r="DS49" s="760"/>
      <c r="DT49" s="760"/>
      <c r="DU49" s="760"/>
      <c r="DV49" s="761"/>
      <c r="DW49" s="762"/>
      <c r="DX49" s="763"/>
      <c r="DY49" s="763"/>
      <c r="DZ49" s="763"/>
      <c r="EA49" s="763"/>
      <c r="EB49" s="763"/>
      <c r="EC49" s="764"/>
    </row>
  </sheetData>
  <sheetProtection algorithmName="SHA-512" hashValue="t3fJyuGi8G6TxCL9h5YnwhOcRQ5IUyOKsYt0jKPd+8FJrzbTljuD4z/G93gMUk9JKGbe+lTpZf/6xGsf4qA1hA==" saltValue="Z6wUcqt42Lo/Tmv0rhznc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65" t="s">
        <v>353</v>
      </c>
      <c r="B2" s="765"/>
      <c r="C2" s="765"/>
      <c r="D2" s="765"/>
      <c r="E2" s="765"/>
      <c r="F2" s="765"/>
      <c r="G2" s="765"/>
      <c r="H2" s="765"/>
      <c r="I2" s="765"/>
      <c r="J2" s="765"/>
      <c r="K2" s="765"/>
      <c r="L2" s="765"/>
      <c r="M2" s="765"/>
      <c r="N2" s="765"/>
      <c r="O2" s="765"/>
      <c r="P2" s="765"/>
      <c r="Q2" s="765"/>
      <c r="R2" s="765"/>
      <c r="S2" s="765"/>
      <c r="T2" s="765"/>
      <c r="U2" s="765"/>
      <c r="V2" s="765"/>
      <c r="W2" s="765"/>
      <c r="X2" s="765"/>
      <c r="Y2" s="765"/>
      <c r="Z2" s="765"/>
      <c r="AA2" s="765"/>
      <c r="AB2" s="765"/>
      <c r="AC2" s="765"/>
      <c r="AD2" s="765"/>
      <c r="AE2" s="765"/>
      <c r="AF2" s="765"/>
      <c r="AG2" s="765"/>
      <c r="AH2" s="765"/>
      <c r="AI2" s="765"/>
      <c r="AJ2" s="765"/>
      <c r="AK2" s="765"/>
      <c r="AL2" s="765"/>
      <c r="AM2" s="765"/>
      <c r="AN2" s="765"/>
      <c r="AO2" s="765"/>
      <c r="AP2" s="765"/>
      <c r="AQ2" s="765"/>
      <c r="AR2" s="765"/>
      <c r="AS2" s="765"/>
      <c r="AT2" s="765"/>
      <c r="AU2" s="765"/>
      <c r="AV2" s="765"/>
      <c r="AW2" s="765"/>
      <c r="AX2" s="765"/>
      <c r="AY2" s="765"/>
      <c r="AZ2" s="765"/>
      <c r="BA2" s="765"/>
      <c r="BB2" s="765"/>
      <c r="BC2" s="765"/>
      <c r="BD2" s="765"/>
      <c r="BE2" s="765"/>
      <c r="BF2" s="765"/>
      <c r="BG2" s="765"/>
      <c r="BH2" s="765"/>
      <c r="BI2" s="76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66" t="s">
        <v>354</v>
      </c>
      <c r="DK2" s="767"/>
      <c r="DL2" s="767"/>
      <c r="DM2" s="767"/>
      <c r="DN2" s="767"/>
      <c r="DO2" s="768"/>
      <c r="DP2" s="210"/>
      <c r="DQ2" s="766" t="s">
        <v>355</v>
      </c>
      <c r="DR2" s="767"/>
      <c r="DS2" s="767"/>
      <c r="DT2" s="767"/>
      <c r="DU2" s="767"/>
      <c r="DV2" s="767"/>
      <c r="DW2" s="767"/>
      <c r="DX2" s="767"/>
      <c r="DY2" s="767"/>
      <c r="DZ2" s="76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9" t="s">
        <v>356</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14"/>
      <c r="BA4" s="214"/>
      <c r="BB4" s="214"/>
      <c r="BC4" s="214"/>
      <c r="BD4" s="214"/>
      <c r="BE4" s="215"/>
      <c r="BF4" s="215"/>
      <c r="BG4" s="215"/>
      <c r="BH4" s="215"/>
      <c r="BI4" s="215"/>
      <c r="BJ4" s="215"/>
      <c r="BK4" s="215"/>
      <c r="BL4" s="215"/>
      <c r="BM4" s="215"/>
      <c r="BN4" s="215"/>
      <c r="BO4" s="215"/>
      <c r="BP4" s="215"/>
      <c r="BQ4" s="770" t="s">
        <v>357</v>
      </c>
      <c r="BR4" s="770"/>
      <c r="BS4" s="770"/>
      <c r="BT4" s="770"/>
      <c r="BU4" s="770"/>
      <c r="BV4" s="770"/>
      <c r="BW4" s="770"/>
      <c r="BX4" s="770"/>
      <c r="BY4" s="770"/>
      <c r="BZ4" s="770"/>
      <c r="CA4" s="770"/>
      <c r="CB4" s="770"/>
      <c r="CC4" s="770"/>
      <c r="CD4" s="770"/>
      <c r="CE4" s="770"/>
      <c r="CF4" s="770"/>
      <c r="CG4" s="770"/>
      <c r="CH4" s="770"/>
      <c r="CI4" s="770"/>
      <c r="CJ4" s="770"/>
      <c r="CK4" s="770"/>
      <c r="CL4" s="770"/>
      <c r="CM4" s="770"/>
      <c r="CN4" s="770"/>
      <c r="CO4" s="770"/>
      <c r="CP4" s="770"/>
      <c r="CQ4" s="770"/>
      <c r="CR4" s="770"/>
      <c r="CS4" s="770"/>
      <c r="CT4" s="770"/>
      <c r="CU4" s="770"/>
      <c r="CV4" s="770"/>
      <c r="CW4" s="770"/>
      <c r="CX4" s="770"/>
      <c r="CY4" s="770"/>
      <c r="CZ4" s="770"/>
      <c r="DA4" s="770"/>
      <c r="DB4" s="770"/>
      <c r="DC4" s="770"/>
      <c r="DD4" s="770"/>
      <c r="DE4" s="770"/>
      <c r="DF4" s="770"/>
      <c r="DG4" s="770"/>
      <c r="DH4" s="770"/>
      <c r="DI4" s="770"/>
      <c r="DJ4" s="770"/>
      <c r="DK4" s="770"/>
      <c r="DL4" s="770"/>
      <c r="DM4" s="770"/>
      <c r="DN4" s="770"/>
      <c r="DO4" s="770"/>
      <c r="DP4" s="770"/>
      <c r="DQ4" s="770"/>
      <c r="DR4" s="770"/>
      <c r="DS4" s="770"/>
      <c r="DT4" s="770"/>
      <c r="DU4" s="770"/>
      <c r="DV4" s="770"/>
      <c r="DW4" s="770"/>
      <c r="DX4" s="770"/>
      <c r="DY4" s="770"/>
      <c r="DZ4" s="770"/>
      <c r="EA4" s="216"/>
    </row>
    <row r="5" spans="1:131" s="217" customFormat="1" ht="26.25" customHeight="1" x14ac:dyDescent="0.2">
      <c r="A5" s="771" t="s">
        <v>358</v>
      </c>
      <c r="B5" s="772"/>
      <c r="C5" s="772"/>
      <c r="D5" s="772"/>
      <c r="E5" s="772"/>
      <c r="F5" s="772"/>
      <c r="G5" s="772"/>
      <c r="H5" s="772"/>
      <c r="I5" s="772"/>
      <c r="J5" s="772"/>
      <c r="K5" s="772"/>
      <c r="L5" s="772"/>
      <c r="M5" s="772"/>
      <c r="N5" s="772"/>
      <c r="O5" s="772"/>
      <c r="P5" s="773"/>
      <c r="Q5" s="777" t="s">
        <v>359</v>
      </c>
      <c r="R5" s="778"/>
      <c r="S5" s="778"/>
      <c r="T5" s="778"/>
      <c r="U5" s="779"/>
      <c r="V5" s="777" t="s">
        <v>360</v>
      </c>
      <c r="W5" s="778"/>
      <c r="X5" s="778"/>
      <c r="Y5" s="778"/>
      <c r="Z5" s="779"/>
      <c r="AA5" s="777" t="s">
        <v>361</v>
      </c>
      <c r="AB5" s="778"/>
      <c r="AC5" s="778"/>
      <c r="AD5" s="778"/>
      <c r="AE5" s="778"/>
      <c r="AF5" s="783" t="s">
        <v>362</v>
      </c>
      <c r="AG5" s="778"/>
      <c r="AH5" s="778"/>
      <c r="AI5" s="778"/>
      <c r="AJ5" s="784"/>
      <c r="AK5" s="778" t="s">
        <v>363</v>
      </c>
      <c r="AL5" s="778"/>
      <c r="AM5" s="778"/>
      <c r="AN5" s="778"/>
      <c r="AO5" s="779"/>
      <c r="AP5" s="777" t="s">
        <v>364</v>
      </c>
      <c r="AQ5" s="778"/>
      <c r="AR5" s="778"/>
      <c r="AS5" s="778"/>
      <c r="AT5" s="779"/>
      <c r="AU5" s="777" t="s">
        <v>365</v>
      </c>
      <c r="AV5" s="778"/>
      <c r="AW5" s="778"/>
      <c r="AX5" s="778"/>
      <c r="AY5" s="784"/>
      <c r="AZ5" s="214"/>
      <c r="BA5" s="214"/>
      <c r="BB5" s="214"/>
      <c r="BC5" s="214"/>
      <c r="BD5" s="214"/>
      <c r="BE5" s="215"/>
      <c r="BF5" s="215"/>
      <c r="BG5" s="215"/>
      <c r="BH5" s="215"/>
      <c r="BI5" s="215"/>
      <c r="BJ5" s="215"/>
      <c r="BK5" s="215"/>
      <c r="BL5" s="215"/>
      <c r="BM5" s="215"/>
      <c r="BN5" s="215"/>
      <c r="BO5" s="215"/>
      <c r="BP5" s="215"/>
      <c r="BQ5" s="771" t="s">
        <v>366</v>
      </c>
      <c r="BR5" s="772"/>
      <c r="BS5" s="772"/>
      <c r="BT5" s="772"/>
      <c r="BU5" s="772"/>
      <c r="BV5" s="772"/>
      <c r="BW5" s="772"/>
      <c r="BX5" s="772"/>
      <c r="BY5" s="772"/>
      <c r="BZ5" s="772"/>
      <c r="CA5" s="772"/>
      <c r="CB5" s="772"/>
      <c r="CC5" s="772"/>
      <c r="CD5" s="772"/>
      <c r="CE5" s="772"/>
      <c r="CF5" s="772"/>
      <c r="CG5" s="773"/>
      <c r="CH5" s="777" t="s">
        <v>367</v>
      </c>
      <c r="CI5" s="778"/>
      <c r="CJ5" s="778"/>
      <c r="CK5" s="778"/>
      <c r="CL5" s="779"/>
      <c r="CM5" s="777" t="s">
        <v>368</v>
      </c>
      <c r="CN5" s="778"/>
      <c r="CO5" s="778"/>
      <c r="CP5" s="778"/>
      <c r="CQ5" s="779"/>
      <c r="CR5" s="777" t="s">
        <v>369</v>
      </c>
      <c r="CS5" s="778"/>
      <c r="CT5" s="778"/>
      <c r="CU5" s="778"/>
      <c r="CV5" s="779"/>
      <c r="CW5" s="777" t="s">
        <v>370</v>
      </c>
      <c r="CX5" s="778"/>
      <c r="CY5" s="778"/>
      <c r="CZ5" s="778"/>
      <c r="DA5" s="779"/>
      <c r="DB5" s="777" t="s">
        <v>371</v>
      </c>
      <c r="DC5" s="778"/>
      <c r="DD5" s="778"/>
      <c r="DE5" s="778"/>
      <c r="DF5" s="779"/>
      <c r="DG5" s="807" t="s">
        <v>372</v>
      </c>
      <c r="DH5" s="808"/>
      <c r="DI5" s="808"/>
      <c r="DJ5" s="808"/>
      <c r="DK5" s="809"/>
      <c r="DL5" s="807" t="s">
        <v>373</v>
      </c>
      <c r="DM5" s="808"/>
      <c r="DN5" s="808"/>
      <c r="DO5" s="808"/>
      <c r="DP5" s="809"/>
      <c r="DQ5" s="777" t="s">
        <v>374</v>
      </c>
      <c r="DR5" s="778"/>
      <c r="DS5" s="778"/>
      <c r="DT5" s="778"/>
      <c r="DU5" s="779"/>
      <c r="DV5" s="777" t="s">
        <v>365</v>
      </c>
      <c r="DW5" s="778"/>
      <c r="DX5" s="778"/>
      <c r="DY5" s="778"/>
      <c r="DZ5" s="784"/>
      <c r="EA5" s="216"/>
    </row>
    <row r="6" spans="1:131" s="217" customFormat="1" ht="26.25" customHeight="1" thickBot="1" x14ac:dyDescent="0.25">
      <c r="A6" s="774"/>
      <c r="B6" s="775"/>
      <c r="C6" s="775"/>
      <c r="D6" s="775"/>
      <c r="E6" s="775"/>
      <c r="F6" s="775"/>
      <c r="G6" s="775"/>
      <c r="H6" s="775"/>
      <c r="I6" s="775"/>
      <c r="J6" s="775"/>
      <c r="K6" s="775"/>
      <c r="L6" s="775"/>
      <c r="M6" s="775"/>
      <c r="N6" s="775"/>
      <c r="O6" s="775"/>
      <c r="P6" s="776"/>
      <c r="Q6" s="780"/>
      <c r="R6" s="781"/>
      <c r="S6" s="781"/>
      <c r="T6" s="781"/>
      <c r="U6" s="782"/>
      <c r="V6" s="780"/>
      <c r="W6" s="781"/>
      <c r="X6" s="781"/>
      <c r="Y6" s="781"/>
      <c r="Z6" s="782"/>
      <c r="AA6" s="780"/>
      <c r="AB6" s="781"/>
      <c r="AC6" s="781"/>
      <c r="AD6" s="781"/>
      <c r="AE6" s="781"/>
      <c r="AF6" s="785"/>
      <c r="AG6" s="781"/>
      <c r="AH6" s="781"/>
      <c r="AI6" s="781"/>
      <c r="AJ6" s="786"/>
      <c r="AK6" s="781"/>
      <c r="AL6" s="781"/>
      <c r="AM6" s="781"/>
      <c r="AN6" s="781"/>
      <c r="AO6" s="782"/>
      <c r="AP6" s="780"/>
      <c r="AQ6" s="781"/>
      <c r="AR6" s="781"/>
      <c r="AS6" s="781"/>
      <c r="AT6" s="782"/>
      <c r="AU6" s="780"/>
      <c r="AV6" s="781"/>
      <c r="AW6" s="781"/>
      <c r="AX6" s="781"/>
      <c r="AY6" s="786"/>
      <c r="AZ6" s="214"/>
      <c r="BA6" s="214"/>
      <c r="BB6" s="214"/>
      <c r="BC6" s="214"/>
      <c r="BD6" s="214"/>
      <c r="BE6" s="215"/>
      <c r="BF6" s="215"/>
      <c r="BG6" s="215"/>
      <c r="BH6" s="215"/>
      <c r="BI6" s="215"/>
      <c r="BJ6" s="215"/>
      <c r="BK6" s="215"/>
      <c r="BL6" s="215"/>
      <c r="BM6" s="215"/>
      <c r="BN6" s="215"/>
      <c r="BO6" s="215"/>
      <c r="BP6" s="215"/>
      <c r="BQ6" s="774"/>
      <c r="BR6" s="775"/>
      <c r="BS6" s="775"/>
      <c r="BT6" s="775"/>
      <c r="BU6" s="775"/>
      <c r="BV6" s="775"/>
      <c r="BW6" s="775"/>
      <c r="BX6" s="775"/>
      <c r="BY6" s="775"/>
      <c r="BZ6" s="775"/>
      <c r="CA6" s="775"/>
      <c r="CB6" s="775"/>
      <c r="CC6" s="775"/>
      <c r="CD6" s="775"/>
      <c r="CE6" s="775"/>
      <c r="CF6" s="775"/>
      <c r="CG6" s="776"/>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810"/>
      <c r="DH6" s="811"/>
      <c r="DI6" s="811"/>
      <c r="DJ6" s="811"/>
      <c r="DK6" s="812"/>
      <c r="DL6" s="810"/>
      <c r="DM6" s="811"/>
      <c r="DN6" s="811"/>
      <c r="DO6" s="811"/>
      <c r="DP6" s="812"/>
      <c r="DQ6" s="780"/>
      <c r="DR6" s="781"/>
      <c r="DS6" s="781"/>
      <c r="DT6" s="781"/>
      <c r="DU6" s="782"/>
      <c r="DV6" s="780"/>
      <c r="DW6" s="781"/>
      <c r="DX6" s="781"/>
      <c r="DY6" s="781"/>
      <c r="DZ6" s="786"/>
      <c r="EA6" s="216"/>
    </row>
    <row r="7" spans="1:131" s="217" customFormat="1" ht="26.25" customHeight="1" thickTop="1" x14ac:dyDescent="0.2">
      <c r="A7" s="218">
        <v>1</v>
      </c>
      <c r="B7" s="793" t="s">
        <v>375</v>
      </c>
      <c r="C7" s="794"/>
      <c r="D7" s="794"/>
      <c r="E7" s="794"/>
      <c r="F7" s="794"/>
      <c r="G7" s="794"/>
      <c r="H7" s="794"/>
      <c r="I7" s="794"/>
      <c r="J7" s="794"/>
      <c r="K7" s="794"/>
      <c r="L7" s="794"/>
      <c r="M7" s="794"/>
      <c r="N7" s="794"/>
      <c r="O7" s="794"/>
      <c r="P7" s="795"/>
      <c r="Q7" s="796">
        <v>23145</v>
      </c>
      <c r="R7" s="797"/>
      <c r="S7" s="797"/>
      <c r="T7" s="797"/>
      <c r="U7" s="797"/>
      <c r="V7" s="797">
        <v>22465</v>
      </c>
      <c r="W7" s="797"/>
      <c r="X7" s="797"/>
      <c r="Y7" s="797"/>
      <c r="Z7" s="797"/>
      <c r="AA7" s="797">
        <v>680</v>
      </c>
      <c r="AB7" s="797"/>
      <c r="AC7" s="797"/>
      <c r="AD7" s="797"/>
      <c r="AE7" s="798"/>
      <c r="AF7" s="799">
        <v>613</v>
      </c>
      <c r="AG7" s="800"/>
      <c r="AH7" s="800"/>
      <c r="AI7" s="800"/>
      <c r="AJ7" s="801"/>
      <c r="AK7" s="802" t="s">
        <v>553</v>
      </c>
      <c r="AL7" s="803"/>
      <c r="AM7" s="803"/>
      <c r="AN7" s="803"/>
      <c r="AO7" s="803"/>
      <c r="AP7" s="803">
        <v>20408</v>
      </c>
      <c r="AQ7" s="803"/>
      <c r="AR7" s="803"/>
      <c r="AS7" s="803"/>
      <c r="AT7" s="803"/>
      <c r="AU7" s="804"/>
      <c r="AV7" s="804"/>
      <c r="AW7" s="804"/>
      <c r="AX7" s="804"/>
      <c r="AY7" s="805"/>
      <c r="AZ7" s="214"/>
      <c r="BA7" s="214"/>
      <c r="BB7" s="214"/>
      <c r="BC7" s="214"/>
      <c r="BD7" s="214"/>
      <c r="BE7" s="215"/>
      <c r="BF7" s="215"/>
      <c r="BG7" s="215"/>
      <c r="BH7" s="215"/>
      <c r="BI7" s="215"/>
      <c r="BJ7" s="215"/>
      <c r="BK7" s="215"/>
      <c r="BL7" s="215"/>
      <c r="BM7" s="215"/>
      <c r="BN7" s="215"/>
      <c r="BO7" s="215"/>
      <c r="BP7" s="215"/>
      <c r="BQ7" s="218">
        <v>1</v>
      </c>
      <c r="BR7" s="219"/>
      <c r="BS7" s="790" t="s">
        <v>560</v>
      </c>
      <c r="BT7" s="791"/>
      <c r="BU7" s="791"/>
      <c r="BV7" s="791"/>
      <c r="BW7" s="791"/>
      <c r="BX7" s="791"/>
      <c r="BY7" s="791"/>
      <c r="BZ7" s="791"/>
      <c r="CA7" s="791"/>
      <c r="CB7" s="791"/>
      <c r="CC7" s="791"/>
      <c r="CD7" s="791"/>
      <c r="CE7" s="791"/>
      <c r="CF7" s="791"/>
      <c r="CG7" s="806"/>
      <c r="CH7" s="787">
        <v>1</v>
      </c>
      <c r="CI7" s="788"/>
      <c r="CJ7" s="788"/>
      <c r="CK7" s="788"/>
      <c r="CL7" s="789"/>
      <c r="CM7" s="787">
        <v>22</v>
      </c>
      <c r="CN7" s="788"/>
      <c r="CO7" s="788"/>
      <c r="CP7" s="788"/>
      <c r="CQ7" s="789"/>
      <c r="CR7" s="787">
        <v>10</v>
      </c>
      <c r="CS7" s="788"/>
      <c r="CT7" s="788"/>
      <c r="CU7" s="788"/>
      <c r="CV7" s="789"/>
      <c r="CW7" s="787">
        <v>24</v>
      </c>
      <c r="CX7" s="788"/>
      <c r="CY7" s="788"/>
      <c r="CZ7" s="788"/>
      <c r="DA7" s="789"/>
      <c r="DB7" s="787" t="s">
        <v>553</v>
      </c>
      <c r="DC7" s="788"/>
      <c r="DD7" s="788"/>
      <c r="DE7" s="788"/>
      <c r="DF7" s="789"/>
      <c r="DG7" s="787" t="s">
        <v>553</v>
      </c>
      <c r="DH7" s="788"/>
      <c r="DI7" s="788"/>
      <c r="DJ7" s="788"/>
      <c r="DK7" s="789"/>
      <c r="DL7" s="787" t="s">
        <v>553</v>
      </c>
      <c r="DM7" s="788"/>
      <c r="DN7" s="788"/>
      <c r="DO7" s="788"/>
      <c r="DP7" s="789"/>
      <c r="DQ7" s="787" t="s">
        <v>553</v>
      </c>
      <c r="DR7" s="788"/>
      <c r="DS7" s="788"/>
      <c r="DT7" s="788"/>
      <c r="DU7" s="789"/>
      <c r="DV7" s="790"/>
      <c r="DW7" s="791"/>
      <c r="DX7" s="791"/>
      <c r="DY7" s="791"/>
      <c r="DZ7" s="792"/>
      <c r="EA7" s="216"/>
    </row>
    <row r="8" spans="1:131" s="217" customFormat="1" ht="26.25" customHeight="1" x14ac:dyDescent="0.2">
      <c r="A8" s="220">
        <v>2</v>
      </c>
      <c r="B8" s="824" t="s">
        <v>376</v>
      </c>
      <c r="C8" s="825"/>
      <c r="D8" s="825"/>
      <c r="E8" s="825"/>
      <c r="F8" s="825"/>
      <c r="G8" s="825"/>
      <c r="H8" s="825"/>
      <c r="I8" s="825"/>
      <c r="J8" s="825"/>
      <c r="K8" s="825"/>
      <c r="L8" s="825"/>
      <c r="M8" s="825"/>
      <c r="N8" s="825"/>
      <c r="O8" s="825"/>
      <c r="P8" s="826"/>
      <c r="Q8" s="827">
        <v>18</v>
      </c>
      <c r="R8" s="828"/>
      <c r="S8" s="828"/>
      <c r="T8" s="828"/>
      <c r="U8" s="828"/>
      <c r="V8" s="828">
        <v>15</v>
      </c>
      <c r="W8" s="828"/>
      <c r="X8" s="828"/>
      <c r="Y8" s="828"/>
      <c r="Z8" s="828"/>
      <c r="AA8" s="828">
        <v>3</v>
      </c>
      <c r="AB8" s="828"/>
      <c r="AC8" s="828"/>
      <c r="AD8" s="828"/>
      <c r="AE8" s="829"/>
      <c r="AF8" s="830">
        <v>3</v>
      </c>
      <c r="AG8" s="831"/>
      <c r="AH8" s="831"/>
      <c r="AI8" s="831"/>
      <c r="AJ8" s="832"/>
      <c r="AK8" s="813">
        <v>9</v>
      </c>
      <c r="AL8" s="814"/>
      <c r="AM8" s="814"/>
      <c r="AN8" s="814"/>
      <c r="AO8" s="814"/>
      <c r="AP8" s="814" t="s">
        <v>553</v>
      </c>
      <c r="AQ8" s="814"/>
      <c r="AR8" s="814"/>
      <c r="AS8" s="814"/>
      <c r="AT8" s="814"/>
      <c r="AU8" s="815"/>
      <c r="AV8" s="815"/>
      <c r="AW8" s="815"/>
      <c r="AX8" s="815"/>
      <c r="AY8" s="816"/>
      <c r="AZ8" s="214"/>
      <c r="BA8" s="214"/>
      <c r="BB8" s="214"/>
      <c r="BC8" s="214"/>
      <c r="BD8" s="214"/>
      <c r="BE8" s="215"/>
      <c r="BF8" s="215"/>
      <c r="BG8" s="215"/>
      <c r="BH8" s="215"/>
      <c r="BI8" s="215"/>
      <c r="BJ8" s="215"/>
      <c r="BK8" s="215"/>
      <c r="BL8" s="215"/>
      <c r="BM8" s="215"/>
      <c r="BN8" s="215"/>
      <c r="BO8" s="215"/>
      <c r="BP8" s="215"/>
      <c r="BQ8" s="220">
        <v>2</v>
      </c>
      <c r="BR8" s="221"/>
      <c r="BS8" s="817" t="s">
        <v>561</v>
      </c>
      <c r="BT8" s="818"/>
      <c r="BU8" s="818"/>
      <c r="BV8" s="818"/>
      <c r="BW8" s="818"/>
      <c r="BX8" s="818"/>
      <c r="BY8" s="818"/>
      <c r="BZ8" s="818"/>
      <c r="CA8" s="818"/>
      <c r="CB8" s="818"/>
      <c r="CC8" s="818"/>
      <c r="CD8" s="818"/>
      <c r="CE8" s="818"/>
      <c r="CF8" s="818"/>
      <c r="CG8" s="819"/>
      <c r="CH8" s="820">
        <v>3</v>
      </c>
      <c r="CI8" s="821"/>
      <c r="CJ8" s="821"/>
      <c r="CK8" s="821"/>
      <c r="CL8" s="822"/>
      <c r="CM8" s="820">
        <v>76</v>
      </c>
      <c r="CN8" s="821"/>
      <c r="CO8" s="821"/>
      <c r="CP8" s="821"/>
      <c r="CQ8" s="822"/>
      <c r="CR8" s="820">
        <v>12</v>
      </c>
      <c r="CS8" s="821"/>
      <c r="CT8" s="821"/>
      <c r="CU8" s="821"/>
      <c r="CV8" s="822"/>
      <c r="CW8" s="820" t="s">
        <v>553</v>
      </c>
      <c r="CX8" s="821"/>
      <c r="CY8" s="821"/>
      <c r="CZ8" s="821"/>
      <c r="DA8" s="822"/>
      <c r="DB8" s="820" t="s">
        <v>553</v>
      </c>
      <c r="DC8" s="821"/>
      <c r="DD8" s="821"/>
      <c r="DE8" s="821"/>
      <c r="DF8" s="822"/>
      <c r="DG8" s="820" t="s">
        <v>553</v>
      </c>
      <c r="DH8" s="821"/>
      <c r="DI8" s="821"/>
      <c r="DJ8" s="821"/>
      <c r="DK8" s="822"/>
      <c r="DL8" s="820" t="s">
        <v>553</v>
      </c>
      <c r="DM8" s="821"/>
      <c r="DN8" s="821"/>
      <c r="DO8" s="821"/>
      <c r="DP8" s="822"/>
      <c r="DQ8" s="820" t="s">
        <v>553</v>
      </c>
      <c r="DR8" s="821"/>
      <c r="DS8" s="821"/>
      <c r="DT8" s="821"/>
      <c r="DU8" s="822"/>
      <c r="DV8" s="817"/>
      <c r="DW8" s="818"/>
      <c r="DX8" s="818"/>
      <c r="DY8" s="818"/>
      <c r="DZ8" s="823"/>
      <c r="EA8" s="216"/>
    </row>
    <row r="9" spans="1:131" s="217" customFormat="1" ht="26.25" customHeight="1" x14ac:dyDescent="0.2">
      <c r="A9" s="220">
        <v>3</v>
      </c>
      <c r="B9" s="824" t="s">
        <v>377</v>
      </c>
      <c r="C9" s="825"/>
      <c r="D9" s="825"/>
      <c r="E9" s="825"/>
      <c r="F9" s="825"/>
      <c r="G9" s="825"/>
      <c r="H9" s="825"/>
      <c r="I9" s="825"/>
      <c r="J9" s="825"/>
      <c r="K9" s="825"/>
      <c r="L9" s="825"/>
      <c r="M9" s="825"/>
      <c r="N9" s="825"/>
      <c r="O9" s="825"/>
      <c r="P9" s="826"/>
      <c r="Q9" s="827">
        <v>174</v>
      </c>
      <c r="R9" s="828"/>
      <c r="S9" s="828"/>
      <c r="T9" s="828"/>
      <c r="U9" s="828"/>
      <c r="V9" s="828">
        <v>169</v>
      </c>
      <c r="W9" s="828"/>
      <c r="X9" s="828"/>
      <c r="Y9" s="828"/>
      <c r="Z9" s="828"/>
      <c r="AA9" s="828">
        <v>5</v>
      </c>
      <c r="AB9" s="828"/>
      <c r="AC9" s="828"/>
      <c r="AD9" s="828"/>
      <c r="AE9" s="829"/>
      <c r="AF9" s="830">
        <v>5</v>
      </c>
      <c r="AG9" s="831"/>
      <c r="AH9" s="831"/>
      <c r="AI9" s="831"/>
      <c r="AJ9" s="832"/>
      <c r="AK9" s="813">
        <v>0</v>
      </c>
      <c r="AL9" s="814"/>
      <c r="AM9" s="814"/>
      <c r="AN9" s="814"/>
      <c r="AO9" s="814"/>
      <c r="AP9" s="814" t="s">
        <v>553</v>
      </c>
      <c r="AQ9" s="814"/>
      <c r="AR9" s="814"/>
      <c r="AS9" s="814"/>
      <c r="AT9" s="814"/>
      <c r="AU9" s="815"/>
      <c r="AV9" s="815"/>
      <c r="AW9" s="815"/>
      <c r="AX9" s="815"/>
      <c r="AY9" s="816"/>
      <c r="AZ9" s="214"/>
      <c r="BA9" s="214"/>
      <c r="BB9" s="214"/>
      <c r="BC9" s="214"/>
      <c r="BD9" s="214"/>
      <c r="BE9" s="215"/>
      <c r="BF9" s="215"/>
      <c r="BG9" s="215"/>
      <c r="BH9" s="215"/>
      <c r="BI9" s="215"/>
      <c r="BJ9" s="215"/>
      <c r="BK9" s="215"/>
      <c r="BL9" s="215"/>
      <c r="BM9" s="215"/>
      <c r="BN9" s="215"/>
      <c r="BO9" s="215"/>
      <c r="BP9" s="215"/>
      <c r="BQ9" s="220">
        <v>3</v>
      </c>
      <c r="BR9" s="221"/>
      <c r="BS9" s="817" t="s">
        <v>562</v>
      </c>
      <c r="BT9" s="818"/>
      <c r="BU9" s="818"/>
      <c r="BV9" s="818"/>
      <c r="BW9" s="818"/>
      <c r="BX9" s="818"/>
      <c r="BY9" s="818"/>
      <c r="BZ9" s="818"/>
      <c r="CA9" s="818"/>
      <c r="CB9" s="818"/>
      <c r="CC9" s="818"/>
      <c r="CD9" s="818"/>
      <c r="CE9" s="818"/>
      <c r="CF9" s="818"/>
      <c r="CG9" s="819"/>
      <c r="CH9" s="820">
        <v>48</v>
      </c>
      <c r="CI9" s="821"/>
      <c r="CJ9" s="821"/>
      <c r="CK9" s="821"/>
      <c r="CL9" s="822"/>
      <c r="CM9" s="820">
        <v>1984</v>
      </c>
      <c r="CN9" s="821"/>
      <c r="CO9" s="821"/>
      <c r="CP9" s="821"/>
      <c r="CQ9" s="822"/>
      <c r="CR9" s="820">
        <v>1</v>
      </c>
      <c r="CS9" s="821"/>
      <c r="CT9" s="821"/>
      <c r="CU9" s="821"/>
      <c r="CV9" s="822"/>
      <c r="CW9" s="820">
        <v>13</v>
      </c>
      <c r="CX9" s="821"/>
      <c r="CY9" s="821"/>
      <c r="CZ9" s="821"/>
      <c r="DA9" s="822"/>
      <c r="DB9" s="820" t="s">
        <v>553</v>
      </c>
      <c r="DC9" s="821"/>
      <c r="DD9" s="821"/>
      <c r="DE9" s="821"/>
      <c r="DF9" s="822"/>
      <c r="DG9" s="820" t="s">
        <v>553</v>
      </c>
      <c r="DH9" s="821"/>
      <c r="DI9" s="821"/>
      <c r="DJ9" s="821"/>
      <c r="DK9" s="822"/>
      <c r="DL9" s="820" t="s">
        <v>553</v>
      </c>
      <c r="DM9" s="821"/>
      <c r="DN9" s="821"/>
      <c r="DO9" s="821"/>
      <c r="DP9" s="822"/>
      <c r="DQ9" s="820" t="s">
        <v>553</v>
      </c>
      <c r="DR9" s="821"/>
      <c r="DS9" s="821"/>
      <c r="DT9" s="821"/>
      <c r="DU9" s="822"/>
      <c r="DV9" s="817"/>
      <c r="DW9" s="818"/>
      <c r="DX9" s="818"/>
      <c r="DY9" s="818"/>
      <c r="DZ9" s="823"/>
      <c r="EA9" s="216"/>
    </row>
    <row r="10" spans="1:131" s="217" customFormat="1" ht="26.25" customHeight="1" x14ac:dyDescent="0.2">
      <c r="A10" s="220">
        <v>4</v>
      </c>
      <c r="B10" s="824" t="s">
        <v>378</v>
      </c>
      <c r="C10" s="825"/>
      <c r="D10" s="825"/>
      <c r="E10" s="825"/>
      <c r="F10" s="825"/>
      <c r="G10" s="825"/>
      <c r="H10" s="825"/>
      <c r="I10" s="825"/>
      <c r="J10" s="825"/>
      <c r="K10" s="825"/>
      <c r="L10" s="825"/>
      <c r="M10" s="825"/>
      <c r="N10" s="825"/>
      <c r="O10" s="825"/>
      <c r="P10" s="826"/>
      <c r="Q10" s="827">
        <v>111</v>
      </c>
      <c r="R10" s="828"/>
      <c r="S10" s="828"/>
      <c r="T10" s="828"/>
      <c r="U10" s="828"/>
      <c r="V10" s="828">
        <v>91</v>
      </c>
      <c r="W10" s="828"/>
      <c r="X10" s="828"/>
      <c r="Y10" s="828"/>
      <c r="Z10" s="828"/>
      <c r="AA10" s="828">
        <v>20</v>
      </c>
      <c r="AB10" s="828"/>
      <c r="AC10" s="828"/>
      <c r="AD10" s="828"/>
      <c r="AE10" s="829"/>
      <c r="AF10" s="830">
        <v>20</v>
      </c>
      <c r="AG10" s="831"/>
      <c r="AH10" s="831"/>
      <c r="AI10" s="831"/>
      <c r="AJ10" s="832"/>
      <c r="AK10" s="813">
        <v>0</v>
      </c>
      <c r="AL10" s="814"/>
      <c r="AM10" s="814"/>
      <c r="AN10" s="814"/>
      <c r="AO10" s="814"/>
      <c r="AP10" s="814" t="s">
        <v>553</v>
      </c>
      <c r="AQ10" s="814"/>
      <c r="AR10" s="814"/>
      <c r="AS10" s="814"/>
      <c r="AT10" s="814"/>
      <c r="AU10" s="815"/>
      <c r="AV10" s="815"/>
      <c r="AW10" s="815"/>
      <c r="AX10" s="815"/>
      <c r="AY10" s="816"/>
      <c r="AZ10" s="214"/>
      <c r="BA10" s="214"/>
      <c r="BB10" s="214"/>
      <c r="BC10" s="214"/>
      <c r="BD10" s="214"/>
      <c r="BE10" s="215"/>
      <c r="BF10" s="215"/>
      <c r="BG10" s="215"/>
      <c r="BH10" s="215"/>
      <c r="BI10" s="215"/>
      <c r="BJ10" s="215"/>
      <c r="BK10" s="215"/>
      <c r="BL10" s="215"/>
      <c r="BM10" s="215"/>
      <c r="BN10" s="215"/>
      <c r="BO10" s="215"/>
      <c r="BP10" s="215"/>
      <c r="BQ10" s="220">
        <v>4</v>
      </c>
      <c r="BR10" s="221"/>
      <c r="BS10" s="817"/>
      <c r="BT10" s="818"/>
      <c r="BU10" s="818"/>
      <c r="BV10" s="818"/>
      <c r="BW10" s="818"/>
      <c r="BX10" s="818"/>
      <c r="BY10" s="818"/>
      <c r="BZ10" s="818"/>
      <c r="CA10" s="818"/>
      <c r="CB10" s="818"/>
      <c r="CC10" s="818"/>
      <c r="CD10" s="818"/>
      <c r="CE10" s="818"/>
      <c r="CF10" s="818"/>
      <c r="CG10" s="819"/>
      <c r="CH10" s="820"/>
      <c r="CI10" s="821"/>
      <c r="CJ10" s="821"/>
      <c r="CK10" s="821"/>
      <c r="CL10" s="822"/>
      <c r="CM10" s="820"/>
      <c r="CN10" s="821"/>
      <c r="CO10" s="821"/>
      <c r="CP10" s="821"/>
      <c r="CQ10" s="822"/>
      <c r="CR10" s="820"/>
      <c r="CS10" s="821"/>
      <c r="CT10" s="821"/>
      <c r="CU10" s="821"/>
      <c r="CV10" s="822"/>
      <c r="CW10" s="820"/>
      <c r="CX10" s="821"/>
      <c r="CY10" s="821"/>
      <c r="CZ10" s="821"/>
      <c r="DA10" s="822"/>
      <c r="DB10" s="820"/>
      <c r="DC10" s="821"/>
      <c r="DD10" s="821"/>
      <c r="DE10" s="821"/>
      <c r="DF10" s="822"/>
      <c r="DG10" s="820"/>
      <c r="DH10" s="821"/>
      <c r="DI10" s="821"/>
      <c r="DJ10" s="821"/>
      <c r="DK10" s="822"/>
      <c r="DL10" s="820"/>
      <c r="DM10" s="821"/>
      <c r="DN10" s="821"/>
      <c r="DO10" s="821"/>
      <c r="DP10" s="822"/>
      <c r="DQ10" s="820"/>
      <c r="DR10" s="821"/>
      <c r="DS10" s="821"/>
      <c r="DT10" s="821"/>
      <c r="DU10" s="822"/>
      <c r="DV10" s="817"/>
      <c r="DW10" s="818"/>
      <c r="DX10" s="818"/>
      <c r="DY10" s="818"/>
      <c r="DZ10" s="823"/>
      <c r="EA10" s="216"/>
    </row>
    <row r="11" spans="1:131" s="217" customFormat="1" ht="26.25" customHeight="1" x14ac:dyDescent="0.2">
      <c r="A11" s="220">
        <v>5</v>
      </c>
      <c r="B11" s="824"/>
      <c r="C11" s="825"/>
      <c r="D11" s="825"/>
      <c r="E11" s="825"/>
      <c r="F11" s="825"/>
      <c r="G11" s="825"/>
      <c r="H11" s="825"/>
      <c r="I11" s="825"/>
      <c r="J11" s="825"/>
      <c r="K11" s="825"/>
      <c r="L11" s="825"/>
      <c r="M11" s="825"/>
      <c r="N11" s="825"/>
      <c r="O11" s="825"/>
      <c r="P11" s="826"/>
      <c r="Q11" s="827"/>
      <c r="R11" s="828"/>
      <c r="S11" s="828"/>
      <c r="T11" s="828"/>
      <c r="U11" s="828"/>
      <c r="V11" s="828"/>
      <c r="W11" s="828"/>
      <c r="X11" s="828"/>
      <c r="Y11" s="828"/>
      <c r="Z11" s="828"/>
      <c r="AA11" s="828"/>
      <c r="AB11" s="828"/>
      <c r="AC11" s="828"/>
      <c r="AD11" s="828"/>
      <c r="AE11" s="829"/>
      <c r="AF11" s="830"/>
      <c r="AG11" s="831"/>
      <c r="AH11" s="831"/>
      <c r="AI11" s="831"/>
      <c r="AJ11" s="832"/>
      <c r="AK11" s="813"/>
      <c r="AL11" s="814"/>
      <c r="AM11" s="814"/>
      <c r="AN11" s="814"/>
      <c r="AO11" s="814"/>
      <c r="AP11" s="814"/>
      <c r="AQ11" s="814"/>
      <c r="AR11" s="814"/>
      <c r="AS11" s="814"/>
      <c r="AT11" s="814"/>
      <c r="AU11" s="815"/>
      <c r="AV11" s="815"/>
      <c r="AW11" s="815"/>
      <c r="AX11" s="815"/>
      <c r="AY11" s="816"/>
      <c r="AZ11" s="214"/>
      <c r="BA11" s="214"/>
      <c r="BB11" s="214"/>
      <c r="BC11" s="214"/>
      <c r="BD11" s="214"/>
      <c r="BE11" s="215"/>
      <c r="BF11" s="215"/>
      <c r="BG11" s="215"/>
      <c r="BH11" s="215"/>
      <c r="BI11" s="215"/>
      <c r="BJ11" s="215"/>
      <c r="BK11" s="215"/>
      <c r="BL11" s="215"/>
      <c r="BM11" s="215"/>
      <c r="BN11" s="215"/>
      <c r="BO11" s="215"/>
      <c r="BP11" s="215"/>
      <c r="BQ11" s="220">
        <v>5</v>
      </c>
      <c r="BR11" s="221"/>
      <c r="BS11" s="817"/>
      <c r="BT11" s="818"/>
      <c r="BU11" s="818"/>
      <c r="BV11" s="818"/>
      <c r="BW11" s="818"/>
      <c r="BX11" s="818"/>
      <c r="BY11" s="818"/>
      <c r="BZ11" s="818"/>
      <c r="CA11" s="818"/>
      <c r="CB11" s="818"/>
      <c r="CC11" s="818"/>
      <c r="CD11" s="818"/>
      <c r="CE11" s="818"/>
      <c r="CF11" s="818"/>
      <c r="CG11" s="819"/>
      <c r="CH11" s="820"/>
      <c r="CI11" s="821"/>
      <c r="CJ11" s="821"/>
      <c r="CK11" s="821"/>
      <c r="CL11" s="822"/>
      <c r="CM11" s="820"/>
      <c r="CN11" s="821"/>
      <c r="CO11" s="821"/>
      <c r="CP11" s="821"/>
      <c r="CQ11" s="822"/>
      <c r="CR11" s="820"/>
      <c r="CS11" s="821"/>
      <c r="CT11" s="821"/>
      <c r="CU11" s="821"/>
      <c r="CV11" s="822"/>
      <c r="CW11" s="820"/>
      <c r="CX11" s="821"/>
      <c r="CY11" s="821"/>
      <c r="CZ11" s="821"/>
      <c r="DA11" s="822"/>
      <c r="DB11" s="820"/>
      <c r="DC11" s="821"/>
      <c r="DD11" s="821"/>
      <c r="DE11" s="821"/>
      <c r="DF11" s="822"/>
      <c r="DG11" s="820"/>
      <c r="DH11" s="821"/>
      <c r="DI11" s="821"/>
      <c r="DJ11" s="821"/>
      <c r="DK11" s="822"/>
      <c r="DL11" s="820"/>
      <c r="DM11" s="821"/>
      <c r="DN11" s="821"/>
      <c r="DO11" s="821"/>
      <c r="DP11" s="822"/>
      <c r="DQ11" s="820"/>
      <c r="DR11" s="821"/>
      <c r="DS11" s="821"/>
      <c r="DT11" s="821"/>
      <c r="DU11" s="822"/>
      <c r="DV11" s="817"/>
      <c r="DW11" s="818"/>
      <c r="DX11" s="818"/>
      <c r="DY11" s="818"/>
      <c r="DZ11" s="823"/>
      <c r="EA11" s="216"/>
    </row>
    <row r="12" spans="1:131" s="217" customFormat="1" ht="26.25" customHeight="1" x14ac:dyDescent="0.2">
      <c r="A12" s="220">
        <v>6</v>
      </c>
      <c r="B12" s="824"/>
      <c r="C12" s="825"/>
      <c r="D12" s="825"/>
      <c r="E12" s="825"/>
      <c r="F12" s="825"/>
      <c r="G12" s="825"/>
      <c r="H12" s="825"/>
      <c r="I12" s="825"/>
      <c r="J12" s="825"/>
      <c r="K12" s="825"/>
      <c r="L12" s="825"/>
      <c r="M12" s="825"/>
      <c r="N12" s="825"/>
      <c r="O12" s="825"/>
      <c r="P12" s="826"/>
      <c r="Q12" s="827"/>
      <c r="R12" s="828"/>
      <c r="S12" s="828"/>
      <c r="T12" s="828"/>
      <c r="U12" s="828"/>
      <c r="V12" s="828"/>
      <c r="W12" s="828"/>
      <c r="X12" s="828"/>
      <c r="Y12" s="828"/>
      <c r="Z12" s="828"/>
      <c r="AA12" s="828"/>
      <c r="AB12" s="828"/>
      <c r="AC12" s="828"/>
      <c r="AD12" s="828"/>
      <c r="AE12" s="829"/>
      <c r="AF12" s="830"/>
      <c r="AG12" s="831"/>
      <c r="AH12" s="831"/>
      <c r="AI12" s="831"/>
      <c r="AJ12" s="832"/>
      <c r="AK12" s="813"/>
      <c r="AL12" s="814"/>
      <c r="AM12" s="814"/>
      <c r="AN12" s="814"/>
      <c r="AO12" s="814"/>
      <c r="AP12" s="814"/>
      <c r="AQ12" s="814"/>
      <c r="AR12" s="814"/>
      <c r="AS12" s="814"/>
      <c r="AT12" s="814"/>
      <c r="AU12" s="815"/>
      <c r="AV12" s="815"/>
      <c r="AW12" s="815"/>
      <c r="AX12" s="815"/>
      <c r="AY12" s="816"/>
      <c r="AZ12" s="214"/>
      <c r="BA12" s="214"/>
      <c r="BB12" s="214"/>
      <c r="BC12" s="214"/>
      <c r="BD12" s="214"/>
      <c r="BE12" s="215"/>
      <c r="BF12" s="215"/>
      <c r="BG12" s="215"/>
      <c r="BH12" s="215"/>
      <c r="BI12" s="215"/>
      <c r="BJ12" s="215"/>
      <c r="BK12" s="215"/>
      <c r="BL12" s="215"/>
      <c r="BM12" s="215"/>
      <c r="BN12" s="215"/>
      <c r="BO12" s="215"/>
      <c r="BP12" s="215"/>
      <c r="BQ12" s="220">
        <v>6</v>
      </c>
      <c r="BR12" s="221"/>
      <c r="BS12" s="817"/>
      <c r="BT12" s="818"/>
      <c r="BU12" s="818"/>
      <c r="BV12" s="818"/>
      <c r="BW12" s="818"/>
      <c r="BX12" s="818"/>
      <c r="BY12" s="818"/>
      <c r="BZ12" s="818"/>
      <c r="CA12" s="818"/>
      <c r="CB12" s="818"/>
      <c r="CC12" s="818"/>
      <c r="CD12" s="818"/>
      <c r="CE12" s="818"/>
      <c r="CF12" s="818"/>
      <c r="CG12" s="819"/>
      <c r="CH12" s="820"/>
      <c r="CI12" s="821"/>
      <c r="CJ12" s="821"/>
      <c r="CK12" s="821"/>
      <c r="CL12" s="822"/>
      <c r="CM12" s="820"/>
      <c r="CN12" s="821"/>
      <c r="CO12" s="821"/>
      <c r="CP12" s="821"/>
      <c r="CQ12" s="822"/>
      <c r="CR12" s="820"/>
      <c r="CS12" s="821"/>
      <c r="CT12" s="821"/>
      <c r="CU12" s="821"/>
      <c r="CV12" s="822"/>
      <c r="CW12" s="820"/>
      <c r="CX12" s="821"/>
      <c r="CY12" s="821"/>
      <c r="CZ12" s="821"/>
      <c r="DA12" s="822"/>
      <c r="DB12" s="820"/>
      <c r="DC12" s="821"/>
      <c r="DD12" s="821"/>
      <c r="DE12" s="821"/>
      <c r="DF12" s="822"/>
      <c r="DG12" s="820"/>
      <c r="DH12" s="821"/>
      <c r="DI12" s="821"/>
      <c r="DJ12" s="821"/>
      <c r="DK12" s="822"/>
      <c r="DL12" s="820"/>
      <c r="DM12" s="821"/>
      <c r="DN12" s="821"/>
      <c r="DO12" s="821"/>
      <c r="DP12" s="822"/>
      <c r="DQ12" s="820"/>
      <c r="DR12" s="821"/>
      <c r="DS12" s="821"/>
      <c r="DT12" s="821"/>
      <c r="DU12" s="822"/>
      <c r="DV12" s="817"/>
      <c r="DW12" s="818"/>
      <c r="DX12" s="818"/>
      <c r="DY12" s="818"/>
      <c r="DZ12" s="823"/>
      <c r="EA12" s="216"/>
    </row>
    <row r="13" spans="1:131" s="217" customFormat="1" ht="26.25" customHeight="1" x14ac:dyDescent="0.2">
      <c r="A13" s="220">
        <v>7</v>
      </c>
      <c r="B13" s="824"/>
      <c r="C13" s="825"/>
      <c r="D13" s="825"/>
      <c r="E13" s="825"/>
      <c r="F13" s="825"/>
      <c r="G13" s="825"/>
      <c r="H13" s="825"/>
      <c r="I13" s="825"/>
      <c r="J13" s="825"/>
      <c r="K13" s="825"/>
      <c r="L13" s="825"/>
      <c r="M13" s="825"/>
      <c r="N13" s="825"/>
      <c r="O13" s="825"/>
      <c r="P13" s="826"/>
      <c r="Q13" s="827"/>
      <c r="R13" s="828"/>
      <c r="S13" s="828"/>
      <c r="T13" s="828"/>
      <c r="U13" s="828"/>
      <c r="V13" s="828"/>
      <c r="W13" s="828"/>
      <c r="X13" s="828"/>
      <c r="Y13" s="828"/>
      <c r="Z13" s="828"/>
      <c r="AA13" s="828"/>
      <c r="AB13" s="828"/>
      <c r="AC13" s="828"/>
      <c r="AD13" s="828"/>
      <c r="AE13" s="829"/>
      <c r="AF13" s="830"/>
      <c r="AG13" s="831"/>
      <c r="AH13" s="831"/>
      <c r="AI13" s="831"/>
      <c r="AJ13" s="832"/>
      <c r="AK13" s="813"/>
      <c r="AL13" s="814"/>
      <c r="AM13" s="814"/>
      <c r="AN13" s="814"/>
      <c r="AO13" s="814"/>
      <c r="AP13" s="814"/>
      <c r="AQ13" s="814"/>
      <c r="AR13" s="814"/>
      <c r="AS13" s="814"/>
      <c r="AT13" s="814"/>
      <c r="AU13" s="815"/>
      <c r="AV13" s="815"/>
      <c r="AW13" s="815"/>
      <c r="AX13" s="815"/>
      <c r="AY13" s="816"/>
      <c r="AZ13" s="214"/>
      <c r="BA13" s="214"/>
      <c r="BB13" s="214"/>
      <c r="BC13" s="214"/>
      <c r="BD13" s="214"/>
      <c r="BE13" s="215"/>
      <c r="BF13" s="215"/>
      <c r="BG13" s="215"/>
      <c r="BH13" s="215"/>
      <c r="BI13" s="215"/>
      <c r="BJ13" s="215"/>
      <c r="BK13" s="215"/>
      <c r="BL13" s="215"/>
      <c r="BM13" s="215"/>
      <c r="BN13" s="215"/>
      <c r="BO13" s="215"/>
      <c r="BP13" s="215"/>
      <c r="BQ13" s="220">
        <v>7</v>
      </c>
      <c r="BR13" s="221"/>
      <c r="BS13" s="817"/>
      <c r="BT13" s="818"/>
      <c r="BU13" s="818"/>
      <c r="BV13" s="818"/>
      <c r="BW13" s="818"/>
      <c r="BX13" s="818"/>
      <c r="BY13" s="818"/>
      <c r="BZ13" s="818"/>
      <c r="CA13" s="818"/>
      <c r="CB13" s="818"/>
      <c r="CC13" s="818"/>
      <c r="CD13" s="818"/>
      <c r="CE13" s="818"/>
      <c r="CF13" s="818"/>
      <c r="CG13" s="819"/>
      <c r="CH13" s="820"/>
      <c r="CI13" s="821"/>
      <c r="CJ13" s="821"/>
      <c r="CK13" s="821"/>
      <c r="CL13" s="822"/>
      <c r="CM13" s="820"/>
      <c r="CN13" s="821"/>
      <c r="CO13" s="821"/>
      <c r="CP13" s="821"/>
      <c r="CQ13" s="822"/>
      <c r="CR13" s="820"/>
      <c r="CS13" s="821"/>
      <c r="CT13" s="821"/>
      <c r="CU13" s="821"/>
      <c r="CV13" s="822"/>
      <c r="CW13" s="820"/>
      <c r="CX13" s="821"/>
      <c r="CY13" s="821"/>
      <c r="CZ13" s="821"/>
      <c r="DA13" s="822"/>
      <c r="DB13" s="820"/>
      <c r="DC13" s="821"/>
      <c r="DD13" s="821"/>
      <c r="DE13" s="821"/>
      <c r="DF13" s="822"/>
      <c r="DG13" s="820"/>
      <c r="DH13" s="821"/>
      <c r="DI13" s="821"/>
      <c r="DJ13" s="821"/>
      <c r="DK13" s="822"/>
      <c r="DL13" s="820"/>
      <c r="DM13" s="821"/>
      <c r="DN13" s="821"/>
      <c r="DO13" s="821"/>
      <c r="DP13" s="822"/>
      <c r="DQ13" s="820"/>
      <c r="DR13" s="821"/>
      <c r="DS13" s="821"/>
      <c r="DT13" s="821"/>
      <c r="DU13" s="822"/>
      <c r="DV13" s="817"/>
      <c r="DW13" s="818"/>
      <c r="DX13" s="818"/>
      <c r="DY13" s="818"/>
      <c r="DZ13" s="823"/>
      <c r="EA13" s="216"/>
    </row>
    <row r="14" spans="1:131" s="217" customFormat="1" ht="26.25" customHeight="1" x14ac:dyDescent="0.2">
      <c r="A14" s="220">
        <v>8</v>
      </c>
      <c r="B14" s="824"/>
      <c r="C14" s="825"/>
      <c r="D14" s="825"/>
      <c r="E14" s="825"/>
      <c r="F14" s="825"/>
      <c r="G14" s="825"/>
      <c r="H14" s="825"/>
      <c r="I14" s="825"/>
      <c r="J14" s="825"/>
      <c r="K14" s="825"/>
      <c r="L14" s="825"/>
      <c r="M14" s="825"/>
      <c r="N14" s="825"/>
      <c r="O14" s="825"/>
      <c r="P14" s="826"/>
      <c r="Q14" s="827"/>
      <c r="R14" s="828"/>
      <c r="S14" s="828"/>
      <c r="T14" s="828"/>
      <c r="U14" s="828"/>
      <c r="V14" s="828"/>
      <c r="W14" s="828"/>
      <c r="X14" s="828"/>
      <c r="Y14" s="828"/>
      <c r="Z14" s="828"/>
      <c r="AA14" s="828"/>
      <c r="AB14" s="828"/>
      <c r="AC14" s="828"/>
      <c r="AD14" s="828"/>
      <c r="AE14" s="829"/>
      <c r="AF14" s="830"/>
      <c r="AG14" s="831"/>
      <c r="AH14" s="831"/>
      <c r="AI14" s="831"/>
      <c r="AJ14" s="832"/>
      <c r="AK14" s="813"/>
      <c r="AL14" s="814"/>
      <c r="AM14" s="814"/>
      <c r="AN14" s="814"/>
      <c r="AO14" s="814"/>
      <c r="AP14" s="814"/>
      <c r="AQ14" s="814"/>
      <c r="AR14" s="814"/>
      <c r="AS14" s="814"/>
      <c r="AT14" s="814"/>
      <c r="AU14" s="815"/>
      <c r="AV14" s="815"/>
      <c r="AW14" s="815"/>
      <c r="AX14" s="815"/>
      <c r="AY14" s="816"/>
      <c r="AZ14" s="214"/>
      <c r="BA14" s="214"/>
      <c r="BB14" s="214"/>
      <c r="BC14" s="214"/>
      <c r="BD14" s="214"/>
      <c r="BE14" s="215"/>
      <c r="BF14" s="215"/>
      <c r="BG14" s="215"/>
      <c r="BH14" s="215"/>
      <c r="BI14" s="215"/>
      <c r="BJ14" s="215"/>
      <c r="BK14" s="215"/>
      <c r="BL14" s="215"/>
      <c r="BM14" s="215"/>
      <c r="BN14" s="215"/>
      <c r="BO14" s="215"/>
      <c r="BP14" s="215"/>
      <c r="BQ14" s="220">
        <v>8</v>
      </c>
      <c r="BR14" s="221"/>
      <c r="BS14" s="817"/>
      <c r="BT14" s="818"/>
      <c r="BU14" s="818"/>
      <c r="BV14" s="818"/>
      <c r="BW14" s="818"/>
      <c r="BX14" s="818"/>
      <c r="BY14" s="818"/>
      <c r="BZ14" s="818"/>
      <c r="CA14" s="818"/>
      <c r="CB14" s="818"/>
      <c r="CC14" s="818"/>
      <c r="CD14" s="818"/>
      <c r="CE14" s="818"/>
      <c r="CF14" s="818"/>
      <c r="CG14" s="819"/>
      <c r="CH14" s="820"/>
      <c r="CI14" s="821"/>
      <c r="CJ14" s="821"/>
      <c r="CK14" s="821"/>
      <c r="CL14" s="822"/>
      <c r="CM14" s="820"/>
      <c r="CN14" s="821"/>
      <c r="CO14" s="821"/>
      <c r="CP14" s="821"/>
      <c r="CQ14" s="822"/>
      <c r="CR14" s="820"/>
      <c r="CS14" s="821"/>
      <c r="CT14" s="821"/>
      <c r="CU14" s="821"/>
      <c r="CV14" s="822"/>
      <c r="CW14" s="820"/>
      <c r="CX14" s="821"/>
      <c r="CY14" s="821"/>
      <c r="CZ14" s="821"/>
      <c r="DA14" s="822"/>
      <c r="DB14" s="820"/>
      <c r="DC14" s="821"/>
      <c r="DD14" s="821"/>
      <c r="DE14" s="821"/>
      <c r="DF14" s="822"/>
      <c r="DG14" s="820"/>
      <c r="DH14" s="821"/>
      <c r="DI14" s="821"/>
      <c r="DJ14" s="821"/>
      <c r="DK14" s="822"/>
      <c r="DL14" s="820"/>
      <c r="DM14" s="821"/>
      <c r="DN14" s="821"/>
      <c r="DO14" s="821"/>
      <c r="DP14" s="822"/>
      <c r="DQ14" s="820"/>
      <c r="DR14" s="821"/>
      <c r="DS14" s="821"/>
      <c r="DT14" s="821"/>
      <c r="DU14" s="822"/>
      <c r="DV14" s="817"/>
      <c r="DW14" s="818"/>
      <c r="DX14" s="818"/>
      <c r="DY14" s="818"/>
      <c r="DZ14" s="823"/>
      <c r="EA14" s="216"/>
    </row>
    <row r="15" spans="1:131" s="217" customFormat="1" ht="26.25" customHeight="1" x14ac:dyDescent="0.2">
      <c r="A15" s="220">
        <v>9</v>
      </c>
      <c r="B15" s="824"/>
      <c r="C15" s="825"/>
      <c r="D15" s="825"/>
      <c r="E15" s="825"/>
      <c r="F15" s="825"/>
      <c r="G15" s="825"/>
      <c r="H15" s="825"/>
      <c r="I15" s="825"/>
      <c r="J15" s="825"/>
      <c r="K15" s="825"/>
      <c r="L15" s="825"/>
      <c r="M15" s="825"/>
      <c r="N15" s="825"/>
      <c r="O15" s="825"/>
      <c r="P15" s="826"/>
      <c r="Q15" s="827"/>
      <c r="R15" s="828"/>
      <c r="S15" s="828"/>
      <c r="T15" s="828"/>
      <c r="U15" s="828"/>
      <c r="V15" s="828"/>
      <c r="W15" s="828"/>
      <c r="X15" s="828"/>
      <c r="Y15" s="828"/>
      <c r="Z15" s="828"/>
      <c r="AA15" s="828"/>
      <c r="AB15" s="828"/>
      <c r="AC15" s="828"/>
      <c r="AD15" s="828"/>
      <c r="AE15" s="829"/>
      <c r="AF15" s="830"/>
      <c r="AG15" s="831"/>
      <c r="AH15" s="831"/>
      <c r="AI15" s="831"/>
      <c r="AJ15" s="832"/>
      <c r="AK15" s="813"/>
      <c r="AL15" s="814"/>
      <c r="AM15" s="814"/>
      <c r="AN15" s="814"/>
      <c r="AO15" s="814"/>
      <c r="AP15" s="814"/>
      <c r="AQ15" s="814"/>
      <c r="AR15" s="814"/>
      <c r="AS15" s="814"/>
      <c r="AT15" s="814"/>
      <c r="AU15" s="815"/>
      <c r="AV15" s="815"/>
      <c r="AW15" s="815"/>
      <c r="AX15" s="815"/>
      <c r="AY15" s="816"/>
      <c r="AZ15" s="214"/>
      <c r="BA15" s="214"/>
      <c r="BB15" s="214"/>
      <c r="BC15" s="214"/>
      <c r="BD15" s="214"/>
      <c r="BE15" s="215"/>
      <c r="BF15" s="215"/>
      <c r="BG15" s="215"/>
      <c r="BH15" s="215"/>
      <c r="BI15" s="215"/>
      <c r="BJ15" s="215"/>
      <c r="BK15" s="215"/>
      <c r="BL15" s="215"/>
      <c r="BM15" s="215"/>
      <c r="BN15" s="215"/>
      <c r="BO15" s="215"/>
      <c r="BP15" s="215"/>
      <c r="BQ15" s="220">
        <v>9</v>
      </c>
      <c r="BR15" s="221"/>
      <c r="BS15" s="817"/>
      <c r="BT15" s="818"/>
      <c r="BU15" s="818"/>
      <c r="BV15" s="818"/>
      <c r="BW15" s="818"/>
      <c r="BX15" s="818"/>
      <c r="BY15" s="818"/>
      <c r="BZ15" s="818"/>
      <c r="CA15" s="818"/>
      <c r="CB15" s="818"/>
      <c r="CC15" s="818"/>
      <c r="CD15" s="818"/>
      <c r="CE15" s="818"/>
      <c r="CF15" s="818"/>
      <c r="CG15" s="819"/>
      <c r="CH15" s="820"/>
      <c r="CI15" s="821"/>
      <c r="CJ15" s="821"/>
      <c r="CK15" s="821"/>
      <c r="CL15" s="822"/>
      <c r="CM15" s="820"/>
      <c r="CN15" s="821"/>
      <c r="CO15" s="821"/>
      <c r="CP15" s="821"/>
      <c r="CQ15" s="822"/>
      <c r="CR15" s="820"/>
      <c r="CS15" s="821"/>
      <c r="CT15" s="821"/>
      <c r="CU15" s="821"/>
      <c r="CV15" s="822"/>
      <c r="CW15" s="820"/>
      <c r="CX15" s="821"/>
      <c r="CY15" s="821"/>
      <c r="CZ15" s="821"/>
      <c r="DA15" s="822"/>
      <c r="DB15" s="820"/>
      <c r="DC15" s="821"/>
      <c r="DD15" s="821"/>
      <c r="DE15" s="821"/>
      <c r="DF15" s="822"/>
      <c r="DG15" s="820"/>
      <c r="DH15" s="821"/>
      <c r="DI15" s="821"/>
      <c r="DJ15" s="821"/>
      <c r="DK15" s="822"/>
      <c r="DL15" s="820"/>
      <c r="DM15" s="821"/>
      <c r="DN15" s="821"/>
      <c r="DO15" s="821"/>
      <c r="DP15" s="822"/>
      <c r="DQ15" s="820"/>
      <c r="DR15" s="821"/>
      <c r="DS15" s="821"/>
      <c r="DT15" s="821"/>
      <c r="DU15" s="822"/>
      <c r="DV15" s="817"/>
      <c r="DW15" s="818"/>
      <c r="DX15" s="818"/>
      <c r="DY15" s="818"/>
      <c r="DZ15" s="823"/>
      <c r="EA15" s="216"/>
    </row>
    <row r="16" spans="1:131" s="217" customFormat="1" ht="26.25" customHeight="1" x14ac:dyDescent="0.2">
      <c r="A16" s="220">
        <v>10</v>
      </c>
      <c r="B16" s="824"/>
      <c r="C16" s="825"/>
      <c r="D16" s="825"/>
      <c r="E16" s="825"/>
      <c r="F16" s="825"/>
      <c r="G16" s="825"/>
      <c r="H16" s="825"/>
      <c r="I16" s="825"/>
      <c r="J16" s="825"/>
      <c r="K16" s="825"/>
      <c r="L16" s="825"/>
      <c r="M16" s="825"/>
      <c r="N16" s="825"/>
      <c r="O16" s="825"/>
      <c r="P16" s="826"/>
      <c r="Q16" s="827"/>
      <c r="R16" s="828"/>
      <c r="S16" s="828"/>
      <c r="T16" s="828"/>
      <c r="U16" s="828"/>
      <c r="V16" s="828"/>
      <c r="W16" s="828"/>
      <c r="X16" s="828"/>
      <c r="Y16" s="828"/>
      <c r="Z16" s="828"/>
      <c r="AA16" s="828"/>
      <c r="AB16" s="828"/>
      <c r="AC16" s="828"/>
      <c r="AD16" s="828"/>
      <c r="AE16" s="829"/>
      <c r="AF16" s="830"/>
      <c r="AG16" s="831"/>
      <c r="AH16" s="831"/>
      <c r="AI16" s="831"/>
      <c r="AJ16" s="832"/>
      <c r="AK16" s="813"/>
      <c r="AL16" s="814"/>
      <c r="AM16" s="814"/>
      <c r="AN16" s="814"/>
      <c r="AO16" s="814"/>
      <c r="AP16" s="814"/>
      <c r="AQ16" s="814"/>
      <c r="AR16" s="814"/>
      <c r="AS16" s="814"/>
      <c r="AT16" s="814"/>
      <c r="AU16" s="815"/>
      <c r="AV16" s="815"/>
      <c r="AW16" s="815"/>
      <c r="AX16" s="815"/>
      <c r="AY16" s="816"/>
      <c r="AZ16" s="214"/>
      <c r="BA16" s="214"/>
      <c r="BB16" s="214"/>
      <c r="BC16" s="214"/>
      <c r="BD16" s="214"/>
      <c r="BE16" s="215"/>
      <c r="BF16" s="215"/>
      <c r="BG16" s="215"/>
      <c r="BH16" s="215"/>
      <c r="BI16" s="215"/>
      <c r="BJ16" s="215"/>
      <c r="BK16" s="215"/>
      <c r="BL16" s="215"/>
      <c r="BM16" s="215"/>
      <c r="BN16" s="215"/>
      <c r="BO16" s="215"/>
      <c r="BP16" s="215"/>
      <c r="BQ16" s="220">
        <v>10</v>
      </c>
      <c r="BR16" s="221"/>
      <c r="BS16" s="817"/>
      <c r="BT16" s="818"/>
      <c r="BU16" s="818"/>
      <c r="BV16" s="818"/>
      <c r="BW16" s="818"/>
      <c r="BX16" s="818"/>
      <c r="BY16" s="818"/>
      <c r="BZ16" s="818"/>
      <c r="CA16" s="818"/>
      <c r="CB16" s="818"/>
      <c r="CC16" s="818"/>
      <c r="CD16" s="818"/>
      <c r="CE16" s="818"/>
      <c r="CF16" s="818"/>
      <c r="CG16" s="819"/>
      <c r="CH16" s="820"/>
      <c r="CI16" s="821"/>
      <c r="CJ16" s="821"/>
      <c r="CK16" s="821"/>
      <c r="CL16" s="822"/>
      <c r="CM16" s="820"/>
      <c r="CN16" s="821"/>
      <c r="CO16" s="821"/>
      <c r="CP16" s="821"/>
      <c r="CQ16" s="822"/>
      <c r="CR16" s="820"/>
      <c r="CS16" s="821"/>
      <c r="CT16" s="821"/>
      <c r="CU16" s="821"/>
      <c r="CV16" s="822"/>
      <c r="CW16" s="820"/>
      <c r="CX16" s="821"/>
      <c r="CY16" s="821"/>
      <c r="CZ16" s="821"/>
      <c r="DA16" s="822"/>
      <c r="DB16" s="820"/>
      <c r="DC16" s="821"/>
      <c r="DD16" s="821"/>
      <c r="DE16" s="821"/>
      <c r="DF16" s="822"/>
      <c r="DG16" s="820"/>
      <c r="DH16" s="821"/>
      <c r="DI16" s="821"/>
      <c r="DJ16" s="821"/>
      <c r="DK16" s="822"/>
      <c r="DL16" s="820"/>
      <c r="DM16" s="821"/>
      <c r="DN16" s="821"/>
      <c r="DO16" s="821"/>
      <c r="DP16" s="822"/>
      <c r="DQ16" s="820"/>
      <c r="DR16" s="821"/>
      <c r="DS16" s="821"/>
      <c r="DT16" s="821"/>
      <c r="DU16" s="822"/>
      <c r="DV16" s="817"/>
      <c r="DW16" s="818"/>
      <c r="DX16" s="818"/>
      <c r="DY16" s="818"/>
      <c r="DZ16" s="823"/>
      <c r="EA16" s="216"/>
    </row>
    <row r="17" spans="1:131" s="217" customFormat="1" ht="26.25" customHeight="1" x14ac:dyDescent="0.2">
      <c r="A17" s="220">
        <v>11</v>
      </c>
      <c r="B17" s="824"/>
      <c r="C17" s="825"/>
      <c r="D17" s="825"/>
      <c r="E17" s="825"/>
      <c r="F17" s="825"/>
      <c r="G17" s="825"/>
      <c r="H17" s="825"/>
      <c r="I17" s="825"/>
      <c r="J17" s="825"/>
      <c r="K17" s="825"/>
      <c r="L17" s="825"/>
      <c r="M17" s="825"/>
      <c r="N17" s="825"/>
      <c r="O17" s="825"/>
      <c r="P17" s="826"/>
      <c r="Q17" s="827"/>
      <c r="R17" s="828"/>
      <c r="S17" s="828"/>
      <c r="T17" s="828"/>
      <c r="U17" s="828"/>
      <c r="V17" s="828"/>
      <c r="W17" s="828"/>
      <c r="X17" s="828"/>
      <c r="Y17" s="828"/>
      <c r="Z17" s="828"/>
      <c r="AA17" s="828"/>
      <c r="AB17" s="828"/>
      <c r="AC17" s="828"/>
      <c r="AD17" s="828"/>
      <c r="AE17" s="829"/>
      <c r="AF17" s="830"/>
      <c r="AG17" s="831"/>
      <c r="AH17" s="831"/>
      <c r="AI17" s="831"/>
      <c r="AJ17" s="832"/>
      <c r="AK17" s="813"/>
      <c r="AL17" s="814"/>
      <c r="AM17" s="814"/>
      <c r="AN17" s="814"/>
      <c r="AO17" s="814"/>
      <c r="AP17" s="814"/>
      <c r="AQ17" s="814"/>
      <c r="AR17" s="814"/>
      <c r="AS17" s="814"/>
      <c r="AT17" s="814"/>
      <c r="AU17" s="815"/>
      <c r="AV17" s="815"/>
      <c r="AW17" s="815"/>
      <c r="AX17" s="815"/>
      <c r="AY17" s="816"/>
      <c r="AZ17" s="214"/>
      <c r="BA17" s="214"/>
      <c r="BB17" s="214"/>
      <c r="BC17" s="214"/>
      <c r="BD17" s="214"/>
      <c r="BE17" s="215"/>
      <c r="BF17" s="215"/>
      <c r="BG17" s="215"/>
      <c r="BH17" s="215"/>
      <c r="BI17" s="215"/>
      <c r="BJ17" s="215"/>
      <c r="BK17" s="215"/>
      <c r="BL17" s="215"/>
      <c r="BM17" s="215"/>
      <c r="BN17" s="215"/>
      <c r="BO17" s="215"/>
      <c r="BP17" s="215"/>
      <c r="BQ17" s="220">
        <v>11</v>
      </c>
      <c r="BR17" s="221"/>
      <c r="BS17" s="817"/>
      <c r="BT17" s="818"/>
      <c r="BU17" s="818"/>
      <c r="BV17" s="818"/>
      <c r="BW17" s="818"/>
      <c r="BX17" s="818"/>
      <c r="BY17" s="818"/>
      <c r="BZ17" s="818"/>
      <c r="CA17" s="818"/>
      <c r="CB17" s="818"/>
      <c r="CC17" s="818"/>
      <c r="CD17" s="818"/>
      <c r="CE17" s="818"/>
      <c r="CF17" s="818"/>
      <c r="CG17" s="819"/>
      <c r="CH17" s="820"/>
      <c r="CI17" s="821"/>
      <c r="CJ17" s="821"/>
      <c r="CK17" s="821"/>
      <c r="CL17" s="822"/>
      <c r="CM17" s="820"/>
      <c r="CN17" s="821"/>
      <c r="CO17" s="821"/>
      <c r="CP17" s="821"/>
      <c r="CQ17" s="822"/>
      <c r="CR17" s="820"/>
      <c r="CS17" s="821"/>
      <c r="CT17" s="821"/>
      <c r="CU17" s="821"/>
      <c r="CV17" s="822"/>
      <c r="CW17" s="820"/>
      <c r="CX17" s="821"/>
      <c r="CY17" s="821"/>
      <c r="CZ17" s="821"/>
      <c r="DA17" s="822"/>
      <c r="DB17" s="820"/>
      <c r="DC17" s="821"/>
      <c r="DD17" s="821"/>
      <c r="DE17" s="821"/>
      <c r="DF17" s="822"/>
      <c r="DG17" s="820"/>
      <c r="DH17" s="821"/>
      <c r="DI17" s="821"/>
      <c r="DJ17" s="821"/>
      <c r="DK17" s="822"/>
      <c r="DL17" s="820"/>
      <c r="DM17" s="821"/>
      <c r="DN17" s="821"/>
      <c r="DO17" s="821"/>
      <c r="DP17" s="822"/>
      <c r="DQ17" s="820"/>
      <c r="DR17" s="821"/>
      <c r="DS17" s="821"/>
      <c r="DT17" s="821"/>
      <c r="DU17" s="822"/>
      <c r="DV17" s="817"/>
      <c r="DW17" s="818"/>
      <c r="DX17" s="818"/>
      <c r="DY17" s="818"/>
      <c r="DZ17" s="823"/>
      <c r="EA17" s="216"/>
    </row>
    <row r="18" spans="1:131" s="217" customFormat="1" ht="26.25" customHeight="1" x14ac:dyDescent="0.2">
      <c r="A18" s="220">
        <v>12</v>
      </c>
      <c r="B18" s="824"/>
      <c r="C18" s="825"/>
      <c r="D18" s="825"/>
      <c r="E18" s="825"/>
      <c r="F18" s="825"/>
      <c r="G18" s="825"/>
      <c r="H18" s="825"/>
      <c r="I18" s="825"/>
      <c r="J18" s="825"/>
      <c r="K18" s="825"/>
      <c r="L18" s="825"/>
      <c r="M18" s="825"/>
      <c r="N18" s="825"/>
      <c r="O18" s="825"/>
      <c r="P18" s="826"/>
      <c r="Q18" s="827"/>
      <c r="R18" s="828"/>
      <c r="S18" s="828"/>
      <c r="T18" s="828"/>
      <c r="U18" s="828"/>
      <c r="V18" s="828"/>
      <c r="W18" s="828"/>
      <c r="X18" s="828"/>
      <c r="Y18" s="828"/>
      <c r="Z18" s="828"/>
      <c r="AA18" s="828"/>
      <c r="AB18" s="828"/>
      <c r="AC18" s="828"/>
      <c r="AD18" s="828"/>
      <c r="AE18" s="829"/>
      <c r="AF18" s="830"/>
      <c r="AG18" s="831"/>
      <c r="AH18" s="831"/>
      <c r="AI18" s="831"/>
      <c r="AJ18" s="832"/>
      <c r="AK18" s="813"/>
      <c r="AL18" s="814"/>
      <c r="AM18" s="814"/>
      <c r="AN18" s="814"/>
      <c r="AO18" s="814"/>
      <c r="AP18" s="814"/>
      <c r="AQ18" s="814"/>
      <c r="AR18" s="814"/>
      <c r="AS18" s="814"/>
      <c r="AT18" s="814"/>
      <c r="AU18" s="815"/>
      <c r="AV18" s="815"/>
      <c r="AW18" s="815"/>
      <c r="AX18" s="815"/>
      <c r="AY18" s="816"/>
      <c r="AZ18" s="214"/>
      <c r="BA18" s="214"/>
      <c r="BB18" s="214"/>
      <c r="BC18" s="214"/>
      <c r="BD18" s="214"/>
      <c r="BE18" s="215"/>
      <c r="BF18" s="215"/>
      <c r="BG18" s="215"/>
      <c r="BH18" s="215"/>
      <c r="BI18" s="215"/>
      <c r="BJ18" s="215"/>
      <c r="BK18" s="215"/>
      <c r="BL18" s="215"/>
      <c r="BM18" s="215"/>
      <c r="BN18" s="215"/>
      <c r="BO18" s="215"/>
      <c r="BP18" s="215"/>
      <c r="BQ18" s="220">
        <v>12</v>
      </c>
      <c r="BR18" s="221"/>
      <c r="BS18" s="817"/>
      <c r="BT18" s="818"/>
      <c r="BU18" s="818"/>
      <c r="BV18" s="818"/>
      <c r="BW18" s="818"/>
      <c r="BX18" s="818"/>
      <c r="BY18" s="818"/>
      <c r="BZ18" s="818"/>
      <c r="CA18" s="818"/>
      <c r="CB18" s="818"/>
      <c r="CC18" s="818"/>
      <c r="CD18" s="818"/>
      <c r="CE18" s="818"/>
      <c r="CF18" s="818"/>
      <c r="CG18" s="819"/>
      <c r="CH18" s="820"/>
      <c r="CI18" s="821"/>
      <c r="CJ18" s="821"/>
      <c r="CK18" s="821"/>
      <c r="CL18" s="822"/>
      <c r="CM18" s="820"/>
      <c r="CN18" s="821"/>
      <c r="CO18" s="821"/>
      <c r="CP18" s="821"/>
      <c r="CQ18" s="822"/>
      <c r="CR18" s="820"/>
      <c r="CS18" s="821"/>
      <c r="CT18" s="821"/>
      <c r="CU18" s="821"/>
      <c r="CV18" s="822"/>
      <c r="CW18" s="820"/>
      <c r="CX18" s="821"/>
      <c r="CY18" s="821"/>
      <c r="CZ18" s="821"/>
      <c r="DA18" s="822"/>
      <c r="DB18" s="820"/>
      <c r="DC18" s="821"/>
      <c r="DD18" s="821"/>
      <c r="DE18" s="821"/>
      <c r="DF18" s="822"/>
      <c r="DG18" s="820"/>
      <c r="DH18" s="821"/>
      <c r="DI18" s="821"/>
      <c r="DJ18" s="821"/>
      <c r="DK18" s="822"/>
      <c r="DL18" s="820"/>
      <c r="DM18" s="821"/>
      <c r="DN18" s="821"/>
      <c r="DO18" s="821"/>
      <c r="DP18" s="822"/>
      <c r="DQ18" s="820"/>
      <c r="DR18" s="821"/>
      <c r="DS18" s="821"/>
      <c r="DT18" s="821"/>
      <c r="DU18" s="822"/>
      <c r="DV18" s="817"/>
      <c r="DW18" s="818"/>
      <c r="DX18" s="818"/>
      <c r="DY18" s="818"/>
      <c r="DZ18" s="823"/>
      <c r="EA18" s="216"/>
    </row>
    <row r="19" spans="1:131" s="217" customFormat="1" ht="26.25" customHeight="1" x14ac:dyDescent="0.2">
      <c r="A19" s="220">
        <v>13</v>
      </c>
      <c r="B19" s="824"/>
      <c r="C19" s="825"/>
      <c r="D19" s="825"/>
      <c r="E19" s="825"/>
      <c r="F19" s="825"/>
      <c r="G19" s="825"/>
      <c r="H19" s="825"/>
      <c r="I19" s="825"/>
      <c r="J19" s="825"/>
      <c r="K19" s="825"/>
      <c r="L19" s="825"/>
      <c r="M19" s="825"/>
      <c r="N19" s="825"/>
      <c r="O19" s="825"/>
      <c r="P19" s="826"/>
      <c r="Q19" s="827"/>
      <c r="R19" s="828"/>
      <c r="S19" s="828"/>
      <c r="T19" s="828"/>
      <c r="U19" s="828"/>
      <c r="V19" s="828"/>
      <c r="W19" s="828"/>
      <c r="X19" s="828"/>
      <c r="Y19" s="828"/>
      <c r="Z19" s="828"/>
      <c r="AA19" s="828"/>
      <c r="AB19" s="828"/>
      <c r="AC19" s="828"/>
      <c r="AD19" s="828"/>
      <c r="AE19" s="829"/>
      <c r="AF19" s="830"/>
      <c r="AG19" s="831"/>
      <c r="AH19" s="831"/>
      <c r="AI19" s="831"/>
      <c r="AJ19" s="832"/>
      <c r="AK19" s="813"/>
      <c r="AL19" s="814"/>
      <c r="AM19" s="814"/>
      <c r="AN19" s="814"/>
      <c r="AO19" s="814"/>
      <c r="AP19" s="814"/>
      <c r="AQ19" s="814"/>
      <c r="AR19" s="814"/>
      <c r="AS19" s="814"/>
      <c r="AT19" s="814"/>
      <c r="AU19" s="815"/>
      <c r="AV19" s="815"/>
      <c r="AW19" s="815"/>
      <c r="AX19" s="815"/>
      <c r="AY19" s="816"/>
      <c r="AZ19" s="214"/>
      <c r="BA19" s="214"/>
      <c r="BB19" s="214"/>
      <c r="BC19" s="214"/>
      <c r="BD19" s="214"/>
      <c r="BE19" s="215"/>
      <c r="BF19" s="215"/>
      <c r="BG19" s="215"/>
      <c r="BH19" s="215"/>
      <c r="BI19" s="215"/>
      <c r="BJ19" s="215"/>
      <c r="BK19" s="215"/>
      <c r="BL19" s="215"/>
      <c r="BM19" s="215"/>
      <c r="BN19" s="215"/>
      <c r="BO19" s="215"/>
      <c r="BP19" s="215"/>
      <c r="BQ19" s="220">
        <v>13</v>
      </c>
      <c r="BR19" s="221"/>
      <c r="BS19" s="817"/>
      <c r="BT19" s="818"/>
      <c r="BU19" s="818"/>
      <c r="BV19" s="818"/>
      <c r="BW19" s="818"/>
      <c r="BX19" s="818"/>
      <c r="BY19" s="818"/>
      <c r="BZ19" s="818"/>
      <c r="CA19" s="818"/>
      <c r="CB19" s="818"/>
      <c r="CC19" s="818"/>
      <c r="CD19" s="818"/>
      <c r="CE19" s="818"/>
      <c r="CF19" s="818"/>
      <c r="CG19" s="819"/>
      <c r="CH19" s="820"/>
      <c r="CI19" s="821"/>
      <c r="CJ19" s="821"/>
      <c r="CK19" s="821"/>
      <c r="CL19" s="822"/>
      <c r="CM19" s="820"/>
      <c r="CN19" s="821"/>
      <c r="CO19" s="821"/>
      <c r="CP19" s="821"/>
      <c r="CQ19" s="822"/>
      <c r="CR19" s="820"/>
      <c r="CS19" s="821"/>
      <c r="CT19" s="821"/>
      <c r="CU19" s="821"/>
      <c r="CV19" s="822"/>
      <c r="CW19" s="820"/>
      <c r="CX19" s="821"/>
      <c r="CY19" s="821"/>
      <c r="CZ19" s="821"/>
      <c r="DA19" s="822"/>
      <c r="DB19" s="820"/>
      <c r="DC19" s="821"/>
      <c r="DD19" s="821"/>
      <c r="DE19" s="821"/>
      <c r="DF19" s="822"/>
      <c r="DG19" s="820"/>
      <c r="DH19" s="821"/>
      <c r="DI19" s="821"/>
      <c r="DJ19" s="821"/>
      <c r="DK19" s="822"/>
      <c r="DL19" s="820"/>
      <c r="DM19" s="821"/>
      <c r="DN19" s="821"/>
      <c r="DO19" s="821"/>
      <c r="DP19" s="822"/>
      <c r="DQ19" s="820"/>
      <c r="DR19" s="821"/>
      <c r="DS19" s="821"/>
      <c r="DT19" s="821"/>
      <c r="DU19" s="822"/>
      <c r="DV19" s="817"/>
      <c r="DW19" s="818"/>
      <c r="DX19" s="818"/>
      <c r="DY19" s="818"/>
      <c r="DZ19" s="823"/>
      <c r="EA19" s="216"/>
    </row>
    <row r="20" spans="1:131" s="217" customFormat="1" ht="26.25" customHeight="1" x14ac:dyDescent="0.2">
      <c r="A20" s="220">
        <v>14</v>
      </c>
      <c r="B20" s="824"/>
      <c r="C20" s="825"/>
      <c r="D20" s="825"/>
      <c r="E20" s="825"/>
      <c r="F20" s="825"/>
      <c r="G20" s="825"/>
      <c r="H20" s="825"/>
      <c r="I20" s="825"/>
      <c r="J20" s="825"/>
      <c r="K20" s="825"/>
      <c r="L20" s="825"/>
      <c r="M20" s="825"/>
      <c r="N20" s="825"/>
      <c r="O20" s="825"/>
      <c r="P20" s="826"/>
      <c r="Q20" s="827"/>
      <c r="R20" s="828"/>
      <c r="S20" s="828"/>
      <c r="T20" s="828"/>
      <c r="U20" s="828"/>
      <c r="V20" s="828"/>
      <c r="W20" s="828"/>
      <c r="X20" s="828"/>
      <c r="Y20" s="828"/>
      <c r="Z20" s="828"/>
      <c r="AA20" s="828"/>
      <c r="AB20" s="828"/>
      <c r="AC20" s="828"/>
      <c r="AD20" s="828"/>
      <c r="AE20" s="829"/>
      <c r="AF20" s="830"/>
      <c r="AG20" s="831"/>
      <c r="AH20" s="831"/>
      <c r="AI20" s="831"/>
      <c r="AJ20" s="832"/>
      <c r="AK20" s="813"/>
      <c r="AL20" s="814"/>
      <c r="AM20" s="814"/>
      <c r="AN20" s="814"/>
      <c r="AO20" s="814"/>
      <c r="AP20" s="814"/>
      <c r="AQ20" s="814"/>
      <c r="AR20" s="814"/>
      <c r="AS20" s="814"/>
      <c r="AT20" s="814"/>
      <c r="AU20" s="815"/>
      <c r="AV20" s="815"/>
      <c r="AW20" s="815"/>
      <c r="AX20" s="815"/>
      <c r="AY20" s="816"/>
      <c r="AZ20" s="214"/>
      <c r="BA20" s="214"/>
      <c r="BB20" s="214"/>
      <c r="BC20" s="214"/>
      <c r="BD20" s="214"/>
      <c r="BE20" s="215"/>
      <c r="BF20" s="215"/>
      <c r="BG20" s="215"/>
      <c r="BH20" s="215"/>
      <c r="BI20" s="215"/>
      <c r="BJ20" s="215"/>
      <c r="BK20" s="215"/>
      <c r="BL20" s="215"/>
      <c r="BM20" s="215"/>
      <c r="BN20" s="215"/>
      <c r="BO20" s="215"/>
      <c r="BP20" s="215"/>
      <c r="BQ20" s="220">
        <v>14</v>
      </c>
      <c r="BR20" s="221"/>
      <c r="BS20" s="817"/>
      <c r="BT20" s="818"/>
      <c r="BU20" s="818"/>
      <c r="BV20" s="818"/>
      <c r="BW20" s="818"/>
      <c r="BX20" s="818"/>
      <c r="BY20" s="818"/>
      <c r="BZ20" s="818"/>
      <c r="CA20" s="818"/>
      <c r="CB20" s="818"/>
      <c r="CC20" s="818"/>
      <c r="CD20" s="818"/>
      <c r="CE20" s="818"/>
      <c r="CF20" s="818"/>
      <c r="CG20" s="819"/>
      <c r="CH20" s="820"/>
      <c r="CI20" s="821"/>
      <c r="CJ20" s="821"/>
      <c r="CK20" s="821"/>
      <c r="CL20" s="822"/>
      <c r="CM20" s="820"/>
      <c r="CN20" s="821"/>
      <c r="CO20" s="821"/>
      <c r="CP20" s="821"/>
      <c r="CQ20" s="822"/>
      <c r="CR20" s="820"/>
      <c r="CS20" s="821"/>
      <c r="CT20" s="821"/>
      <c r="CU20" s="821"/>
      <c r="CV20" s="822"/>
      <c r="CW20" s="820"/>
      <c r="CX20" s="821"/>
      <c r="CY20" s="821"/>
      <c r="CZ20" s="821"/>
      <c r="DA20" s="822"/>
      <c r="DB20" s="820"/>
      <c r="DC20" s="821"/>
      <c r="DD20" s="821"/>
      <c r="DE20" s="821"/>
      <c r="DF20" s="822"/>
      <c r="DG20" s="820"/>
      <c r="DH20" s="821"/>
      <c r="DI20" s="821"/>
      <c r="DJ20" s="821"/>
      <c r="DK20" s="822"/>
      <c r="DL20" s="820"/>
      <c r="DM20" s="821"/>
      <c r="DN20" s="821"/>
      <c r="DO20" s="821"/>
      <c r="DP20" s="822"/>
      <c r="DQ20" s="820"/>
      <c r="DR20" s="821"/>
      <c r="DS20" s="821"/>
      <c r="DT20" s="821"/>
      <c r="DU20" s="822"/>
      <c r="DV20" s="817"/>
      <c r="DW20" s="818"/>
      <c r="DX20" s="818"/>
      <c r="DY20" s="818"/>
      <c r="DZ20" s="823"/>
      <c r="EA20" s="216"/>
    </row>
    <row r="21" spans="1:131" s="217" customFormat="1" ht="26.25" customHeight="1" thickBot="1" x14ac:dyDescent="0.25">
      <c r="A21" s="220">
        <v>15</v>
      </c>
      <c r="B21" s="824"/>
      <c r="C21" s="825"/>
      <c r="D21" s="825"/>
      <c r="E21" s="825"/>
      <c r="F21" s="825"/>
      <c r="G21" s="825"/>
      <c r="H21" s="825"/>
      <c r="I21" s="825"/>
      <c r="J21" s="825"/>
      <c r="K21" s="825"/>
      <c r="L21" s="825"/>
      <c r="M21" s="825"/>
      <c r="N21" s="825"/>
      <c r="O21" s="825"/>
      <c r="P21" s="826"/>
      <c r="Q21" s="827"/>
      <c r="R21" s="828"/>
      <c r="S21" s="828"/>
      <c r="T21" s="828"/>
      <c r="U21" s="828"/>
      <c r="V21" s="828"/>
      <c r="W21" s="828"/>
      <c r="X21" s="828"/>
      <c r="Y21" s="828"/>
      <c r="Z21" s="828"/>
      <c r="AA21" s="828"/>
      <c r="AB21" s="828"/>
      <c r="AC21" s="828"/>
      <c r="AD21" s="828"/>
      <c r="AE21" s="829"/>
      <c r="AF21" s="830"/>
      <c r="AG21" s="831"/>
      <c r="AH21" s="831"/>
      <c r="AI21" s="831"/>
      <c r="AJ21" s="832"/>
      <c r="AK21" s="813"/>
      <c r="AL21" s="814"/>
      <c r="AM21" s="814"/>
      <c r="AN21" s="814"/>
      <c r="AO21" s="814"/>
      <c r="AP21" s="814"/>
      <c r="AQ21" s="814"/>
      <c r="AR21" s="814"/>
      <c r="AS21" s="814"/>
      <c r="AT21" s="814"/>
      <c r="AU21" s="815"/>
      <c r="AV21" s="815"/>
      <c r="AW21" s="815"/>
      <c r="AX21" s="815"/>
      <c r="AY21" s="816"/>
      <c r="AZ21" s="214"/>
      <c r="BA21" s="214"/>
      <c r="BB21" s="214"/>
      <c r="BC21" s="214"/>
      <c r="BD21" s="214"/>
      <c r="BE21" s="215"/>
      <c r="BF21" s="215"/>
      <c r="BG21" s="215"/>
      <c r="BH21" s="215"/>
      <c r="BI21" s="215"/>
      <c r="BJ21" s="215"/>
      <c r="BK21" s="215"/>
      <c r="BL21" s="215"/>
      <c r="BM21" s="215"/>
      <c r="BN21" s="215"/>
      <c r="BO21" s="215"/>
      <c r="BP21" s="215"/>
      <c r="BQ21" s="220">
        <v>15</v>
      </c>
      <c r="BR21" s="221"/>
      <c r="BS21" s="817"/>
      <c r="BT21" s="818"/>
      <c r="BU21" s="818"/>
      <c r="BV21" s="818"/>
      <c r="BW21" s="818"/>
      <c r="BX21" s="818"/>
      <c r="BY21" s="818"/>
      <c r="BZ21" s="818"/>
      <c r="CA21" s="818"/>
      <c r="CB21" s="818"/>
      <c r="CC21" s="818"/>
      <c r="CD21" s="818"/>
      <c r="CE21" s="818"/>
      <c r="CF21" s="818"/>
      <c r="CG21" s="819"/>
      <c r="CH21" s="820"/>
      <c r="CI21" s="821"/>
      <c r="CJ21" s="821"/>
      <c r="CK21" s="821"/>
      <c r="CL21" s="822"/>
      <c r="CM21" s="820"/>
      <c r="CN21" s="821"/>
      <c r="CO21" s="821"/>
      <c r="CP21" s="821"/>
      <c r="CQ21" s="822"/>
      <c r="CR21" s="820"/>
      <c r="CS21" s="821"/>
      <c r="CT21" s="821"/>
      <c r="CU21" s="821"/>
      <c r="CV21" s="822"/>
      <c r="CW21" s="820"/>
      <c r="CX21" s="821"/>
      <c r="CY21" s="821"/>
      <c r="CZ21" s="821"/>
      <c r="DA21" s="822"/>
      <c r="DB21" s="820"/>
      <c r="DC21" s="821"/>
      <c r="DD21" s="821"/>
      <c r="DE21" s="821"/>
      <c r="DF21" s="822"/>
      <c r="DG21" s="820"/>
      <c r="DH21" s="821"/>
      <c r="DI21" s="821"/>
      <c r="DJ21" s="821"/>
      <c r="DK21" s="822"/>
      <c r="DL21" s="820"/>
      <c r="DM21" s="821"/>
      <c r="DN21" s="821"/>
      <c r="DO21" s="821"/>
      <c r="DP21" s="822"/>
      <c r="DQ21" s="820"/>
      <c r="DR21" s="821"/>
      <c r="DS21" s="821"/>
      <c r="DT21" s="821"/>
      <c r="DU21" s="822"/>
      <c r="DV21" s="817"/>
      <c r="DW21" s="818"/>
      <c r="DX21" s="818"/>
      <c r="DY21" s="818"/>
      <c r="DZ21" s="823"/>
      <c r="EA21" s="216"/>
    </row>
    <row r="22" spans="1:131" s="217" customFormat="1" ht="26.25" customHeight="1" x14ac:dyDescent="0.2">
      <c r="A22" s="220">
        <v>16</v>
      </c>
      <c r="B22" s="824"/>
      <c r="C22" s="825"/>
      <c r="D22" s="825"/>
      <c r="E22" s="825"/>
      <c r="F22" s="825"/>
      <c r="G22" s="825"/>
      <c r="H22" s="825"/>
      <c r="I22" s="825"/>
      <c r="J22" s="825"/>
      <c r="K22" s="825"/>
      <c r="L22" s="825"/>
      <c r="M22" s="825"/>
      <c r="N22" s="825"/>
      <c r="O22" s="825"/>
      <c r="P22" s="826"/>
      <c r="Q22" s="843"/>
      <c r="R22" s="844"/>
      <c r="S22" s="844"/>
      <c r="T22" s="844"/>
      <c r="U22" s="844"/>
      <c r="V22" s="844"/>
      <c r="W22" s="844"/>
      <c r="X22" s="844"/>
      <c r="Y22" s="844"/>
      <c r="Z22" s="844"/>
      <c r="AA22" s="844"/>
      <c r="AB22" s="844"/>
      <c r="AC22" s="844"/>
      <c r="AD22" s="844"/>
      <c r="AE22" s="845"/>
      <c r="AF22" s="830"/>
      <c r="AG22" s="831"/>
      <c r="AH22" s="831"/>
      <c r="AI22" s="831"/>
      <c r="AJ22" s="832"/>
      <c r="AK22" s="846"/>
      <c r="AL22" s="847"/>
      <c r="AM22" s="847"/>
      <c r="AN22" s="847"/>
      <c r="AO22" s="847"/>
      <c r="AP22" s="847"/>
      <c r="AQ22" s="847"/>
      <c r="AR22" s="847"/>
      <c r="AS22" s="847"/>
      <c r="AT22" s="847"/>
      <c r="AU22" s="848"/>
      <c r="AV22" s="848"/>
      <c r="AW22" s="848"/>
      <c r="AX22" s="848"/>
      <c r="AY22" s="849"/>
      <c r="AZ22" s="850" t="s">
        <v>379</v>
      </c>
      <c r="BA22" s="850"/>
      <c r="BB22" s="850"/>
      <c r="BC22" s="850"/>
      <c r="BD22" s="851"/>
      <c r="BE22" s="215"/>
      <c r="BF22" s="215"/>
      <c r="BG22" s="215"/>
      <c r="BH22" s="215"/>
      <c r="BI22" s="215"/>
      <c r="BJ22" s="215"/>
      <c r="BK22" s="215"/>
      <c r="BL22" s="215"/>
      <c r="BM22" s="215"/>
      <c r="BN22" s="215"/>
      <c r="BO22" s="215"/>
      <c r="BP22" s="215"/>
      <c r="BQ22" s="220">
        <v>16</v>
      </c>
      <c r="BR22" s="221"/>
      <c r="BS22" s="817"/>
      <c r="BT22" s="818"/>
      <c r="BU22" s="818"/>
      <c r="BV22" s="818"/>
      <c r="BW22" s="818"/>
      <c r="BX22" s="818"/>
      <c r="BY22" s="818"/>
      <c r="BZ22" s="818"/>
      <c r="CA22" s="818"/>
      <c r="CB22" s="818"/>
      <c r="CC22" s="818"/>
      <c r="CD22" s="818"/>
      <c r="CE22" s="818"/>
      <c r="CF22" s="818"/>
      <c r="CG22" s="819"/>
      <c r="CH22" s="820"/>
      <c r="CI22" s="821"/>
      <c r="CJ22" s="821"/>
      <c r="CK22" s="821"/>
      <c r="CL22" s="822"/>
      <c r="CM22" s="820"/>
      <c r="CN22" s="821"/>
      <c r="CO22" s="821"/>
      <c r="CP22" s="821"/>
      <c r="CQ22" s="822"/>
      <c r="CR22" s="820"/>
      <c r="CS22" s="821"/>
      <c r="CT22" s="821"/>
      <c r="CU22" s="821"/>
      <c r="CV22" s="822"/>
      <c r="CW22" s="820"/>
      <c r="CX22" s="821"/>
      <c r="CY22" s="821"/>
      <c r="CZ22" s="821"/>
      <c r="DA22" s="822"/>
      <c r="DB22" s="820"/>
      <c r="DC22" s="821"/>
      <c r="DD22" s="821"/>
      <c r="DE22" s="821"/>
      <c r="DF22" s="822"/>
      <c r="DG22" s="820"/>
      <c r="DH22" s="821"/>
      <c r="DI22" s="821"/>
      <c r="DJ22" s="821"/>
      <c r="DK22" s="822"/>
      <c r="DL22" s="820"/>
      <c r="DM22" s="821"/>
      <c r="DN22" s="821"/>
      <c r="DO22" s="821"/>
      <c r="DP22" s="822"/>
      <c r="DQ22" s="820"/>
      <c r="DR22" s="821"/>
      <c r="DS22" s="821"/>
      <c r="DT22" s="821"/>
      <c r="DU22" s="822"/>
      <c r="DV22" s="817"/>
      <c r="DW22" s="818"/>
      <c r="DX22" s="818"/>
      <c r="DY22" s="818"/>
      <c r="DZ22" s="823"/>
      <c r="EA22" s="216"/>
    </row>
    <row r="23" spans="1:131" s="217" customFormat="1" ht="26.25" customHeight="1" thickBot="1" x14ac:dyDescent="0.25">
      <c r="A23" s="222" t="s">
        <v>380</v>
      </c>
      <c r="B23" s="833" t="s">
        <v>381</v>
      </c>
      <c r="C23" s="834"/>
      <c r="D23" s="834"/>
      <c r="E23" s="834"/>
      <c r="F23" s="834"/>
      <c r="G23" s="834"/>
      <c r="H23" s="834"/>
      <c r="I23" s="834"/>
      <c r="J23" s="834"/>
      <c r="K23" s="834"/>
      <c r="L23" s="834"/>
      <c r="M23" s="834"/>
      <c r="N23" s="834"/>
      <c r="O23" s="834"/>
      <c r="P23" s="835"/>
      <c r="Q23" s="836">
        <v>23439</v>
      </c>
      <c r="R23" s="837"/>
      <c r="S23" s="837"/>
      <c r="T23" s="837"/>
      <c r="U23" s="837"/>
      <c r="V23" s="837">
        <v>22731</v>
      </c>
      <c r="W23" s="837"/>
      <c r="X23" s="837"/>
      <c r="Y23" s="837"/>
      <c r="Z23" s="837"/>
      <c r="AA23" s="837">
        <v>708</v>
      </c>
      <c r="AB23" s="837"/>
      <c r="AC23" s="837"/>
      <c r="AD23" s="837"/>
      <c r="AE23" s="838"/>
      <c r="AF23" s="839">
        <v>641</v>
      </c>
      <c r="AG23" s="837"/>
      <c r="AH23" s="837"/>
      <c r="AI23" s="837"/>
      <c r="AJ23" s="840"/>
      <c r="AK23" s="841"/>
      <c r="AL23" s="842"/>
      <c r="AM23" s="842"/>
      <c r="AN23" s="842"/>
      <c r="AO23" s="842"/>
      <c r="AP23" s="837">
        <v>20408</v>
      </c>
      <c r="AQ23" s="837"/>
      <c r="AR23" s="837"/>
      <c r="AS23" s="837"/>
      <c r="AT23" s="837"/>
      <c r="AU23" s="853"/>
      <c r="AV23" s="853"/>
      <c r="AW23" s="853"/>
      <c r="AX23" s="853"/>
      <c r="AY23" s="854"/>
      <c r="AZ23" s="855" t="s">
        <v>121</v>
      </c>
      <c r="BA23" s="856"/>
      <c r="BB23" s="856"/>
      <c r="BC23" s="856"/>
      <c r="BD23" s="857"/>
      <c r="BE23" s="215"/>
      <c r="BF23" s="215"/>
      <c r="BG23" s="215"/>
      <c r="BH23" s="215"/>
      <c r="BI23" s="215"/>
      <c r="BJ23" s="215"/>
      <c r="BK23" s="215"/>
      <c r="BL23" s="215"/>
      <c r="BM23" s="215"/>
      <c r="BN23" s="215"/>
      <c r="BO23" s="215"/>
      <c r="BP23" s="215"/>
      <c r="BQ23" s="220">
        <v>17</v>
      </c>
      <c r="BR23" s="221"/>
      <c r="BS23" s="817"/>
      <c r="BT23" s="818"/>
      <c r="BU23" s="818"/>
      <c r="BV23" s="818"/>
      <c r="BW23" s="818"/>
      <c r="BX23" s="818"/>
      <c r="BY23" s="818"/>
      <c r="BZ23" s="818"/>
      <c r="CA23" s="818"/>
      <c r="CB23" s="818"/>
      <c r="CC23" s="818"/>
      <c r="CD23" s="818"/>
      <c r="CE23" s="818"/>
      <c r="CF23" s="818"/>
      <c r="CG23" s="819"/>
      <c r="CH23" s="820"/>
      <c r="CI23" s="821"/>
      <c r="CJ23" s="821"/>
      <c r="CK23" s="821"/>
      <c r="CL23" s="822"/>
      <c r="CM23" s="820"/>
      <c r="CN23" s="821"/>
      <c r="CO23" s="821"/>
      <c r="CP23" s="821"/>
      <c r="CQ23" s="822"/>
      <c r="CR23" s="820"/>
      <c r="CS23" s="821"/>
      <c r="CT23" s="821"/>
      <c r="CU23" s="821"/>
      <c r="CV23" s="822"/>
      <c r="CW23" s="820"/>
      <c r="CX23" s="821"/>
      <c r="CY23" s="821"/>
      <c r="CZ23" s="821"/>
      <c r="DA23" s="822"/>
      <c r="DB23" s="820"/>
      <c r="DC23" s="821"/>
      <c r="DD23" s="821"/>
      <c r="DE23" s="821"/>
      <c r="DF23" s="822"/>
      <c r="DG23" s="820"/>
      <c r="DH23" s="821"/>
      <c r="DI23" s="821"/>
      <c r="DJ23" s="821"/>
      <c r="DK23" s="822"/>
      <c r="DL23" s="820"/>
      <c r="DM23" s="821"/>
      <c r="DN23" s="821"/>
      <c r="DO23" s="821"/>
      <c r="DP23" s="822"/>
      <c r="DQ23" s="820"/>
      <c r="DR23" s="821"/>
      <c r="DS23" s="821"/>
      <c r="DT23" s="821"/>
      <c r="DU23" s="822"/>
      <c r="DV23" s="817"/>
      <c r="DW23" s="818"/>
      <c r="DX23" s="818"/>
      <c r="DY23" s="818"/>
      <c r="DZ23" s="823"/>
      <c r="EA23" s="216"/>
    </row>
    <row r="24" spans="1:131" s="217" customFormat="1" ht="26.25" customHeight="1" x14ac:dyDescent="0.2">
      <c r="A24" s="852" t="s">
        <v>382</v>
      </c>
      <c r="B24" s="852"/>
      <c r="C24" s="852"/>
      <c r="D24" s="852"/>
      <c r="E24" s="852"/>
      <c r="F24" s="852"/>
      <c r="G24" s="852"/>
      <c r="H24" s="852"/>
      <c r="I24" s="852"/>
      <c r="J24" s="852"/>
      <c r="K24" s="852"/>
      <c r="L24" s="852"/>
      <c r="M24" s="852"/>
      <c r="N24" s="852"/>
      <c r="O24" s="852"/>
      <c r="P24" s="852"/>
      <c r="Q24" s="852"/>
      <c r="R24" s="852"/>
      <c r="S24" s="852"/>
      <c r="T24" s="852"/>
      <c r="U24" s="852"/>
      <c r="V24" s="852"/>
      <c r="W24" s="852"/>
      <c r="X24" s="852"/>
      <c r="Y24" s="852"/>
      <c r="Z24" s="852"/>
      <c r="AA24" s="852"/>
      <c r="AB24" s="852"/>
      <c r="AC24" s="852"/>
      <c r="AD24" s="852"/>
      <c r="AE24" s="852"/>
      <c r="AF24" s="852"/>
      <c r="AG24" s="852"/>
      <c r="AH24" s="852"/>
      <c r="AI24" s="852"/>
      <c r="AJ24" s="852"/>
      <c r="AK24" s="852"/>
      <c r="AL24" s="852"/>
      <c r="AM24" s="852"/>
      <c r="AN24" s="852"/>
      <c r="AO24" s="852"/>
      <c r="AP24" s="852"/>
      <c r="AQ24" s="852"/>
      <c r="AR24" s="852"/>
      <c r="AS24" s="852"/>
      <c r="AT24" s="852"/>
      <c r="AU24" s="852"/>
      <c r="AV24" s="852"/>
      <c r="AW24" s="852"/>
      <c r="AX24" s="852"/>
      <c r="AY24" s="852"/>
      <c r="AZ24" s="214"/>
      <c r="BA24" s="214"/>
      <c r="BB24" s="214"/>
      <c r="BC24" s="214"/>
      <c r="BD24" s="214"/>
      <c r="BE24" s="215"/>
      <c r="BF24" s="215"/>
      <c r="BG24" s="215"/>
      <c r="BH24" s="215"/>
      <c r="BI24" s="215"/>
      <c r="BJ24" s="215"/>
      <c r="BK24" s="215"/>
      <c r="BL24" s="215"/>
      <c r="BM24" s="215"/>
      <c r="BN24" s="215"/>
      <c r="BO24" s="215"/>
      <c r="BP24" s="215"/>
      <c r="BQ24" s="220">
        <v>18</v>
      </c>
      <c r="BR24" s="221"/>
      <c r="BS24" s="817"/>
      <c r="BT24" s="818"/>
      <c r="BU24" s="818"/>
      <c r="BV24" s="818"/>
      <c r="BW24" s="818"/>
      <c r="BX24" s="818"/>
      <c r="BY24" s="818"/>
      <c r="BZ24" s="818"/>
      <c r="CA24" s="818"/>
      <c r="CB24" s="818"/>
      <c r="CC24" s="818"/>
      <c r="CD24" s="818"/>
      <c r="CE24" s="818"/>
      <c r="CF24" s="818"/>
      <c r="CG24" s="819"/>
      <c r="CH24" s="820"/>
      <c r="CI24" s="821"/>
      <c r="CJ24" s="821"/>
      <c r="CK24" s="821"/>
      <c r="CL24" s="822"/>
      <c r="CM24" s="820"/>
      <c r="CN24" s="821"/>
      <c r="CO24" s="821"/>
      <c r="CP24" s="821"/>
      <c r="CQ24" s="822"/>
      <c r="CR24" s="820"/>
      <c r="CS24" s="821"/>
      <c r="CT24" s="821"/>
      <c r="CU24" s="821"/>
      <c r="CV24" s="822"/>
      <c r="CW24" s="820"/>
      <c r="CX24" s="821"/>
      <c r="CY24" s="821"/>
      <c r="CZ24" s="821"/>
      <c r="DA24" s="822"/>
      <c r="DB24" s="820"/>
      <c r="DC24" s="821"/>
      <c r="DD24" s="821"/>
      <c r="DE24" s="821"/>
      <c r="DF24" s="822"/>
      <c r="DG24" s="820"/>
      <c r="DH24" s="821"/>
      <c r="DI24" s="821"/>
      <c r="DJ24" s="821"/>
      <c r="DK24" s="822"/>
      <c r="DL24" s="820"/>
      <c r="DM24" s="821"/>
      <c r="DN24" s="821"/>
      <c r="DO24" s="821"/>
      <c r="DP24" s="822"/>
      <c r="DQ24" s="820"/>
      <c r="DR24" s="821"/>
      <c r="DS24" s="821"/>
      <c r="DT24" s="821"/>
      <c r="DU24" s="822"/>
      <c r="DV24" s="817"/>
      <c r="DW24" s="818"/>
      <c r="DX24" s="818"/>
      <c r="DY24" s="818"/>
      <c r="DZ24" s="823"/>
      <c r="EA24" s="216"/>
    </row>
    <row r="25" spans="1:131" ht="26.25" customHeight="1" thickBot="1" x14ac:dyDescent="0.25">
      <c r="A25" s="769" t="s">
        <v>383</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14"/>
      <c r="BK25" s="214"/>
      <c r="BL25" s="214"/>
      <c r="BM25" s="214"/>
      <c r="BN25" s="214"/>
      <c r="BO25" s="223"/>
      <c r="BP25" s="223"/>
      <c r="BQ25" s="220">
        <v>19</v>
      </c>
      <c r="BR25" s="221"/>
      <c r="BS25" s="817"/>
      <c r="BT25" s="818"/>
      <c r="BU25" s="818"/>
      <c r="BV25" s="818"/>
      <c r="BW25" s="818"/>
      <c r="BX25" s="818"/>
      <c r="BY25" s="818"/>
      <c r="BZ25" s="818"/>
      <c r="CA25" s="818"/>
      <c r="CB25" s="818"/>
      <c r="CC25" s="818"/>
      <c r="CD25" s="818"/>
      <c r="CE25" s="818"/>
      <c r="CF25" s="818"/>
      <c r="CG25" s="819"/>
      <c r="CH25" s="820"/>
      <c r="CI25" s="821"/>
      <c r="CJ25" s="821"/>
      <c r="CK25" s="821"/>
      <c r="CL25" s="822"/>
      <c r="CM25" s="820"/>
      <c r="CN25" s="821"/>
      <c r="CO25" s="821"/>
      <c r="CP25" s="821"/>
      <c r="CQ25" s="822"/>
      <c r="CR25" s="820"/>
      <c r="CS25" s="821"/>
      <c r="CT25" s="821"/>
      <c r="CU25" s="821"/>
      <c r="CV25" s="822"/>
      <c r="CW25" s="820"/>
      <c r="CX25" s="821"/>
      <c r="CY25" s="821"/>
      <c r="CZ25" s="821"/>
      <c r="DA25" s="822"/>
      <c r="DB25" s="820"/>
      <c r="DC25" s="821"/>
      <c r="DD25" s="821"/>
      <c r="DE25" s="821"/>
      <c r="DF25" s="822"/>
      <c r="DG25" s="820"/>
      <c r="DH25" s="821"/>
      <c r="DI25" s="821"/>
      <c r="DJ25" s="821"/>
      <c r="DK25" s="822"/>
      <c r="DL25" s="820"/>
      <c r="DM25" s="821"/>
      <c r="DN25" s="821"/>
      <c r="DO25" s="821"/>
      <c r="DP25" s="822"/>
      <c r="DQ25" s="820"/>
      <c r="DR25" s="821"/>
      <c r="DS25" s="821"/>
      <c r="DT25" s="821"/>
      <c r="DU25" s="822"/>
      <c r="DV25" s="817"/>
      <c r="DW25" s="818"/>
      <c r="DX25" s="818"/>
      <c r="DY25" s="818"/>
      <c r="DZ25" s="823"/>
      <c r="EA25" s="212"/>
    </row>
    <row r="26" spans="1:131" ht="26.25" customHeight="1" x14ac:dyDescent="0.2">
      <c r="A26" s="771" t="s">
        <v>358</v>
      </c>
      <c r="B26" s="772"/>
      <c r="C26" s="772"/>
      <c r="D26" s="772"/>
      <c r="E26" s="772"/>
      <c r="F26" s="772"/>
      <c r="G26" s="772"/>
      <c r="H26" s="772"/>
      <c r="I26" s="772"/>
      <c r="J26" s="772"/>
      <c r="K26" s="772"/>
      <c r="L26" s="772"/>
      <c r="M26" s="772"/>
      <c r="N26" s="772"/>
      <c r="O26" s="772"/>
      <c r="P26" s="773"/>
      <c r="Q26" s="777" t="s">
        <v>384</v>
      </c>
      <c r="R26" s="778"/>
      <c r="S26" s="778"/>
      <c r="T26" s="778"/>
      <c r="U26" s="779"/>
      <c r="V26" s="777" t="s">
        <v>385</v>
      </c>
      <c r="W26" s="778"/>
      <c r="X26" s="778"/>
      <c r="Y26" s="778"/>
      <c r="Z26" s="779"/>
      <c r="AA26" s="777" t="s">
        <v>386</v>
      </c>
      <c r="AB26" s="778"/>
      <c r="AC26" s="778"/>
      <c r="AD26" s="778"/>
      <c r="AE26" s="778"/>
      <c r="AF26" s="858" t="s">
        <v>387</v>
      </c>
      <c r="AG26" s="859"/>
      <c r="AH26" s="859"/>
      <c r="AI26" s="859"/>
      <c r="AJ26" s="860"/>
      <c r="AK26" s="778" t="s">
        <v>388</v>
      </c>
      <c r="AL26" s="778"/>
      <c r="AM26" s="778"/>
      <c r="AN26" s="778"/>
      <c r="AO26" s="779"/>
      <c r="AP26" s="777" t="s">
        <v>389</v>
      </c>
      <c r="AQ26" s="778"/>
      <c r="AR26" s="778"/>
      <c r="AS26" s="778"/>
      <c r="AT26" s="779"/>
      <c r="AU26" s="777" t="s">
        <v>390</v>
      </c>
      <c r="AV26" s="778"/>
      <c r="AW26" s="778"/>
      <c r="AX26" s="778"/>
      <c r="AY26" s="779"/>
      <c r="AZ26" s="777" t="s">
        <v>391</v>
      </c>
      <c r="BA26" s="778"/>
      <c r="BB26" s="778"/>
      <c r="BC26" s="778"/>
      <c r="BD26" s="779"/>
      <c r="BE26" s="777" t="s">
        <v>365</v>
      </c>
      <c r="BF26" s="778"/>
      <c r="BG26" s="778"/>
      <c r="BH26" s="778"/>
      <c r="BI26" s="784"/>
      <c r="BJ26" s="214"/>
      <c r="BK26" s="214"/>
      <c r="BL26" s="214"/>
      <c r="BM26" s="214"/>
      <c r="BN26" s="214"/>
      <c r="BO26" s="223"/>
      <c r="BP26" s="223"/>
      <c r="BQ26" s="220">
        <v>20</v>
      </c>
      <c r="BR26" s="221"/>
      <c r="BS26" s="817"/>
      <c r="BT26" s="818"/>
      <c r="BU26" s="818"/>
      <c r="BV26" s="818"/>
      <c r="BW26" s="818"/>
      <c r="BX26" s="818"/>
      <c r="BY26" s="818"/>
      <c r="BZ26" s="818"/>
      <c r="CA26" s="818"/>
      <c r="CB26" s="818"/>
      <c r="CC26" s="818"/>
      <c r="CD26" s="818"/>
      <c r="CE26" s="818"/>
      <c r="CF26" s="818"/>
      <c r="CG26" s="819"/>
      <c r="CH26" s="820"/>
      <c r="CI26" s="821"/>
      <c r="CJ26" s="821"/>
      <c r="CK26" s="821"/>
      <c r="CL26" s="822"/>
      <c r="CM26" s="820"/>
      <c r="CN26" s="821"/>
      <c r="CO26" s="821"/>
      <c r="CP26" s="821"/>
      <c r="CQ26" s="822"/>
      <c r="CR26" s="820"/>
      <c r="CS26" s="821"/>
      <c r="CT26" s="821"/>
      <c r="CU26" s="821"/>
      <c r="CV26" s="822"/>
      <c r="CW26" s="820"/>
      <c r="CX26" s="821"/>
      <c r="CY26" s="821"/>
      <c r="CZ26" s="821"/>
      <c r="DA26" s="822"/>
      <c r="DB26" s="820"/>
      <c r="DC26" s="821"/>
      <c r="DD26" s="821"/>
      <c r="DE26" s="821"/>
      <c r="DF26" s="822"/>
      <c r="DG26" s="820"/>
      <c r="DH26" s="821"/>
      <c r="DI26" s="821"/>
      <c r="DJ26" s="821"/>
      <c r="DK26" s="822"/>
      <c r="DL26" s="820"/>
      <c r="DM26" s="821"/>
      <c r="DN26" s="821"/>
      <c r="DO26" s="821"/>
      <c r="DP26" s="822"/>
      <c r="DQ26" s="820"/>
      <c r="DR26" s="821"/>
      <c r="DS26" s="821"/>
      <c r="DT26" s="821"/>
      <c r="DU26" s="822"/>
      <c r="DV26" s="817"/>
      <c r="DW26" s="818"/>
      <c r="DX26" s="818"/>
      <c r="DY26" s="818"/>
      <c r="DZ26" s="823"/>
      <c r="EA26" s="212"/>
    </row>
    <row r="27" spans="1:131" ht="26.25" customHeight="1" thickBot="1" x14ac:dyDescent="0.25">
      <c r="A27" s="774"/>
      <c r="B27" s="775"/>
      <c r="C27" s="775"/>
      <c r="D27" s="775"/>
      <c r="E27" s="775"/>
      <c r="F27" s="775"/>
      <c r="G27" s="775"/>
      <c r="H27" s="775"/>
      <c r="I27" s="775"/>
      <c r="J27" s="775"/>
      <c r="K27" s="775"/>
      <c r="L27" s="775"/>
      <c r="M27" s="775"/>
      <c r="N27" s="775"/>
      <c r="O27" s="775"/>
      <c r="P27" s="776"/>
      <c r="Q27" s="780"/>
      <c r="R27" s="781"/>
      <c r="S27" s="781"/>
      <c r="T27" s="781"/>
      <c r="U27" s="782"/>
      <c r="V27" s="780"/>
      <c r="W27" s="781"/>
      <c r="X27" s="781"/>
      <c r="Y27" s="781"/>
      <c r="Z27" s="782"/>
      <c r="AA27" s="780"/>
      <c r="AB27" s="781"/>
      <c r="AC27" s="781"/>
      <c r="AD27" s="781"/>
      <c r="AE27" s="781"/>
      <c r="AF27" s="861"/>
      <c r="AG27" s="862"/>
      <c r="AH27" s="862"/>
      <c r="AI27" s="862"/>
      <c r="AJ27" s="863"/>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86"/>
      <c r="BJ27" s="214"/>
      <c r="BK27" s="214"/>
      <c r="BL27" s="214"/>
      <c r="BM27" s="214"/>
      <c r="BN27" s="214"/>
      <c r="BO27" s="223"/>
      <c r="BP27" s="223"/>
      <c r="BQ27" s="220">
        <v>21</v>
      </c>
      <c r="BR27" s="221"/>
      <c r="BS27" s="817"/>
      <c r="BT27" s="818"/>
      <c r="BU27" s="818"/>
      <c r="BV27" s="818"/>
      <c r="BW27" s="818"/>
      <c r="BX27" s="818"/>
      <c r="BY27" s="818"/>
      <c r="BZ27" s="818"/>
      <c r="CA27" s="818"/>
      <c r="CB27" s="818"/>
      <c r="CC27" s="818"/>
      <c r="CD27" s="818"/>
      <c r="CE27" s="818"/>
      <c r="CF27" s="818"/>
      <c r="CG27" s="819"/>
      <c r="CH27" s="820"/>
      <c r="CI27" s="821"/>
      <c r="CJ27" s="821"/>
      <c r="CK27" s="821"/>
      <c r="CL27" s="822"/>
      <c r="CM27" s="820"/>
      <c r="CN27" s="821"/>
      <c r="CO27" s="821"/>
      <c r="CP27" s="821"/>
      <c r="CQ27" s="822"/>
      <c r="CR27" s="820"/>
      <c r="CS27" s="821"/>
      <c r="CT27" s="821"/>
      <c r="CU27" s="821"/>
      <c r="CV27" s="822"/>
      <c r="CW27" s="820"/>
      <c r="CX27" s="821"/>
      <c r="CY27" s="821"/>
      <c r="CZ27" s="821"/>
      <c r="DA27" s="822"/>
      <c r="DB27" s="820"/>
      <c r="DC27" s="821"/>
      <c r="DD27" s="821"/>
      <c r="DE27" s="821"/>
      <c r="DF27" s="822"/>
      <c r="DG27" s="820"/>
      <c r="DH27" s="821"/>
      <c r="DI27" s="821"/>
      <c r="DJ27" s="821"/>
      <c r="DK27" s="822"/>
      <c r="DL27" s="820"/>
      <c r="DM27" s="821"/>
      <c r="DN27" s="821"/>
      <c r="DO27" s="821"/>
      <c r="DP27" s="822"/>
      <c r="DQ27" s="820"/>
      <c r="DR27" s="821"/>
      <c r="DS27" s="821"/>
      <c r="DT27" s="821"/>
      <c r="DU27" s="822"/>
      <c r="DV27" s="817"/>
      <c r="DW27" s="818"/>
      <c r="DX27" s="818"/>
      <c r="DY27" s="818"/>
      <c r="DZ27" s="823"/>
      <c r="EA27" s="212"/>
    </row>
    <row r="28" spans="1:131" ht="26.25" customHeight="1" thickTop="1" x14ac:dyDescent="0.2">
      <c r="A28" s="224">
        <v>1</v>
      </c>
      <c r="B28" s="793" t="s">
        <v>392</v>
      </c>
      <c r="C28" s="794"/>
      <c r="D28" s="794"/>
      <c r="E28" s="794"/>
      <c r="F28" s="794"/>
      <c r="G28" s="794"/>
      <c r="H28" s="794"/>
      <c r="I28" s="794"/>
      <c r="J28" s="794"/>
      <c r="K28" s="794"/>
      <c r="L28" s="794"/>
      <c r="M28" s="794"/>
      <c r="N28" s="794"/>
      <c r="O28" s="794"/>
      <c r="P28" s="795"/>
      <c r="Q28" s="866">
        <v>3184</v>
      </c>
      <c r="R28" s="867"/>
      <c r="S28" s="867"/>
      <c r="T28" s="867"/>
      <c r="U28" s="867"/>
      <c r="V28" s="867">
        <v>3106</v>
      </c>
      <c r="W28" s="867"/>
      <c r="X28" s="867"/>
      <c r="Y28" s="867"/>
      <c r="Z28" s="867"/>
      <c r="AA28" s="867">
        <v>78</v>
      </c>
      <c r="AB28" s="867"/>
      <c r="AC28" s="867"/>
      <c r="AD28" s="867"/>
      <c r="AE28" s="868"/>
      <c r="AF28" s="869">
        <v>78</v>
      </c>
      <c r="AG28" s="867"/>
      <c r="AH28" s="867"/>
      <c r="AI28" s="867"/>
      <c r="AJ28" s="870"/>
      <c r="AK28" s="871">
        <v>215</v>
      </c>
      <c r="AL28" s="872"/>
      <c r="AM28" s="872"/>
      <c r="AN28" s="872"/>
      <c r="AO28" s="872"/>
      <c r="AP28" s="872" t="s">
        <v>553</v>
      </c>
      <c r="AQ28" s="872"/>
      <c r="AR28" s="872"/>
      <c r="AS28" s="872"/>
      <c r="AT28" s="872"/>
      <c r="AU28" s="872" t="s">
        <v>553</v>
      </c>
      <c r="AV28" s="872"/>
      <c r="AW28" s="872"/>
      <c r="AX28" s="872"/>
      <c r="AY28" s="872"/>
      <c r="AZ28" s="873" t="s">
        <v>553</v>
      </c>
      <c r="BA28" s="873"/>
      <c r="BB28" s="873"/>
      <c r="BC28" s="873"/>
      <c r="BD28" s="873"/>
      <c r="BE28" s="864"/>
      <c r="BF28" s="864"/>
      <c r="BG28" s="864"/>
      <c r="BH28" s="864"/>
      <c r="BI28" s="865"/>
      <c r="BJ28" s="214"/>
      <c r="BK28" s="214"/>
      <c r="BL28" s="214"/>
      <c r="BM28" s="214"/>
      <c r="BN28" s="214"/>
      <c r="BO28" s="223"/>
      <c r="BP28" s="223"/>
      <c r="BQ28" s="220">
        <v>22</v>
      </c>
      <c r="BR28" s="221"/>
      <c r="BS28" s="817"/>
      <c r="BT28" s="818"/>
      <c r="BU28" s="818"/>
      <c r="BV28" s="818"/>
      <c r="BW28" s="818"/>
      <c r="BX28" s="818"/>
      <c r="BY28" s="818"/>
      <c r="BZ28" s="818"/>
      <c r="CA28" s="818"/>
      <c r="CB28" s="818"/>
      <c r="CC28" s="818"/>
      <c r="CD28" s="818"/>
      <c r="CE28" s="818"/>
      <c r="CF28" s="818"/>
      <c r="CG28" s="819"/>
      <c r="CH28" s="820"/>
      <c r="CI28" s="821"/>
      <c r="CJ28" s="821"/>
      <c r="CK28" s="821"/>
      <c r="CL28" s="822"/>
      <c r="CM28" s="820"/>
      <c r="CN28" s="821"/>
      <c r="CO28" s="821"/>
      <c r="CP28" s="821"/>
      <c r="CQ28" s="822"/>
      <c r="CR28" s="820"/>
      <c r="CS28" s="821"/>
      <c r="CT28" s="821"/>
      <c r="CU28" s="821"/>
      <c r="CV28" s="822"/>
      <c r="CW28" s="820"/>
      <c r="CX28" s="821"/>
      <c r="CY28" s="821"/>
      <c r="CZ28" s="821"/>
      <c r="DA28" s="822"/>
      <c r="DB28" s="820"/>
      <c r="DC28" s="821"/>
      <c r="DD28" s="821"/>
      <c r="DE28" s="821"/>
      <c r="DF28" s="822"/>
      <c r="DG28" s="820"/>
      <c r="DH28" s="821"/>
      <c r="DI28" s="821"/>
      <c r="DJ28" s="821"/>
      <c r="DK28" s="822"/>
      <c r="DL28" s="820"/>
      <c r="DM28" s="821"/>
      <c r="DN28" s="821"/>
      <c r="DO28" s="821"/>
      <c r="DP28" s="822"/>
      <c r="DQ28" s="820"/>
      <c r="DR28" s="821"/>
      <c r="DS28" s="821"/>
      <c r="DT28" s="821"/>
      <c r="DU28" s="822"/>
      <c r="DV28" s="817"/>
      <c r="DW28" s="818"/>
      <c r="DX28" s="818"/>
      <c r="DY28" s="818"/>
      <c r="DZ28" s="823"/>
      <c r="EA28" s="212"/>
    </row>
    <row r="29" spans="1:131" ht="26.25" customHeight="1" x14ac:dyDescent="0.2">
      <c r="A29" s="224">
        <v>2</v>
      </c>
      <c r="B29" s="824" t="s">
        <v>393</v>
      </c>
      <c r="C29" s="825"/>
      <c r="D29" s="825"/>
      <c r="E29" s="825"/>
      <c r="F29" s="825"/>
      <c r="G29" s="825"/>
      <c r="H29" s="825"/>
      <c r="I29" s="825"/>
      <c r="J29" s="825"/>
      <c r="K29" s="825"/>
      <c r="L29" s="825"/>
      <c r="M29" s="825"/>
      <c r="N29" s="825"/>
      <c r="O29" s="825"/>
      <c r="P29" s="826"/>
      <c r="Q29" s="827">
        <v>581</v>
      </c>
      <c r="R29" s="828"/>
      <c r="S29" s="828"/>
      <c r="T29" s="828"/>
      <c r="U29" s="828"/>
      <c r="V29" s="828">
        <v>580</v>
      </c>
      <c r="W29" s="828"/>
      <c r="X29" s="828"/>
      <c r="Y29" s="828"/>
      <c r="Z29" s="828"/>
      <c r="AA29" s="828">
        <v>1</v>
      </c>
      <c r="AB29" s="828"/>
      <c r="AC29" s="828"/>
      <c r="AD29" s="828"/>
      <c r="AE29" s="829"/>
      <c r="AF29" s="830">
        <v>1</v>
      </c>
      <c r="AG29" s="831"/>
      <c r="AH29" s="831"/>
      <c r="AI29" s="831"/>
      <c r="AJ29" s="832"/>
      <c r="AK29" s="878">
        <v>160</v>
      </c>
      <c r="AL29" s="874"/>
      <c r="AM29" s="874"/>
      <c r="AN29" s="874"/>
      <c r="AO29" s="874"/>
      <c r="AP29" s="874" t="s">
        <v>553</v>
      </c>
      <c r="AQ29" s="874"/>
      <c r="AR29" s="874"/>
      <c r="AS29" s="874"/>
      <c r="AT29" s="874"/>
      <c r="AU29" s="874" t="s">
        <v>553</v>
      </c>
      <c r="AV29" s="874"/>
      <c r="AW29" s="874"/>
      <c r="AX29" s="874"/>
      <c r="AY29" s="874"/>
      <c r="AZ29" s="875" t="s">
        <v>553</v>
      </c>
      <c r="BA29" s="875"/>
      <c r="BB29" s="875"/>
      <c r="BC29" s="875"/>
      <c r="BD29" s="875"/>
      <c r="BE29" s="876"/>
      <c r="BF29" s="876"/>
      <c r="BG29" s="876"/>
      <c r="BH29" s="876"/>
      <c r="BI29" s="877"/>
      <c r="BJ29" s="214"/>
      <c r="BK29" s="214"/>
      <c r="BL29" s="214"/>
      <c r="BM29" s="214"/>
      <c r="BN29" s="214"/>
      <c r="BO29" s="223"/>
      <c r="BP29" s="223"/>
      <c r="BQ29" s="220">
        <v>23</v>
      </c>
      <c r="BR29" s="221"/>
      <c r="BS29" s="817"/>
      <c r="BT29" s="818"/>
      <c r="BU29" s="818"/>
      <c r="BV29" s="818"/>
      <c r="BW29" s="818"/>
      <c r="BX29" s="818"/>
      <c r="BY29" s="818"/>
      <c r="BZ29" s="818"/>
      <c r="CA29" s="818"/>
      <c r="CB29" s="818"/>
      <c r="CC29" s="818"/>
      <c r="CD29" s="818"/>
      <c r="CE29" s="818"/>
      <c r="CF29" s="818"/>
      <c r="CG29" s="819"/>
      <c r="CH29" s="820"/>
      <c r="CI29" s="821"/>
      <c r="CJ29" s="821"/>
      <c r="CK29" s="821"/>
      <c r="CL29" s="822"/>
      <c r="CM29" s="820"/>
      <c r="CN29" s="821"/>
      <c r="CO29" s="821"/>
      <c r="CP29" s="821"/>
      <c r="CQ29" s="822"/>
      <c r="CR29" s="820"/>
      <c r="CS29" s="821"/>
      <c r="CT29" s="821"/>
      <c r="CU29" s="821"/>
      <c r="CV29" s="822"/>
      <c r="CW29" s="820"/>
      <c r="CX29" s="821"/>
      <c r="CY29" s="821"/>
      <c r="CZ29" s="821"/>
      <c r="DA29" s="822"/>
      <c r="DB29" s="820"/>
      <c r="DC29" s="821"/>
      <c r="DD29" s="821"/>
      <c r="DE29" s="821"/>
      <c r="DF29" s="822"/>
      <c r="DG29" s="820"/>
      <c r="DH29" s="821"/>
      <c r="DI29" s="821"/>
      <c r="DJ29" s="821"/>
      <c r="DK29" s="822"/>
      <c r="DL29" s="820"/>
      <c r="DM29" s="821"/>
      <c r="DN29" s="821"/>
      <c r="DO29" s="821"/>
      <c r="DP29" s="822"/>
      <c r="DQ29" s="820"/>
      <c r="DR29" s="821"/>
      <c r="DS29" s="821"/>
      <c r="DT29" s="821"/>
      <c r="DU29" s="822"/>
      <c r="DV29" s="817"/>
      <c r="DW29" s="818"/>
      <c r="DX29" s="818"/>
      <c r="DY29" s="818"/>
      <c r="DZ29" s="823"/>
      <c r="EA29" s="212"/>
    </row>
    <row r="30" spans="1:131" ht="26.25" customHeight="1" x14ac:dyDescent="0.2">
      <c r="A30" s="224">
        <v>3</v>
      </c>
      <c r="B30" s="824" t="s">
        <v>394</v>
      </c>
      <c r="C30" s="825"/>
      <c r="D30" s="825"/>
      <c r="E30" s="825"/>
      <c r="F30" s="825"/>
      <c r="G30" s="825"/>
      <c r="H30" s="825"/>
      <c r="I30" s="825"/>
      <c r="J30" s="825"/>
      <c r="K30" s="825"/>
      <c r="L30" s="825"/>
      <c r="M30" s="825"/>
      <c r="N30" s="825"/>
      <c r="O30" s="825"/>
      <c r="P30" s="826"/>
      <c r="Q30" s="827">
        <v>3247</v>
      </c>
      <c r="R30" s="828"/>
      <c r="S30" s="828"/>
      <c r="T30" s="828"/>
      <c r="U30" s="828"/>
      <c r="V30" s="828">
        <v>3212</v>
      </c>
      <c r="W30" s="828"/>
      <c r="X30" s="828"/>
      <c r="Y30" s="828"/>
      <c r="Z30" s="828"/>
      <c r="AA30" s="828">
        <v>35</v>
      </c>
      <c r="AB30" s="828"/>
      <c r="AC30" s="828"/>
      <c r="AD30" s="828"/>
      <c r="AE30" s="829"/>
      <c r="AF30" s="830">
        <v>35</v>
      </c>
      <c r="AG30" s="831"/>
      <c r="AH30" s="831"/>
      <c r="AI30" s="831"/>
      <c r="AJ30" s="832"/>
      <c r="AK30" s="878">
        <v>489</v>
      </c>
      <c r="AL30" s="874"/>
      <c r="AM30" s="874"/>
      <c r="AN30" s="874"/>
      <c r="AO30" s="874"/>
      <c r="AP30" s="874" t="s">
        <v>553</v>
      </c>
      <c r="AQ30" s="874"/>
      <c r="AR30" s="874"/>
      <c r="AS30" s="874"/>
      <c r="AT30" s="874"/>
      <c r="AU30" s="874" t="s">
        <v>553</v>
      </c>
      <c r="AV30" s="874"/>
      <c r="AW30" s="874"/>
      <c r="AX30" s="874"/>
      <c r="AY30" s="874"/>
      <c r="AZ30" s="875" t="s">
        <v>553</v>
      </c>
      <c r="BA30" s="875"/>
      <c r="BB30" s="875"/>
      <c r="BC30" s="875"/>
      <c r="BD30" s="875"/>
      <c r="BE30" s="876"/>
      <c r="BF30" s="876"/>
      <c r="BG30" s="876"/>
      <c r="BH30" s="876"/>
      <c r="BI30" s="877"/>
      <c r="BJ30" s="214"/>
      <c r="BK30" s="214"/>
      <c r="BL30" s="214"/>
      <c r="BM30" s="214"/>
      <c r="BN30" s="214"/>
      <c r="BO30" s="223"/>
      <c r="BP30" s="223"/>
      <c r="BQ30" s="220">
        <v>24</v>
      </c>
      <c r="BR30" s="221"/>
      <c r="BS30" s="817"/>
      <c r="BT30" s="818"/>
      <c r="BU30" s="818"/>
      <c r="BV30" s="818"/>
      <c r="BW30" s="818"/>
      <c r="BX30" s="818"/>
      <c r="BY30" s="818"/>
      <c r="BZ30" s="818"/>
      <c r="CA30" s="818"/>
      <c r="CB30" s="818"/>
      <c r="CC30" s="818"/>
      <c r="CD30" s="818"/>
      <c r="CE30" s="818"/>
      <c r="CF30" s="818"/>
      <c r="CG30" s="819"/>
      <c r="CH30" s="820"/>
      <c r="CI30" s="821"/>
      <c r="CJ30" s="821"/>
      <c r="CK30" s="821"/>
      <c r="CL30" s="822"/>
      <c r="CM30" s="820"/>
      <c r="CN30" s="821"/>
      <c r="CO30" s="821"/>
      <c r="CP30" s="821"/>
      <c r="CQ30" s="822"/>
      <c r="CR30" s="820"/>
      <c r="CS30" s="821"/>
      <c r="CT30" s="821"/>
      <c r="CU30" s="821"/>
      <c r="CV30" s="822"/>
      <c r="CW30" s="820"/>
      <c r="CX30" s="821"/>
      <c r="CY30" s="821"/>
      <c r="CZ30" s="821"/>
      <c r="DA30" s="822"/>
      <c r="DB30" s="820"/>
      <c r="DC30" s="821"/>
      <c r="DD30" s="821"/>
      <c r="DE30" s="821"/>
      <c r="DF30" s="822"/>
      <c r="DG30" s="820"/>
      <c r="DH30" s="821"/>
      <c r="DI30" s="821"/>
      <c r="DJ30" s="821"/>
      <c r="DK30" s="822"/>
      <c r="DL30" s="820"/>
      <c r="DM30" s="821"/>
      <c r="DN30" s="821"/>
      <c r="DO30" s="821"/>
      <c r="DP30" s="822"/>
      <c r="DQ30" s="820"/>
      <c r="DR30" s="821"/>
      <c r="DS30" s="821"/>
      <c r="DT30" s="821"/>
      <c r="DU30" s="822"/>
      <c r="DV30" s="817"/>
      <c r="DW30" s="818"/>
      <c r="DX30" s="818"/>
      <c r="DY30" s="818"/>
      <c r="DZ30" s="823"/>
      <c r="EA30" s="212"/>
    </row>
    <row r="31" spans="1:131" ht="26.25" customHeight="1" x14ac:dyDescent="0.2">
      <c r="A31" s="224">
        <v>4</v>
      </c>
      <c r="B31" s="824" t="s">
        <v>395</v>
      </c>
      <c r="C31" s="825"/>
      <c r="D31" s="825"/>
      <c r="E31" s="825"/>
      <c r="F31" s="825"/>
      <c r="G31" s="825"/>
      <c r="H31" s="825"/>
      <c r="I31" s="825"/>
      <c r="J31" s="825"/>
      <c r="K31" s="825"/>
      <c r="L31" s="825"/>
      <c r="M31" s="825"/>
      <c r="N31" s="825"/>
      <c r="O31" s="825"/>
      <c r="P31" s="826"/>
      <c r="Q31" s="827">
        <v>758</v>
      </c>
      <c r="R31" s="828"/>
      <c r="S31" s="828"/>
      <c r="T31" s="828"/>
      <c r="U31" s="828"/>
      <c r="V31" s="828">
        <v>662</v>
      </c>
      <c r="W31" s="828"/>
      <c r="X31" s="828"/>
      <c r="Y31" s="828"/>
      <c r="Z31" s="828"/>
      <c r="AA31" s="828">
        <v>96</v>
      </c>
      <c r="AB31" s="828"/>
      <c r="AC31" s="828"/>
      <c r="AD31" s="828"/>
      <c r="AE31" s="829"/>
      <c r="AF31" s="830">
        <v>1262</v>
      </c>
      <c r="AG31" s="831"/>
      <c r="AH31" s="831"/>
      <c r="AI31" s="831"/>
      <c r="AJ31" s="832"/>
      <c r="AK31" s="878">
        <v>1</v>
      </c>
      <c r="AL31" s="874"/>
      <c r="AM31" s="874"/>
      <c r="AN31" s="874"/>
      <c r="AO31" s="874"/>
      <c r="AP31" s="874">
        <v>4410</v>
      </c>
      <c r="AQ31" s="874"/>
      <c r="AR31" s="874"/>
      <c r="AS31" s="874"/>
      <c r="AT31" s="874"/>
      <c r="AU31" s="874">
        <v>9</v>
      </c>
      <c r="AV31" s="874"/>
      <c r="AW31" s="874"/>
      <c r="AX31" s="874"/>
      <c r="AY31" s="874"/>
      <c r="AZ31" s="875" t="s">
        <v>553</v>
      </c>
      <c r="BA31" s="875"/>
      <c r="BB31" s="875"/>
      <c r="BC31" s="875"/>
      <c r="BD31" s="875"/>
      <c r="BE31" s="876" t="s">
        <v>396</v>
      </c>
      <c r="BF31" s="876"/>
      <c r="BG31" s="876"/>
      <c r="BH31" s="876"/>
      <c r="BI31" s="877"/>
      <c r="BJ31" s="214"/>
      <c r="BK31" s="214"/>
      <c r="BL31" s="214"/>
      <c r="BM31" s="214"/>
      <c r="BN31" s="214"/>
      <c r="BO31" s="223"/>
      <c r="BP31" s="223"/>
      <c r="BQ31" s="220">
        <v>25</v>
      </c>
      <c r="BR31" s="221"/>
      <c r="BS31" s="817"/>
      <c r="BT31" s="818"/>
      <c r="BU31" s="818"/>
      <c r="BV31" s="818"/>
      <c r="BW31" s="818"/>
      <c r="BX31" s="818"/>
      <c r="BY31" s="818"/>
      <c r="BZ31" s="818"/>
      <c r="CA31" s="818"/>
      <c r="CB31" s="818"/>
      <c r="CC31" s="818"/>
      <c r="CD31" s="818"/>
      <c r="CE31" s="818"/>
      <c r="CF31" s="818"/>
      <c r="CG31" s="819"/>
      <c r="CH31" s="820"/>
      <c r="CI31" s="821"/>
      <c r="CJ31" s="821"/>
      <c r="CK31" s="821"/>
      <c r="CL31" s="822"/>
      <c r="CM31" s="820"/>
      <c r="CN31" s="821"/>
      <c r="CO31" s="821"/>
      <c r="CP31" s="821"/>
      <c r="CQ31" s="822"/>
      <c r="CR31" s="820"/>
      <c r="CS31" s="821"/>
      <c r="CT31" s="821"/>
      <c r="CU31" s="821"/>
      <c r="CV31" s="822"/>
      <c r="CW31" s="820"/>
      <c r="CX31" s="821"/>
      <c r="CY31" s="821"/>
      <c r="CZ31" s="821"/>
      <c r="DA31" s="822"/>
      <c r="DB31" s="820"/>
      <c r="DC31" s="821"/>
      <c r="DD31" s="821"/>
      <c r="DE31" s="821"/>
      <c r="DF31" s="822"/>
      <c r="DG31" s="820"/>
      <c r="DH31" s="821"/>
      <c r="DI31" s="821"/>
      <c r="DJ31" s="821"/>
      <c r="DK31" s="822"/>
      <c r="DL31" s="820"/>
      <c r="DM31" s="821"/>
      <c r="DN31" s="821"/>
      <c r="DO31" s="821"/>
      <c r="DP31" s="822"/>
      <c r="DQ31" s="820"/>
      <c r="DR31" s="821"/>
      <c r="DS31" s="821"/>
      <c r="DT31" s="821"/>
      <c r="DU31" s="822"/>
      <c r="DV31" s="817"/>
      <c r="DW31" s="818"/>
      <c r="DX31" s="818"/>
      <c r="DY31" s="818"/>
      <c r="DZ31" s="823"/>
      <c r="EA31" s="212"/>
    </row>
    <row r="32" spans="1:131" ht="26.25" customHeight="1" x14ac:dyDescent="0.2">
      <c r="A32" s="224">
        <v>5</v>
      </c>
      <c r="B32" s="824" t="s">
        <v>397</v>
      </c>
      <c r="C32" s="825"/>
      <c r="D32" s="825"/>
      <c r="E32" s="825"/>
      <c r="F32" s="825"/>
      <c r="G32" s="825"/>
      <c r="H32" s="825"/>
      <c r="I32" s="825"/>
      <c r="J32" s="825"/>
      <c r="K32" s="825"/>
      <c r="L32" s="825"/>
      <c r="M32" s="825"/>
      <c r="N32" s="825"/>
      <c r="O32" s="825"/>
      <c r="P32" s="826"/>
      <c r="Q32" s="827">
        <v>1735</v>
      </c>
      <c r="R32" s="828"/>
      <c r="S32" s="828"/>
      <c r="T32" s="828"/>
      <c r="U32" s="828"/>
      <c r="V32" s="828">
        <v>1590</v>
      </c>
      <c r="W32" s="828"/>
      <c r="X32" s="828"/>
      <c r="Y32" s="828"/>
      <c r="Z32" s="828"/>
      <c r="AA32" s="828">
        <v>145</v>
      </c>
      <c r="AB32" s="828"/>
      <c r="AC32" s="828"/>
      <c r="AD32" s="828"/>
      <c r="AE32" s="829"/>
      <c r="AF32" s="830">
        <v>349</v>
      </c>
      <c r="AG32" s="831"/>
      <c r="AH32" s="831"/>
      <c r="AI32" s="831"/>
      <c r="AJ32" s="832"/>
      <c r="AK32" s="878">
        <v>743</v>
      </c>
      <c r="AL32" s="874"/>
      <c r="AM32" s="874"/>
      <c r="AN32" s="874"/>
      <c r="AO32" s="874"/>
      <c r="AP32" s="874">
        <v>8870</v>
      </c>
      <c r="AQ32" s="874"/>
      <c r="AR32" s="874"/>
      <c r="AS32" s="874"/>
      <c r="AT32" s="874"/>
      <c r="AU32" s="874">
        <v>5490</v>
      </c>
      <c r="AV32" s="874"/>
      <c r="AW32" s="874"/>
      <c r="AX32" s="874"/>
      <c r="AY32" s="874"/>
      <c r="AZ32" s="875" t="s">
        <v>553</v>
      </c>
      <c r="BA32" s="875"/>
      <c r="BB32" s="875"/>
      <c r="BC32" s="875"/>
      <c r="BD32" s="875"/>
      <c r="BE32" s="876" t="s">
        <v>396</v>
      </c>
      <c r="BF32" s="876"/>
      <c r="BG32" s="876"/>
      <c r="BH32" s="876"/>
      <c r="BI32" s="877"/>
      <c r="BJ32" s="214"/>
      <c r="BK32" s="214"/>
      <c r="BL32" s="214"/>
      <c r="BM32" s="214"/>
      <c r="BN32" s="214"/>
      <c r="BO32" s="223"/>
      <c r="BP32" s="223"/>
      <c r="BQ32" s="220">
        <v>26</v>
      </c>
      <c r="BR32" s="221"/>
      <c r="BS32" s="817"/>
      <c r="BT32" s="818"/>
      <c r="BU32" s="818"/>
      <c r="BV32" s="818"/>
      <c r="BW32" s="818"/>
      <c r="BX32" s="818"/>
      <c r="BY32" s="818"/>
      <c r="BZ32" s="818"/>
      <c r="CA32" s="818"/>
      <c r="CB32" s="818"/>
      <c r="CC32" s="818"/>
      <c r="CD32" s="818"/>
      <c r="CE32" s="818"/>
      <c r="CF32" s="818"/>
      <c r="CG32" s="819"/>
      <c r="CH32" s="820"/>
      <c r="CI32" s="821"/>
      <c r="CJ32" s="821"/>
      <c r="CK32" s="821"/>
      <c r="CL32" s="822"/>
      <c r="CM32" s="820"/>
      <c r="CN32" s="821"/>
      <c r="CO32" s="821"/>
      <c r="CP32" s="821"/>
      <c r="CQ32" s="822"/>
      <c r="CR32" s="820"/>
      <c r="CS32" s="821"/>
      <c r="CT32" s="821"/>
      <c r="CU32" s="821"/>
      <c r="CV32" s="822"/>
      <c r="CW32" s="820"/>
      <c r="CX32" s="821"/>
      <c r="CY32" s="821"/>
      <c r="CZ32" s="821"/>
      <c r="DA32" s="822"/>
      <c r="DB32" s="820"/>
      <c r="DC32" s="821"/>
      <c r="DD32" s="821"/>
      <c r="DE32" s="821"/>
      <c r="DF32" s="822"/>
      <c r="DG32" s="820"/>
      <c r="DH32" s="821"/>
      <c r="DI32" s="821"/>
      <c r="DJ32" s="821"/>
      <c r="DK32" s="822"/>
      <c r="DL32" s="820"/>
      <c r="DM32" s="821"/>
      <c r="DN32" s="821"/>
      <c r="DO32" s="821"/>
      <c r="DP32" s="822"/>
      <c r="DQ32" s="820"/>
      <c r="DR32" s="821"/>
      <c r="DS32" s="821"/>
      <c r="DT32" s="821"/>
      <c r="DU32" s="822"/>
      <c r="DV32" s="817"/>
      <c r="DW32" s="818"/>
      <c r="DX32" s="818"/>
      <c r="DY32" s="818"/>
      <c r="DZ32" s="823"/>
      <c r="EA32" s="212"/>
    </row>
    <row r="33" spans="1:131" ht="26.25" customHeight="1" x14ac:dyDescent="0.2">
      <c r="A33" s="224">
        <v>6</v>
      </c>
      <c r="B33" s="824"/>
      <c r="C33" s="825"/>
      <c r="D33" s="825"/>
      <c r="E33" s="825"/>
      <c r="F33" s="825"/>
      <c r="G33" s="825"/>
      <c r="H33" s="825"/>
      <c r="I33" s="825"/>
      <c r="J33" s="825"/>
      <c r="K33" s="825"/>
      <c r="L33" s="825"/>
      <c r="M33" s="825"/>
      <c r="N33" s="825"/>
      <c r="O33" s="825"/>
      <c r="P33" s="826"/>
      <c r="Q33" s="827"/>
      <c r="R33" s="828"/>
      <c r="S33" s="828"/>
      <c r="T33" s="828"/>
      <c r="U33" s="828"/>
      <c r="V33" s="828"/>
      <c r="W33" s="828"/>
      <c r="X33" s="828"/>
      <c r="Y33" s="828"/>
      <c r="Z33" s="828"/>
      <c r="AA33" s="828"/>
      <c r="AB33" s="828"/>
      <c r="AC33" s="828"/>
      <c r="AD33" s="828"/>
      <c r="AE33" s="829"/>
      <c r="AF33" s="830"/>
      <c r="AG33" s="831"/>
      <c r="AH33" s="831"/>
      <c r="AI33" s="831"/>
      <c r="AJ33" s="832"/>
      <c r="AK33" s="878"/>
      <c r="AL33" s="874"/>
      <c r="AM33" s="874"/>
      <c r="AN33" s="874"/>
      <c r="AO33" s="874"/>
      <c r="AP33" s="874"/>
      <c r="AQ33" s="874"/>
      <c r="AR33" s="874"/>
      <c r="AS33" s="874"/>
      <c r="AT33" s="874"/>
      <c r="AU33" s="874"/>
      <c r="AV33" s="874"/>
      <c r="AW33" s="874"/>
      <c r="AX33" s="874"/>
      <c r="AY33" s="874"/>
      <c r="AZ33" s="875"/>
      <c r="BA33" s="875"/>
      <c r="BB33" s="875"/>
      <c r="BC33" s="875"/>
      <c r="BD33" s="875"/>
      <c r="BE33" s="876"/>
      <c r="BF33" s="876"/>
      <c r="BG33" s="876"/>
      <c r="BH33" s="876"/>
      <c r="BI33" s="877"/>
      <c r="BJ33" s="214"/>
      <c r="BK33" s="214"/>
      <c r="BL33" s="214"/>
      <c r="BM33" s="214"/>
      <c r="BN33" s="214"/>
      <c r="BO33" s="223"/>
      <c r="BP33" s="223"/>
      <c r="BQ33" s="220">
        <v>27</v>
      </c>
      <c r="BR33" s="221"/>
      <c r="BS33" s="817"/>
      <c r="BT33" s="818"/>
      <c r="BU33" s="818"/>
      <c r="BV33" s="818"/>
      <c r="BW33" s="818"/>
      <c r="BX33" s="818"/>
      <c r="BY33" s="818"/>
      <c r="BZ33" s="818"/>
      <c r="CA33" s="818"/>
      <c r="CB33" s="818"/>
      <c r="CC33" s="818"/>
      <c r="CD33" s="818"/>
      <c r="CE33" s="818"/>
      <c r="CF33" s="818"/>
      <c r="CG33" s="819"/>
      <c r="CH33" s="820"/>
      <c r="CI33" s="821"/>
      <c r="CJ33" s="821"/>
      <c r="CK33" s="821"/>
      <c r="CL33" s="822"/>
      <c r="CM33" s="820"/>
      <c r="CN33" s="821"/>
      <c r="CO33" s="821"/>
      <c r="CP33" s="821"/>
      <c r="CQ33" s="822"/>
      <c r="CR33" s="820"/>
      <c r="CS33" s="821"/>
      <c r="CT33" s="821"/>
      <c r="CU33" s="821"/>
      <c r="CV33" s="822"/>
      <c r="CW33" s="820"/>
      <c r="CX33" s="821"/>
      <c r="CY33" s="821"/>
      <c r="CZ33" s="821"/>
      <c r="DA33" s="822"/>
      <c r="DB33" s="820"/>
      <c r="DC33" s="821"/>
      <c r="DD33" s="821"/>
      <c r="DE33" s="821"/>
      <c r="DF33" s="822"/>
      <c r="DG33" s="820"/>
      <c r="DH33" s="821"/>
      <c r="DI33" s="821"/>
      <c r="DJ33" s="821"/>
      <c r="DK33" s="822"/>
      <c r="DL33" s="820"/>
      <c r="DM33" s="821"/>
      <c r="DN33" s="821"/>
      <c r="DO33" s="821"/>
      <c r="DP33" s="822"/>
      <c r="DQ33" s="820"/>
      <c r="DR33" s="821"/>
      <c r="DS33" s="821"/>
      <c r="DT33" s="821"/>
      <c r="DU33" s="822"/>
      <c r="DV33" s="817"/>
      <c r="DW33" s="818"/>
      <c r="DX33" s="818"/>
      <c r="DY33" s="818"/>
      <c r="DZ33" s="823"/>
      <c r="EA33" s="212"/>
    </row>
    <row r="34" spans="1:131" ht="26.25" customHeight="1" x14ac:dyDescent="0.2">
      <c r="A34" s="224">
        <v>7</v>
      </c>
      <c r="B34" s="824"/>
      <c r="C34" s="825"/>
      <c r="D34" s="825"/>
      <c r="E34" s="825"/>
      <c r="F34" s="825"/>
      <c r="G34" s="825"/>
      <c r="H34" s="825"/>
      <c r="I34" s="825"/>
      <c r="J34" s="825"/>
      <c r="K34" s="825"/>
      <c r="L34" s="825"/>
      <c r="M34" s="825"/>
      <c r="N34" s="825"/>
      <c r="O34" s="825"/>
      <c r="P34" s="826"/>
      <c r="Q34" s="827"/>
      <c r="R34" s="828"/>
      <c r="S34" s="828"/>
      <c r="T34" s="828"/>
      <c r="U34" s="828"/>
      <c r="V34" s="828"/>
      <c r="W34" s="828"/>
      <c r="X34" s="828"/>
      <c r="Y34" s="828"/>
      <c r="Z34" s="828"/>
      <c r="AA34" s="828"/>
      <c r="AB34" s="828"/>
      <c r="AC34" s="828"/>
      <c r="AD34" s="828"/>
      <c r="AE34" s="829"/>
      <c r="AF34" s="830"/>
      <c r="AG34" s="831"/>
      <c r="AH34" s="831"/>
      <c r="AI34" s="831"/>
      <c r="AJ34" s="832"/>
      <c r="AK34" s="878"/>
      <c r="AL34" s="874"/>
      <c r="AM34" s="874"/>
      <c r="AN34" s="874"/>
      <c r="AO34" s="874"/>
      <c r="AP34" s="874"/>
      <c r="AQ34" s="874"/>
      <c r="AR34" s="874"/>
      <c r="AS34" s="874"/>
      <c r="AT34" s="874"/>
      <c r="AU34" s="874"/>
      <c r="AV34" s="874"/>
      <c r="AW34" s="874"/>
      <c r="AX34" s="874"/>
      <c r="AY34" s="874"/>
      <c r="AZ34" s="875"/>
      <c r="BA34" s="875"/>
      <c r="BB34" s="875"/>
      <c r="BC34" s="875"/>
      <c r="BD34" s="875"/>
      <c r="BE34" s="876"/>
      <c r="BF34" s="876"/>
      <c r="BG34" s="876"/>
      <c r="BH34" s="876"/>
      <c r="BI34" s="877"/>
      <c r="BJ34" s="214"/>
      <c r="BK34" s="214"/>
      <c r="BL34" s="214"/>
      <c r="BM34" s="214"/>
      <c r="BN34" s="214"/>
      <c r="BO34" s="223"/>
      <c r="BP34" s="223"/>
      <c r="BQ34" s="220">
        <v>28</v>
      </c>
      <c r="BR34" s="221"/>
      <c r="BS34" s="817"/>
      <c r="BT34" s="818"/>
      <c r="BU34" s="818"/>
      <c r="BV34" s="818"/>
      <c r="BW34" s="818"/>
      <c r="BX34" s="818"/>
      <c r="BY34" s="818"/>
      <c r="BZ34" s="818"/>
      <c r="CA34" s="818"/>
      <c r="CB34" s="818"/>
      <c r="CC34" s="818"/>
      <c r="CD34" s="818"/>
      <c r="CE34" s="818"/>
      <c r="CF34" s="818"/>
      <c r="CG34" s="819"/>
      <c r="CH34" s="820"/>
      <c r="CI34" s="821"/>
      <c r="CJ34" s="821"/>
      <c r="CK34" s="821"/>
      <c r="CL34" s="822"/>
      <c r="CM34" s="820"/>
      <c r="CN34" s="821"/>
      <c r="CO34" s="821"/>
      <c r="CP34" s="821"/>
      <c r="CQ34" s="822"/>
      <c r="CR34" s="820"/>
      <c r="CS34" s="821"/>
      <c r="CT34" s="821"/>
      <c r="CU34" s="821"/>
      <c r="CV34" s="822"/>
      <c r="CW34" s="820"/>
      <c r="CX34" s="821"/>
      <c r="CY34" s="821"/>
      <c r="CZ34" s="821"/>
      <c r="DA34" s="822"/>
      <c r="DB34" s="820"/>
      <c r="DC34" s="821"/>
      <c r="DD34" s="821"/>
      <c r="DE34" s="821"/>
      <c r="DF34" s="822"/>
      <c r="DG34" s="820"/>
      <c r="DH34" s="821"/>
      <c r="DI34" s="821"/>
      <c r="DJ34" s="821"/>
      <c r="DK34" s="822"/>
      <c r="DL34" s="820"/>
      <c r="DM34" s="821"/>
      <c r="DN34" s="821"/>
      <c r="DO34" s="821"/>
      <c r="DP34" s="822"/>
      <c r="DQ34" s="820"/>
      <c r="DR34" s="821"/>
      <c r="DS34" s="821"/>
      <c r="DT34" s="821"/>
      <c r="DU34" s="822"/>
      <c r="DV34" s="817"/>
      <c r="DW34" s="818"/>
      <c r="DX34" s="818"/>
      <c r="DY34" s="818"/>
      <c r="DZ34" s="823"/>
      <c r="EA34" s="212"/>
    </row>
    <row r="35" spans="1:131" ht="26.25" customHeight="1" x14ac:dyDescent="0.2">
      <c r="A35" s="224">
        <v>8</v>
      </c>
      <c r="B35" s="824"/>
      <c r="C35" s="825"/>
      <c r="D35" s="825"/>
      <c r="E35" s="825"/>
      <c r="F35" s="825"/>
      <c r="G35" s="825"/>
      <c r="H35" s="825"/>
      <c r="I35" s="825"/>
      <c r="J35" s="825"/>
      <c r="K35" s="825"/>
      <c r="L35" s="825"/>
      <c r="M35" s="825"/>
      <c r="N35" s="825"/>
      <c r="O35" s="825"/>
      <c r="P35" s="826"/>
      <c r="Q35" s="827"/>
      <c r="R35" s="828"/>
      <c r="S35" s="828"/>
      <c r="T35" s="828"/>
      <c r="U35" s="828"/>
      <c r="V35" s="828"/>
      <c r="W35" s="828"/>
      <c r="X35" s="828"/>
      <c r="Y35" s="828"/>
      <c r="Z35" s="828"/>
      <c r="AA35" s="828"/>
      <c r="AB35" s="828"/>
      <c r="AC35" s="828"/>
      <c r="AD35" s="828"/>
      <c r="AE35" s="829"/>
      <c r="AF35" s="830"/>
      <c r="AG35" s="831"/>
      <c r="AH35" s="831"/>
      <c r="AI35" s="831"/>
      <c r="AJ35" s="832"/>
      <c r="AK35" s="878"/>
      <c r="AL35" s="874"/>
      <c r="AM35" s="874"/>
      <c r="AN35" s="874"/>
      <c r="AO35" s="874"/>
      <c r="AP35" s="874"/>
      <c r="AQ35" s="874"/>
      <c r="AR35" s="874"/>
      <c r="AS35" s="874"/>
      <c r="AT35" s="874"/>
      <c r="AU35" s="874"/>
      <c r="AV35" s="874"/>
      <c r="AW35" s="874"/>
      <c r="AX35" s="874"/>
      <c r="AY35" s="874"/>
      <c r="AZ35" s="875"/>
      <c r="BA35" s="875"/>
      <c r="BB35" s="875"/>
      <c r="BC35" s="875"/>
      <c r="BD35" s="875"/>
      <c r="BE35" s="876"/>
      <c r="BF35" s="876"/>
      <c r="BG35" s="876"/>
      <c r="BH35" s="876"/>
      <c r="BI35" s="877"/>
      <c r="BJ35" s="214"/>
      <c r="BK35" s="214"/>
      <c r="BL35" s="214"/>
      <c r="BM35" s="214"/>
      <c r="BN35" s="214"/>
      <c r="BO35" s="223"/>
      <c r="BP35" s="223"/>
      <c r="BQ35" s="220">
        <v>29</v>
      </c>
      <c r="BR35" s="221"/>
      <c r="BS35" s="817"/>
      <c r="BT35" s="818"/>
      <c r="BU35" s="818"/>
      <c r="BV35" s="818"/>
      <c r="BW35" s="818"/>
      <c r="BX35" s="818"/>
      <c r="BY35" s="818"/>
      <c r="BZ35" s="818"/>
      <c r="CA35" s="818"/>
      <c r="CB35" s="818"/>
      <c r="CC35" s="818"/>
      <c r="CD35" s="818"/>
      <c r="CE35" s="818"/>
      <c r="CF35" s="818"/>
      <c r="CG35" s="819"/>
      <c r="CH35" s="820"/>
      <c r="CI35" s="821"/>
      <c r="CJ35" s="821"/>
      <c r="CK35" s="821"/>
      <c r="CL35" s="822"/>
      <c r="CM35" s="820"/>
      <c r="CN35" s="821"/>
      <c r="CO35" s="821"/>
      <c r="CP35" s="821"/>
      <c r="CQ35" s="822"/>
      <c r="CR35" s="820"/>
      <c r="CS35" s="821"/>
      <c r="CT35" s="821"/>
      <c r="CU35" s="821"/>
      <c r="CV35" s="822"/>
      <c r="CW35" s="820"/>
      <c r="CX35" s="821"/>
      <c r="CY35" s="821"/>
      <c r="CZ35" s="821"/>
      <c r="DA35" s="822"/>
      <c r="DB35" s="820"/>
      <c r="DC35" s="821"/>
      <c r="DD35" s="821"/>
      <c r="DE35" s="821"/>
      <c r="DF35" s="822"/>
      <c r="DG35" s="820"/>
      <c r="DH35" s="821"/>
      <c r="DI35" s="821"/>
      <c r="DJ35" s="821"/>
      <c r="DK35" s="822"/>
      <c r="DL35" s="820"/>
      <c r="DM35" s="821"/>
      <c r="DN35" s="821"/>
      <c r="DO35" s="821"/>
      <c r="DP35" s="822"/>
      <c r="DQ35" s="820"/>
      <c r="DR35" s="821"/>
      <c r="DS35" s="821"/>
      <c r="DT35" s="821"/>
      <c r="DU35" s="822"/>
      <c r="DV35" s="817"/>
      <c r="DW35" s="818"/>
      <c r="DX35" s="818"/>
      <c r="DY35" s="818"/>
      <c r="DZ35" s="823"/>
      <c r="EA35" s="212"/>
    </row>
    <row r="36" spans="1:131" ht="26.25" customHeight="1" x14ac:dyDescent="0.2">
      <c r="A36" s="224">
        <v>9</v>
      </c>
      <c r="B36" s="824"/>
      <c r="C36" s="825"/>
      <c r="D36" s="825"/>
      <c r="E36" s="825"/>
      <c r="F36" s="825"/>
      <c r="G36" s="825"/>
      <c r="H36" s="825"/>
      <c r="I36" s="825"/>
      <c r="J36" s="825"/>
      <c r="K36" s="825"/>
      <c r="L36" s="825"/>
      <c r="M36" s="825"/>
      <c r="N36" s="825"/>
      <c r="O36" s="825"/>
      <c r="P36" s="826"/>
      <c r="Q36" s="827"/>
      <c r="R36" s="828"/>
      <c r="S36" s="828"/>
      <c r="T36" s="828"/>
      <c r="U36" s="828"/>
      <c r="V36" s="828"/>
      <c r="W36" s="828"/>
      <c r="X36" s="828"/>
      <c r="Y36" s="828"/>
      <c r="Z36" s="828"/>
      <c r="AA36" s="828"/>
      <c r="AB36" s="828"/>
      <c r="AC36" s="828"/>
      <c r="AD36" s="828"/>
      <c r="AE36" s="829"/>
      <c r="AF36" s="830"/>
      <c r="AG36" s="831"/>
      <c r="AH36" s="831"/>
      <c r="AI36" s="831"/>
      <c r="AJ36" s="832"/>
      <c r="AK36" s="878"/>
      <c r="AL36" s="874"/>
      <c r="AM36" s="874"/>
      <c r="AN36" s="874"/>
      <c r="AO36" s="874"/>
      <c r="AP36" s="874"/>
      <c r="AQ36" s="874"/>
      <c r="AR36" s="874"/>
      <c r="AS36" s="874"/>
      <c r="AT36" s="874"/>
      <c r="AU36" s="874"/>
      <c r="AV36" s="874"/>
      <c r="AW36" s="874"/>
      <c r="AX36" s="874"/>
      <c r="AY36" s="874"/>
      <c r="AZ36" s="875"/>
      <c r="BA36" s="875"/>
      <c r="BB36" s="875"/>
      <c r="BC36" s="875"/>
      <c r="BD36" s="875"/>
      <c r="BE36" s="876"/>
      <c r="BF36" s="876"/>
      <c r="BG36" s="876"/>
      <c r="BH36" s="876"/>
      <c r="BI36" s="877"/>
      <c r="BJ36" s="214"/>
      <c r="BK36" s="214"/>
      <c r="BL36" s="214"/>
      <c r="BM36" s="214"/>
      <c r="BN36" s="214"/>
      <c r="BO36" s="223"/>
      <c r="BP36" s="223"/>
      <c r="BQ36" s="220">
        <v>30</v>
      </c>
      <c r="BR36" s="221"/>
      <c r="BS36" s="817"/>
      <c r="BT36" s="818"/>
      <c r="BU36" s="818"/>
      <c r="BV36" s="818"/>
      <c r="BW36" s="818"/>
      <c r="BX36" s="818"/>
      <c r="BY36" s="818"/>
      <c r="BZ36" s="818"/>
      <c r="CA36" s="818"/>
      <c r="CB36" s="818"/>
      <c r="CC36" s="818"/>
      <c r="CD36" s="818"/>
      <c r="CE36" s="818"/>
      <c r="CF36" s="818"/>
      <c r="CG36" s="819"/>
      <c r="CH36" s="820"/>
      <c r="CI36" s="821"/>
      <c r="CJ36" s="821"/>
      <c r="CK36" s="821"/>
      <c r="CL36" s="822"/>
      <c r="CM36" s="820"/>
      <c r="CN36" s="821"/>
      <c r="CO36" s="821"/>
      <c r="CP36" s="821"/>
      <c r="CQ36" s="822"/>
      <c r="CR36" s="820"/>
      <c r="CS36" s="821"/>
      <c r="CT36" s="821"/>
      <c r="CU36" s="821"/>
      <c r="CV36" s="822"/>
      <c r="CW36" s="820"/>
      <c r="CX36" s="821"/>
      <c r="CY36" s="821"/>
      <c r="CZ36" s="821"/>
      <c r="DA36" s="822"/>
      <c r="DB36" s="820"/>
      <c r="DC36" s="821"/>
      <c r="DD36" s="821"/>
      <c r="DE36" s="821"/>
      <c r="DF36" s="822"/>
      <c r="DG36" s="820"/>
      <c r="DH36" s="821"/>
      <c r="DI36" s="821"/>
      <c r="DJ36" s="821"/>
      <c r="DK36" s="822"/>
      <c r="DL36" s="820"/>
      <c r="DM36" s="821"/>
      <c r="DN36" s="821"/>
      <c r="DO36" s="821"/>
      <c r="DP36" s="822"/>
      <c r="DQ36" s="820"/>
      <c r="DR36" s="821"/>
      <c r="DS36" s="821"/>
      <c r="DT36" s="821"/>
      <c r="DU36" s="822"/>
      <c r="DV36" s="817"/>
      <c r="DW36" s="818"/>
      <c r="DX36" s="818"/>
      <c r="DY36" s="818"/>
      <c r="DZ36" s="823"/>
      <c r="EA36" s="212"/>
    </row>
    <row r="37" spans="1:131" ht="26.25" customHeight="1" x14ac:dyDescent="0.2">
      <c r="A37" s="224">
        <v>10</v>
      </c>
      <c r="B37" s="824"/>
      <c r="C37" s="825"/>
      <c r="D37" s="825"/>
      <c r="E37" s="825"/>
      <c r="F37" s="825"/>
      <c r="G37" s="825"/>
      <c r="H37" s="825"/>
      <c r="I37" s="825"/>
      <c r="J37" s="825"/>
      <c r="K37" s="825"/>
      <c r="L37" s="825"/>
      <c r="M37" s="825"/>
      <c r="N37" s="825"/>
      <c r="O37" s="825"/>
      <c r="P37" s="826"/>
      <c r="Q37" s="827"/>
      <c r="R37" s="828"/>
      <c r="S37" s="828"/>
      <c r="T37" s="828"/>
      <c r="U37" s="828"/>
      <c r="V37" s="828"/>
      <c r="W37" s="828"/>
      <c r="X37" s="828"/>
      <c r="Y37" s="828"/>
      <c r="Z37" s="828"/>
      <c r="AA37" s="828"/>
      <c r="AB37" s="828"/>
      <c r="AC37" s="828"/>
      <c r="AD37" s="828"/>
      <c r="AE37" s="829"/>
      <c r="AF37" s="830"/>
      <c r="AG37" s="831"/>
      <c r="AH37" s="831"/>
      <c r="AI37" s="831"/>
      <c r="AJ37" s="832"/>
      <c r="AK37" s="878"/>
      <c r="AL37" s="874"/>
      <c r="AM37" s="874"/>
      <c r="AN37" s="874"/>
      <c r="AO37" s="874"/>
      <c r="AP37" s="874"/>
      <c r="AQ37" s="874"/>
      <c r="AR37" s="874"/>
      <c r="AS37" s="874"/>
      <c r="AT37" s="874"/>
      <c r="AU37" s="874"/>
      <c r="AV37" s="874"/>
      <c r="AW37" s="874"/>
      <c r="AX37" s="874"/>
      <c r="AY37" s="874"/>
      <c r="AZ37" s="875"/>
      <c r="BA37" s="875"/>
      <c r="BB37" s="875"/>
      <c r="BC37" s="875"/>
      <c r="BD37" s="875"/>
      <c r="BE37" s="876"/>
      <c r="BF37" s="876"/>
      <c r="BG37" s="876"/>
      <c r="BH37" s="876"/>
      <c r="BI37" s="877"/>
      <c r="BJ37" s="214"/>
      <c r="BK37" s="214"/>
      <c r="BL37" s="214"/>
      <c r="BM37" s="214"/>
      <c r="BN37" s="214"/>
      <c r="BO37" s="223"/>
      <c r="BP37" s="223"/>
      <c r="BQ37" s="220">
        <v>31</v>
      </c>
      <c r="BR37" s="221"/>
      <c r="BS37" s="817"/>
      <c r="BT37" s="818"/>
      <c r="BU37" s="818"/>
      <c r="BV37" s="818"/>
      <c r="BW37" s="818"/>
      <c r="BX37" s="818"/>
      <c r="BY37" s="818"/>
      <c r="BZ37" s="818"/>
      <c r="CA37" s="818"/>
      <c r="CB37" s="818"/>
      <c r="CC37" s="818"/>
      <c r="CD37" s="818"/>
      <c r="CE37" s="818"/>
      <c r="CF37" s="818"/>
      <c r="CG37" s="819"/>
      <c r="CH37" s="820"/>
      <c r="CI37" s="821"/>
      <c r="CJ37" s="821"/>
      <c r="CK37" s="821"/>
      <c r="CL37" s="822"/>
      <c r="CM37" s="820"/>
      <c r="CN37" s="821"/>
      <c r="CO37" s="821"/>
      <c r="CP37" s="821"/>
      <c r="CQ37" s="822"/>
      <c r="CR37" s="820"/>
      <c r="CS37" s="821"/>
      <c r="CT37" s="821"/>
      <c r="CU37" s="821"/>
      <c r="CV37" s="822"/>
      <c r="CW37" s="820"/>
      <c r="CX37" s="821"/>
      <c r="CY37" s="821"/>
      <c r="CZ37" s="821"/>
      <c r="DA37" s="822"/>
      <c r="DB37" s="820"/>
      <c r="DC37" s="821"/>
      <c r="DD37" s="821"/>
      <c r="DE37" s="821"/>
      <c r="DF37" s="822"/>
      <c r="DG37" s="820"/>
      <c r="DH37" s="821"/>
      <c r="DI37" s="821"/>
      <c r="DJ37" s="821"/>
      <c r="DK37" s="822"/>
      <c r="DL37" s="820"/>
      <c r="DM37" s="821"/>
      <c r="DN37" s="821"/>
      <c r="DO37" s="821"/>
      <c r="DP37" s="822"/>
      <c r="DQ37" s="820"/>
      <c r="DR37" s="821"/>
      <c r="DS37" s="821"/>
      <c r="DT37" s="821"/>
      <c r="DU37" s="822"/>
      <c r="DV37" s="817"/>
      <c r="DW37" s="818"/>
      <c r="DX37" s="818"/>
      <c r="DY37" s="818"/>
      <c r="DZ37" s="823"/>
      <c r="EA37" s="212"/>
    </row>
    <row r="38" spans="1:131" ht="26.25" customHeight="1" x14ac:dyDescent="0.2">
      <c r="A38" s="224">
        <v>11</v>
      </c>
      <c r="B38" s="824"/>
      <c r="C38" s="825"/>
      <c r="D38" s="825"/>
      <c r="E38" s="825"/>
      <c r="F38" s="825"/>
      <c r="G38" s="825"/>
      <c r="H38" s="825"/>
      <c r="I38" s="825"/>
      <c r="J38" s="825"/>
      <c r="K38" s="825"/>
      <c r="L38" s="825"/>
      <c r="M38" s="825"/>
      <c r="N38" s="825"/>
      <c r="O38" s="825"/>
      <c r="P38" s="826"/>
      <c r="Q38" s="827"/>
      <c r="R38" s="828"/>
      <c r="S38" s="828"/>
      <c r="T38" s="828"/>
      <c r="U38" s="828"/>
      <c r="V38" s="828"/>
      <c r="W38" s="828"/>
      <c r="X38" s="828"/>
      <c r="Y38" s="828"/>
      <c r="Z38" s="828"/>
      <c r="AA38" s="828"/>
      <c r="AB38" s="828"/>
      <c r="AC38" s="828"/>
      <c r="AD38" s="828"/>
      <c r="AE38" s="829"/>
      <c r="AF38" s="830"/>
      <c r="AG38" s="831"/>
      <c r="AH38" s="831"/>
      <c r="AI38" s="831"/>
      <c r="AJ38" s="832"/>
      <c r="AK38" s="878"/>
      <c r="AL38" s="874"/>
      <c r="AM38" s="874"/>
      <c r="AN38" s="874"/>
      <c r="AO38" s="874"/>
      <c r="AP38" s="874"/>
      <c r="AQ38" s="874"/>
      <c r="AR38" s="874"/>
      <c r="AS38" s="874"/>
      <c r="AT38" s="874"/>
      <c r="AU38" s="874"/>
      <c r="AV38" s="874"/>
      <c r="AW38" s="874"/>
      <c r="AX38" s="874"/>
      <c r="AY38" s="874"/>
      <c r="AZ38" s="875"/>
      <c r="BA38" s="875"/>
      <c r="BB38" s="875"/>
      <c r="BC38" s="875"/>
      <c r="BD38" s="875"/>
      <c r="BE38" s="876"/>
      <c r="BF38" s="876"/>
      <c r="BG38" s="876"/>
      <c r="BH38" s="876"/>
      <c r="BI38" s="877"/>
      <c r="BJ38" s="214"/>
      <c r="BK38" s="214"/>
      <c r="BL38" s="214"/>
      <c r="BM38" s="214"/>
      <c r="BN38" s="214"/>
      <c r="BO38" s="223"/>
      <c r="BP38" s="223"/>
      <c r="BQ38" s="220">
        <v>32</v>
      </c>
      <c r="BR38" s="221"/>
      <c r="BS38" s="817"/>
      <c r="BT38" s="818"/>
      <c r="BU38" s="818"/>
      <c r="BV38" s="818"/>
      <c r="BW38" s="818"/>
      <c r="BX38" s="818"/>
      <c r="BY38" s="818"/>
      <c r="BZ38" s="818"/>
      <c r="CA38" s="818"/>
      <c r="CB38" s="818"/>
      <c r="CC38" s="818"/>
      <c r="CD38" s="818"/>
      <c r="CE38" s="818"/>
      <c r="CF38" s="818"/>
      <c r="CG38" s="819"/>
      <c r="CH38" s="820"/>
      <c r="CI38" s="821"/>
      <c r="CJ38" s="821"/>
      <c r="CK38" s="821"/>
      <c r="CL38" s="822"/>
      <c r="CM38" s="820"/>
      <c r="CN38" s="821"/>
      <c r="CO38" s="821"/>
      <c r="CP38" s="821"/>
      <c r="CQ38" s="822"/>
      <c r="CR38" s="820"/>
      <c r="CS38" s="821"/>
      <c r="CT38" s="821"/>
      <c r="CU38" s="821"/>
      <c r="CV38" s="822"/>
      <c r="CW38" s="820"/>
      <c r="CX38" s="821"/>
      <c r="CY38" s="821"/>
      <c r="CZ38" s="821"/>
      <c r="DA38" s="822"/>
      <c r="DB38" s="820"/>
      <c r="DC38" s="821"/>
      <c r="DD38" s="821"/>
      <c r="DE38" s="821"/>
      <c r="DF38" s="822"/>
      <c r="DG38" s="820"/>
      <c r="DH38" s="821"/>
      <c r="DI38" s="821"/>
      <c r="DJ38" s="821"/>
      <c r="DK38" s="822"/>
      <c r="DL38" s="820"/>
      <c r="DM38" s="821"/>
      <c r="DN38" s="821"/>
      <c r="DO38" s="821"/>
      <c r="DP38" s="822"/>
      <c r="DQ38" s="820"/>
      <c r="DR38" s="821"/>
      <c r="DS38" s="821"/>
      <c r="DT38" s="821"/>
      <c r="DU38" s="822"/>
      <c r="DV38" s="817"/>
      <c r="DW38" s="818"/>
      <c r="DX38" s="818"/>
      <c r="DY38" s="818"/>
      <c r="DZ38" s="823"/>
      <c r="EA38" s="212"/>
    </row>
    <row r="39" spans="1:131" ht="26.25" customHeight="1" x14ac:dyDescent="0.2">
      <c r="A39" s="224">
        <v>12</v>
      </c>
      <c r="B39" s="824"/>
      <c r="C39" s="825"/>
      <c r="D39" s="825"/>
      <c r="E39" s="825"/>
      <c r="F39" s="825"/>
      <c r="G39" s="825"/>
      <c r="H39" s="825"/>
      <c r="I39" s="825"/>
      <c r="J39" s="825"/>
      <c r="K39" s="825"/>
      <c r="L39" s="825"/>
      <c r="M39" s="825"/>
      <c r="N39" s="825"/>
      <c r="O39" s="825"/>
      <c r="P39" s="826"/>
      <c r="Q39" s="827"/>
      <c r="R39" s="828"/>
      <c r="S39" s="828"/>
      <c r="T39" s="828"/>
      <c r="U39" s="828"/>
      <c r="V39" s="828"/>
      <c r="W39" s="828"/>
      <c r="X39" s="828"/>
      <c r="Y39" s="828"/>
      <c r="Z39" s="828"/>
      <c r="AA39" s="828"/>
      <c r="AB39" s="828"/>
      <c r="AC39" s="828"/>
      <c r="AD39" s="828"/>
      <c r="AE39" s="829"/>
      <c r="AF39" s="830"/>
      <c r="AG39" s="831"/>
      <c r="AH39" s="831"/>
      <c r="AI39" s="831"/>
      <c r="AJ39" s="832"/>
      <c r="AK39" s="878"/>
      <c r="AL39" s="874"/>
      <c r="AM39" s="874"/>
      <c r="AN39" s="874"/>
      <c r="AO39" s="874"/>
      <c r="AP39" s="874"/>
      <c r="AQ39" s="874"/>
      <c r="AR39" s="874"/>
      <c r="AS39" s="874"/>
      <c r="AT39" s="874"/>
      <c r="AU39" s="874"/>
      <c r="AV39" s="874"/>
      <c r="AW39" s="874"/>
      <c r="AX39" s="874"/>
      <c r="AY39" s="874"/>
      <c r="AZ39" s="875"/>
      <c r="BA39" s="875"/>
      <c r="BB39" s="875"/>
      <c r="BC39" s="875"/>
      <c r="BD39" s="875"/>
      <c r="BE39" s="876"/>
      <c r="BF39" s="876"/>
      <c r="BG39" s="876"/>
      <c r="BH39" s="876"/>
      <c r="BI39" s="877"/>
      <c r="BJ39" s="214"/>
      <c r="BK39" s="214"/>
      <c r="BL39" s="214"/>
      <c r="BM39" s="214"/>
      <c r="BN39" s="214"/>
      <c r="BO39" s="223"/>
      <c r="BP39" s="223"/>
      <c r="BQ39" s="220">
        <v>33</v>
      </c>
      <c r="BR39" s="221"/>
      <c r="BS39" s="817"/>
      <c r="BT39" s="818"/>
      <c r="BU39" s="818"/>
      <c r="BV39" s="818"/>
      <c r="BW39" s="818"/>
      <c r="BX39" s="818"/>
      <c r="BY39" s="818"/>
      <c r="BZ39" s="818"/>
      <c r="CA39" s="818"/>
      <c r="CB39" s="818"/>
      <c r="CC39" s="818"/>
      <c r="CD39" s="818"/>
      <c r="CE39" s="818"/>
      <c r="CF39" s="818"/>
      <c r="CG39" s="819"/>
      <c r="CH39" s="820"/>
      <c r="CI39" s="821"/>
      <c r="CJ39" s="821"/>
      <c r="CK39" s="821"/>
      <c r="CL39" s="822"/>
      <c r="CM39" s="820"/>
      <c r="CN39" s="821"/>
      <c r="CO39" s="821"/>
      <c r="CP39" s="821"/>
      <c r="CQ39" s="822"/>
      <c r="CR39" s="820"/>
      <c r="CS39" s="821"/>
      <c r="CT39" s="821"/>
      <c r="CU39" s="821"/>
      <c r="CV39" s="822"/>
      <c r="CW39" s="820"/>
      <c r="CX39" s="821"/>
      <c r="CY39" s="821"/>
      <c r="CZ39" s="821"/>
      <c r="DA39" s="822"/>
      <c r="DB39" s="820"/>
      <c r="DC39" s="821"/>
      <c r="DD39" s="821"/>
      <c r="DE39" s="821"/>
      <c r="DF39" s="822"/>
      <c r="DG39" s="820"/>
      <c r="DH39" s="821"/>
      <c r="DI39" s="821"/>
      <c r="DJ39" s="821"/>
      <c r="DK39" s="822"/>
      <c r="DL39" s="820"/>
      <c r="DM39" s="821"/>
      <c r="DN39" s="821"/>
      <c r="DO39" s="821"/>
      <c r="DP39" s="822"/>
      <c r="DQ39" s="820"/>
      <c r="DR39" s="821"/>
      <c r="DS39" s="821"/>
      <c r="DT39" s="821"/>
      <c r="DU39" s="822"/>
      <c r="DV39" s="817"/>
      <c r="DW39" s="818"/>
      <c r="DX39" s="818"/>
      <c r="DY39" s="818"/>
      <c r="DZ39" s="823"/>
      <c r="EA39" s="212"/>
    </row>
    <row r="40" spans="1:131" ht="26.25" customHeight="1" x14ac:dyDescent="0.2">
      <c r="A40" s="220">
        <v>13</v>
      </c>
      <c r="B40" s="824"/>
      <c r="C40" s="825"/>
      <c r="D40" s="825"/>
      <c r="E40" s="825"/>
      <c r="F40" s="825"/>
      <c r="G40" s="825"/>
      <c r="H40" s="825"/>
      <c r="I40" s="825"/>
      <c r="J40" s="825"/>
      <c r="K40" s="825"/>
      <c r="L40" s="825"/>
      <c r="M40" s="825"/>
      <c r="N40" s="825"/>
      <c r="O40" s="825"/>
      <c r="P40" s="826"/>
      <c r="Q40" s="827"/>
      <c r="R40" s="828"/>
      <c r="S40" s="828"/>
      <c r="T40" s="828"/>
      <c r="U40" s="828"/>
      <c r="V40" s="828"/>
      <c r="W40" s="828"/>
      <c r="X40" s="828"/>
      <c r="Y40" s="828"/>
      <c r="Z40" s="828"/>
      <c r="AA40" s="828"/>
      <c r="AB40" s="828"/>
      <c r="AC40" s="828"/>
      <c r="AD40" s="828"/>
      <c r="AE40" s="829"/>
      <c r="AF40" s="830"/>
      <c r="AG40" s="831"/>
      <c r="AH40" s="831"/>
      <c r="AI40" s="831"/>
      <c r="AJ40" s="832"/>
      <c r="AK40" s="878"/>
      <c r="AL40" s="874"/>
      <c r="AM40" s="874"/>
      <c r="AN40" s="874"/>
      <c r="AO40" s="874"/>
      <c r="AP40" s="874"/>
      <c r="AQ40" s="874"/>
      <c r="AR40" s="874"/>
      <c r="AS40" s="874"/>
      <c r="AT40" s="874"/>
      <c r="AU40" s="874"/>
      <c r="AV40" s="874"/>
      <c r="AW40" s="874"/>
      <c r="AX40" s="874"/>
      <c r="AY40" s="874"/>
      <c r="AZ40" s="875"/>
      <c r="BA40" s="875"/>
      <c r="BB40" s="875"/>
      <c r="BC40" s="875"/>
      <c r="BD40" s="875"/>
      <c r="BE40" s="876"/>
      <c r="BF40" s="876"/>
      <c r="BG40" s="876"/>
      <c r="BH40" s="876"/>
      <c r="BI40" s="877"/>
      <c r="BJ40" s="214"/>
      <c r="BK40" s="214"/>
      <c r="BL40" s="214"/>
      <c r="BM40" s="214"/>
      <c r="BN40" s="214"/>
      <c r="BO40" s="223"/>
      <c r="BP40" s="223"/>
      <c r="BQ40" s="220">
        <v>34</v>
      </c>
      <c r="BR40" s="221"/>
      <c r="BS40" s="817"/>
      <c r="BT40" s="818"/>
      <c r="BU40" s="818"/>
      <c r="BV40" s="818"/>
      <c r="BW40" s="818"/>
      <c r="BX40" s="818"/>
      <c r="BY40" s="818"/>
      <c r="BZ40" s="818"/>
      <c r="CA40" s="818"/>
      <c r="CB40" s="818"/>
      <c r="CC40" s="818"/>
      <c r="CD40" s="818"/>
      <c r="CE40" s="818"/>
      <c r="CF40" s="818"/>
      <c r="CG40" s="819"/>
      <c r="CH40" s="820"/>
      <c r="CI40" s="821"/>
      <c r="CJ40" s="821"/>
      <c r="CK40" s="821"/>
      <c r="CL40" s="822"/>
      <c r="CM40" s="820"/>
      <c r="CN40" s="821"/>
      <c r="CO40" s="821"/>
      <c r="CP40" s="821"/>
      <c r="CQ40" s="822"/>
      <c r="CR40" s="820"/>
      <c r="CS40" s="821"/>
      <c r="CT40" s="821"/>
      <c r="CU40" s="821"/>
      <c r="CV40" s="822"/>
      <c r="CW40" s="820"/>
      <c r="CX40" s="821"/>
      <c r="CY40" s="821"/>
      <c r="CZ40" s="821"/>
      <c r="DA40" s="822"/>
      <c r="DB40" s="820"/>
      <c r="DC40" s="821"/>
      <c r="DD40" s="821"/>
      <c r="DE40" s="821"/>
      <c r="DF40" s="822"/>
      <c r="DG40" s="820"/>
      <c r="DH40" s="821"/>
      <c r="DI40" s="821"/>
      <c r="DJ40" s="821"/>
      <c r="DK40" s="822"/>
      <c r="DL40" s="820"/>
      <c r="DM40" s="821"/>
      <c r="DN40" s="821"/>
      <c r="DO40" s="821"/>
      <c r="DP40" s="822"/>
      <c r="DQ40" s="820"/>
      <c r="DR40" s="821"/>
      <c r="DS40" s="821"/>
      <c r="DT40" s="821"/>
      <c r="DU40" s="822"/>
      <c r="DV40" s="817"/>
      <c r="DW40" s="818"/>
      <c r="DX40" s="818"/>
      <c r="DY40" s="818"/>
      <c r="DZ40" s="823"/>
      <c r="EA40" s="212"/>
    </row>
    <row r="41" spans="1:131" ht="26.25" customHeight="1" x14ac:dyDescent="0.2">
      <c r="A41" s="220">
        <v>14</v>
      </c>
      <c r="B41" s="824"/>
      <c r="C41" s="825"/>
      <c r="D41" s="825"/>
      <c r="E41" s="825"/>
      <c r="F41" s="825"/>
      <c r="G41" s="825"/>
      <c r="H41" s="825"/>
      <c r="I41" s="825"/>
      <c r="J41" s="825"/>
      <c r="K41" s="825"/>
      <c r="L41" s="825"/>
      <c r="M41" s="825"/>
      <c r="N41" s="825"/>
      <c r="O41" s="825"/>
      <c r="P41" s="826"/>
      <c r="Q41" s="827"/>
      <c r="R41" s="828"/>
      <c r="S41" s="828"/>
      <c r="T41" s="828"/>
      <c r="U41" s="828"/>
      <c r="V41" s="828"/>
      <c r="W41" s="828"/>
      <c r="X41" s="828"/>
      <c r="Y41" s="828"/>
      <c r="Z41" s="828"/>
      <c r="AA41" s="828"/>
      <c r="AB41" s="828"/>
      <c r="AC41" s="828"/>
      <c r="AD41" s="828"/>
      <c r="AE41" s="829"/>
      <c r="AF41" s="830"/>
      <c r="AG41" s="831"/>
      <c r="AH41" s="831"/>
      <c r="AI41" s="831"/>
      <c r="AJ41" s="832"/>
      <c r="AK41" s="878"/>
      <c r="AL41" s="874"/>
      <c r="AM41" s="874"/>
      <c r="AN41" s="874"/>
      <c r="AO41" s="874"/>
      <c r="AP41" s="874"/>
      <c r="AQ41" s="874"/>
      <c r="AR41" s="874"/>
      <c r="AS41" s="874"/>
      <c r="AT41" s="874"/>
      <c r="AU41" s="874"/>
      <c r="AV41" s="874"/>
      <c r="AW41" s="874"/>
      <c r="AX41" s="874"/>
      <c r="AY41" s="874"/>
      <c r="AZ41" s="875"/>
      <c r="BA41" s="875"/>
      <c r="BB41" s="875"/>
      <c r="BC41" s="875"/>
      <c r="BD41" s="875"/>
      <c r="BE41" s="876"/>
      <c r="BF41" s="876"/>
      <c r="BG41" s="876"/>
      <c r="BH41" s="876"/>
      <c r="BI41" s="877"/>
      <c r="BJ41" s="214"/>
      <c r="BK41" s="214"/>
      <c r="BL41" s="214"/>
      <c r="BM41" s="214"/>
      <c r="BN41" s="214"/>
      <c r="BO41" s="223"/>
      <c r="BP41" s="223"/>
      <c r="BQ41" s="220">
        <v>35</v>
      </c>
      <c r="BR41" s="221"/>
      <c r="BS41" s="817"/>
      <c r="BT41" s="818"/>
      <c r="BU41" s="818"/>
      <c r="BV41" s="818"/>
      <c r="BW41" s="818"/>
      <c r="BX41" s="818"/>
      <c r="BY41" s="818"/>
      <c r="BZ41" s="818"/>
      <c r="CA41" s="818"/>
      <c r="CB41" s="818"/>
      <c r="CC41" s="818"/>
      <c r="CD41" s="818"/>
      <c r="CE41" s="818"/>
      <c r="CF41" s="818"/>
      <c r="CG41" s="819"/>
      <c r="CH41" s="820"/>
      <c r="CI41" s="821"/>
      <c r="CJ41" s="821"/>
      <c r="CK41" s="821"/>
      <c r="CL41" s="822"/>
      <c r="CM41" s="820"/>
      <c r="CN41" s="821"/>
      <c r="CO41" s="821"/>
      <c r="CP41" s="821"/>
      <c r="CQ41" s="822"/>
      <c r="CR41" s="820"/>
      <c r="CS41" s="821"/>
      <c r="CT41" s="821"/>
      <c r="CU41" s="821"/>
      <c r="CV41" s="822"/>
      <c r="CW41" s="820"/>
      <c r="CX41" s="821"/>
      <c r="CY41" s="821"/>
      <c r="CZ41" s="821"/>
      <c r="DA41" s="822"/>
      <c r="DB41" s="820"/>
      <c r="DC41" s="821"/>
      <c r="DD41" s="821"/>
      <c r="DE41" s="821"/>
      <c r="DF41" s="822"/>
      <c r="DG41" s="820"/>
      <c r="DH41" s="821"/>
      <c r="DI41" s="821"/>
      <c r="DJ41" s="821"/>
      <c r="DK41" s="822"/>
      <c r="DL41" s="820"/>
      <c r="DM41" s="821"/>
      <c r="DN41" s="821"/>
      <c r="DO41" s="821"/>
      <c r="DP41" s="822"/>
      <c r="DQ41" s="820"/>
      <c r="DR41" s="821"/>
      <c r="DS41" s="821"/>
      <c r="DT41" s="821"/>
      <c r="DU41" s="822"/>
      <c r="DV41" s="817"/>
      <c r="DW41" s="818"/>
      <c r="DX41" s="818"/>
      <c r="DY41" s="818"/>
      <c r="DZ41" s="823"/>
      <c r="EA41" s="212"/>
    </row>
    <row r="42" spans="1:131" ht="26.25" customHeight="1" x14ac:dyDescent="0.2">
      <c r="A42" s="220">
        <v>15</v>
      </c>
      <c r="B42" s="824"/>
      <c r="C42" s="825"/>
      <c r="D42" s="825"/>
      <c r="E42" s="825"/>
      <c r="F42" s="825"/>
      <c r="G42" s="825"/>
      <c r="H42" s="825"/>
      <c r="I42" s="825"/>
      <c r="J42" s="825"/>
      <c r="K42" s="825"/>
      <c r="L42" s="825"/>
      <c r="M42" s="825"/>
      <c r="N42" s="825"/>
      <c r="O42" s="825"/>
      <c r="P42" s="826"/>
      <c r="Q42" s="827"/>
      <c r="R42" s="828"/>
      <c r="S42" s="828"/>
      <c r="T42" s="828"/>
      <c r="U42" s="828"/>
      <c r="V42" s="828"/>
      <c r="W42" s="828"/>
      <c r="X42" s="828"/>
      <c r="Y42" s="828"/>
      <c r="Z42" s="828"/>
      <c r="AA42" s="828"/>
      <c r="AB42" s="828"/>
      <c r="AC42" s="828"/>
      <c r="AD42" s="828"/>
      <c r="AE42" s="829"/>
      <c r="AF42" s="830"/>
      <c r="AG42" s="831"/>
      <c r="AH42" s="831"/>
      <c r="AI42" s="831"/>
      <c r="AJ42" s="832"/>
      <c r="AK42" s="878"/>
      <c r="AL42" s="874"/>
      <c r="AM42" s="874"/>
      <c r="AN42" s="874"/>
      <c r="AO42" s="874"/>
      <c r="AP42" s="874"/>
      <c r="AQ42" s="874"/>
      <c r="AR42" s="874"/>
      <c r="AS42" s="874"/>
      <c r="AT42" s="874"/>
      <c r="AU42" s="874"/>
      <c r="AV42" s="874"/>
      <c r="AW42" s="874"/>
      <c r="AX42" s="874"/>
      <c r="AY42" s="874"/>
      <c r="AZ42" s="875"/>
      <c r="BA42" s="875"/>
      <c r="BB42" s="875"/>
      <c r="BC42" s="875"/>
      <c r="BD42" s="875"/>
      <c r="BE42" s="876"/>
      <c r="BF42" s="876"/>
      <c r="BG42" s="876"/>
      <c r="BH42" s="876"/>
      <c r="BI42" s="877"/>
      <c r="BJ42" s="214"/>
      <c r="BK42" s="214"/>
      <c r="BL42" s="214"/>
      <c r="BM42" s="214"/>
      <c r="BN42" s="214"/>
      <c r="BO42" s="223"/>
      <c r="BP42" s="223"/>
      <c r="BQ42" s="220">
        <v>36</v>
      </c>
      <c r="BR42" s="221"/>
      <c r="BS42" s="817"/>
      <c r="BT42" s="818"/>
      <c r="BU42" s="818"/>
      <c r="BV42" s="818"/>
      <c r="BW42" s="818"/>
      <c r="BX42" s="818"/>
      <c r="BY42" s="818"/>
      <c r="BZ42" s="818"/>
      <c r="CA42" s="818"/>
      <c r="CB42" s="818"/>
      <c r="CC42" s="818"/>
      <c r="CD42" s="818"/>
      <c r="CE42" s="818"/>
      <c r="CF42" s="818"/>
      <c r="CG42" s="819"/>
      <c r="CH42" s="820"/>
      <c r="CI42" s="821"/>
      <c r="CJ42" s="821"/>
      <c r="CK42" s="821"/>
      <c r="CL42" s="822"/>
      <c r="CM42" s="820"/>
      <c r="CN42" s="821"/>
      <c r="CO42" s="821"/>
      <c r="CP42" s="821"/>
      <c r="CQ42" s="822"/>
      <c r="CR42" s="820"/>
      <c r="CS42" s="821"/>
      <c r="CT42" s="821"/>
      <c r="CU42" s="821"/>
      <c r="CV42" s="822"/>
      <c r="CW42" s="820"/>
      <c r="CX42" s="821"/>
      <c r="CY42" s="821"/>
      <c r="CZ42" s="821"/>
      <c r="DA42" s="822"/>
      <c r="DB42" s="820"/>
      <c r="DC42" s="821"/>
      <c r="DD42" s="821"/>
      <c r="DE42" s="821"/>
      <c r="DF42" s="822"/>
      <c r="DG42" s="820"/>
      <c r="DH42" s="821"/>
      <c r="DI42" s="821"/>
      <c r="DJ42" s="821"/>
      <c r="DK42" s="822"/>
      <c r="DL42" s="820"/>
      <c r="DM42" s="821"/>
      <c r="DN42" s="821"/>
      <c r="DO42" s="821"/>
      <c r="DP42" s="822"/>
      <c r="DQ42" s="820"/>
      <c r="DR42" s="821"/>
      <c r="DS42" s="821"/>
      <c r="DT42" s="821"/>
      <c r="DU42" s="822"/>
      <c r="DV42" s="817"/>
      <c r="DW42" s="818"/>
      <c r="DX42" s="818"/>
      <c r="DY42" s="818"/>
      <c r="DZ42" s="823"/>
      <c r="EA42" s="212"/>
    </row>
    <row r="43" spans="1:131" ht="26.25" customHeight="1" x14ac:dyDescent="0.2">
      <c r="A43" s="220">
        <v>16</v>
      </c>
      <c r="B43" s="824"/>
      <c r="C43" s="825"/>
      <c r="D43" s="825"/>
      <c r="E43" s="825"/>
      <c r="F43" s="825"/>
      <c r="G43" s="825"/>
      <c r="H43" s="825"/>
      <c r="I43" s="825"/>
      <c r="J43" s="825"/>
      <c r="K43" s="825"/>
      <c r="L43" s="825"/>
      <c r="M43" s="825"/>
      <c r="N43" s="825"/>
      <c r="O43" s="825"/>
      <c r="P43" s="826"/>
      <c r="Q43" s="827"/>
      <c r="R43" s="828"/>
      <c r="S43" s="828"/>
      <c r="T43" s="828"/>
      <c r="U43" s="828"/>
      <c r="V43" s="828"/>
      <c r="W43" s="828"/>
      <c r="X43" s="828"/>
      <c r="Y43" s="828"/>
      <c r="Z43" s="828"/>
      <c r="AA43" s="828"/>
      <c r="AB43" s="828"/>
      <c r="AC43" s="828"/>
      <c r="AD43" s="828"/>
      <c r="AE43" s="829"/>
      <c r="AF43" s="830"/>
      <c r="AG43" s="831"/>
      <c r="AH43" s="831"/>
      <c r="AI43" s="831"/>
      <c r="AJ43" s="832"/>
      <c r="AK43" s="878"/>
      <c r="AL43" s="874"/>
      <c r="AM43" s="874"/>
      <c r="AN43" s="874"/>
      <c r="AO43" s="874"/>
      <c r="AP43" s="874"/>
      <c r="AQ43" s="874"/>
      <c r="AR43" s="874"/>
      <c r="AS43" s="874"/>
      <c r="AT43" s="874"/>
      <c r="AU43" s="874"/>
      <c r="AV43" s="874"/>
      <c r="AW43" s="874"/>
      <c r="AX43" s="874"/>
      <c r="AY43" s="874"/>
      <c r="AZ43" s="875"/>
      <c r="BA43" s="875"/>
      <c r="BB43" s="875"/>
      <c r="BC43" s="875"/>
      <c r="BD43" s="875"/>
      <c r="BE43" s="876"/>
      <c r="BF43" s="876"/>
      <c r="BG43" s="876"/>
      <c r="BH43" s="876"/>
      <c r="BI43" s="877"/>
      <c r="BJ43" s="214"/>
      <c r="BK43" s="214"/>
      <c r="BL43" s="214"/>
      <c r="BM43" s="214"/>
      <c r="BN43" s="214"/>
      <c r="BO43" s="223"/>
      <c r="BP43" s="223"/>
      <c r="BQ43" s="220">
        <v>37</v>
      </c>
      <c r="BR43" s="221"/>
      <c r="BS43" s="817"/>
      <c r="BT43" s="818"/>
      <c r="BU43" s="818"/>
      <c r="BV43" s="818"/>
      <c r="BW43" s="818"/>
      <c r="BX43" s="818"/>
      <c r="BY43" s="818"/>
      <c r="BZ43" s="818"/>
      <c r="CA43" s="818"/>
      <c r="CB43" s="818"/>
      <c r="CC43" s="818"/>
      <c r="CD43" s="818"/>
      <c r="CE43" s="818"/>
      <c r="CF43" s="818"/>
      <c r="CG43" s="819"/>
      <c r="CH43" s="820"/>
      <c r="CI43" s="821"/>
      <c r="CJ43" s="821"/>
      <c r="CK43" s="821"/>
      <c r="CL43" s="822"/>
      <c r="CM43" s="820"/>
      <c r="CN43" s="821"/>
      <c r="CO43" s="821"/>
      <c r="CP43" s="821"/>
      <c r="CQ43" s="822"/>
      <c r="CR43" s="820"/>
      <c r="CS43" s="821"/>
      <c r="CT43" s="821"/>
      <c r="CU43" s="821"/>
      <c r="CV43" s="822"/>
      <c r="CW43" s="820"/>
      <c r="CX43" s="821"/>
      <c r="CY43" s="821"/>
      <c r="CZ43" s="821"/>
      <c r="DA43" s="822"/>
      <c r="DB43" s="820"/>
      <c r="DC43" s="821"/>
      <c r="DD43" s="821"/>
      <c r="DE43" s="821"/>
      <c r="DF43" s="822"/>
      <c r="DG43" s="820"/>
      <c r="DH43" s="821"/>
      <c r="DI43" s="821"/>
      <c r="DJ43" s="821"/>
      <c r="DK43" s="822"/>
      <c r="DL43" s="820"/>
      <c r="DM43" s="821"/>
      <c r="DN43" s="821"/>
      <c r="DO43" s="821"/>
      <c r="DP43" s="822"/>
      <c r="DQ43" s="820"/>
      <c r="DR43" s="821"/>
      <c r="DS43" s="821"/>
      <c r="DT43" s="821"/>
      <c r="DU43" s="822"/>
      <c r="DV43" s="817"/>
      <c r="DW43" s="818"/>
      <c r="DX43" s="818"/>
      <c r="DY43" s="818"/>
      <c r="DZ43" s="823"/>
      <c r="EA43" s="212"/>
    </row>
    <row r="44" spans="1:131" ht="26.25" customHeight="1" x14ac:dyDescent="0.2">
      <c r="A44" s="220">
        <v>17</v>
      </c>
      <c r="B44" s="824"/>
      <c r="C44" s="825"/>
      <c r="D44" s="825"/>
      <c r="E44" s="825"/>
      <c r="F44" s="825"/>
      <c r="G44" s="825"/>
      <c r="H44" s="825"/>
      <c r="I44" s="825"/>
      <c r="J44" s="825"/>
      <c r="K44" s="825"/>
      <c r="L44" s="825"/>
      <c r="M44" s="825"/>
      <c r="N44" s="825"/>
      <c r="O44" s="825"/>
      <c r="P44" s="826"/>
      <c r="Q44" s="827"/>
      <c r="R44" s="828"/>
      <c r="S44" s="828"/>
      <c r="T44" s="828"/>
      <c r="U44" s="828"/>
      <c r="V44" s="828"/>
      <c r="W44" s="828"/>
      <c r="X44" s="828"/>
      <c r="Y44" s="828"/>
      <c r="Z44" s="828"/>
      <c r="AA44" s="828"/>
      <c r="AB44" s="828"/>
      <c r="AC44" s="828"/>
      <c r="AD44" s="828"/>
      <c r="AE44" s="829"/>
      <c r="AF44" s="830"/>
      <c r="AG44" s="831"/>
      <c r="AH44" s="831"/>
      <c r="AI44" s="831"/>
      <c r="AJ44" s="832"/>
      <c r="AK44" s="878"/>
      <c r="AL44" s="874"/>
      <c r="AM44" s="874"/>
      <c r="AN44" s="874"/>
      <c r="AO44" s="874"/>
      <c r="AP44" s="874"/>
      <c r="AQ44" s="874"/>
      <c r="AR44" s="874"/>
      <c r="AS44" s="874"/>
      <c r="AT44" s="874"/>
      <c r="AU44" s="874"/>
      <c r="AV44" s="874"/>
      <c r="AW44" s="874"/>
      <c r="AX44" s="874"/>
      <c r="AY44" s="874"/>
      <c r="AZ44" s="875"/>
      <c r="BA44" s="875"/>
      <c r="BB44" s="875"/>
      <c r="BC44" s="875"/>
      <c r="BD44" s="875"/>
      <c r="BE44" s="876"/>
      <c r="BF44" s="876"/>
      <c r="BG44" s="876"/>
      <c r="BH44" s="876"/>
      <c r="BI44" s="877"/>
      <c r="BJ44" s="214"/>
      <c r="BK44" s="214"/>
      <c r="BL44" s="214"/>
      <c r="BM44" s="214"/>
      <c r="BN44" s="214"/>
      <c r="BO44" s="223"/>
      <c r="BP44" s="223"/>
      <c r="BQ44" s="220">
        <v>38</v>
      </c>
      <c r="BR44" s="221"/>
      <c r="BS44" s="817"/>
      <c r="BT44" s="818"/>
      <c r="BU44" s="818"/>
      <c r="BV44" s="818"/>
      <c r="BW44" s="818"/>
      <c r="BX44" s="818"/>
      <c r="BY44" s="818"/>
      <c r="BZ44" s="818"/>
      <c r="CA44" s="818"/>
      <c r="CB44" s="818"/>
      <c r="CC44" s="818"/>
      <c r="CD44" s="818"/>
      <c r="CE44" s="818"/>
      <c r="CF44" s="818"/>
      <c r="CG44" s="819"/>
      <c r="CH44" s="820"/>
      <c r="CI44" s="821"/>
      <c r="CJ44" s="821"/>
      <c r="CK44" s="821"/>
      <c r="CL44" s="822"/>
      <c r="CM44" s="820"/>
      <c r="CN44" s="821"/>
      <c r="CO44" s="821"/>
      <c r="CP44" s="821"/>
      <c r="CQ44" s="822"/>
      <c r="CR44" s="820"/>
      <c r="CS44" s="821"/>
      <c r="CT44" s="821"/>
      <c r="CU44" s="821"/>
      <c r="CV44" s="822"/>
      <c r="CW44" s="820"/>
      <c r="CX44" s="821"/>
      <c r="CY44" s="821"/>
      <c r="CZ44" s="821"/>
      <c r="DA44" s="822"/>
      <c r="DB44" s="820"/>
      <c r="DC44" s="821"/>
      <c r="DD44" s="821"/>
      <c r="DE44" s="821"/>
      <c r="DF44" s="822"/>
      <c r="DG44" s="820"/>
      <c r="DH44" s="821"/>
      <c r="DI44" s="821"/>
      <c r="DJ44" s="821"/>
      <c r="DK44" s="822"/>
      <c r="DL44" s="820"/>
      <c r="DM44" s="821"/>
      <c r="DN44" s="821"/>
      <c r="DO44" s="821"/>
      <c r="DP44" s="822"/>
      <c r="DQ44" s="820"/>
      <c r="DR44" s="821"/>
      <c r="DS44" s="821"/>
      <c r="DT44" s="821"/>
      <c r="DU44" s="822"/>
      <c r="DV44" s="817"/>
      <c r="DW44" s="818"/>
      <c r="DX44" s="818"/>
      <c r="DY44" s="818"/>
      <c r="DZ44" s="823"/>
      <c r="EA44" s="212"/>
    </row>
    <row r="45" spans="1:131" ht="26.25" customHeight="1" x14ac:dyDescent="0.2">
      <c r="A45" s="220">
        <v>18</v>
      </c>
      <c r="B45" s="824"/>
      <c r="C45" s="825"/>
      <c r="D45" s="825"/>
      <c r="E45" s="825"/>
      <c r="F45" s="825"/>
      <c r="G45" s="825"/>
      <c r="H45" s="825"/>
      <c r="I45" s="825"/>
      <c r="J45" s="825"/>
      <c r="K45" s="825"/>
      <c r="L45" s="825"/>
      <c r="M45" s="825"/>
      <c r="N45" s="825"/>
      <c r="O45" s="825"/>
      <c r="P45" s="826"/>
      <c r="Q45" s="827"/>
      <c r="R45" s="828"/>
      <c r="S45" s="828"/>
      <c r="T45" s="828"/>
      <c r="U45" s="828"/>
      <c r="V45" s="828"/>
      <c r="W45" s="828"/>
      <c r="X45" s="828"/>
      <c r="Y45" s="828"/>
      <c r="Z45" s="828"/>
      <c r="AA45" s="828"/>
      <c r="AB45" s="828"/>
      <c r="AC45" s="828"/>
      <c r="AD45" s="828"/>
      <c r="AE45" s="829"/>
      <c r="AF45" s="830"/>
      <c r="AG45" s="831"/>
      <c r="AH45" s="831"/>
      <c r="AI45" s="831"/>
      <c r="AJ45" s="832"/>
      <c r="AK45" s="878"/>
      <c r="AL45" s="874"/>
      <c r="AM45" s="874"/>
      <c r="AN45" s="874"/>
      <c r="AO45" s="874"/>
      <c r="AP45" s="874"/>
      <c r="AQ45" s="874"/>
      <c r="AR45" s="874"/>
      <c r="AS45" s="874"/>
      <c r="AT45" s="874"/>
      <c r="AU45" s="874"/>
      <c r="AV45" s="874"/>
      <c r="AW45" s="874"/>
      <c r="AX45" s="874"/>
      <c r="AY45" s="874"/>
      <c r="AZ45" s="875"/>
      <c r="BA45" s="875"/>
      <c r="BB45" s="875"/>
      <c r="BC45" s="875"/>
      <c r="BD45" s="875"/>
      <c r="BE45" s="876"/>
      <c r="BF45" s="876"/>
      <c r="BG45" s="876"/>
      <c r="BH45" s="876"/>
      <c r="BI45" s="877"/>
      <c r="BJ45" s="214"/>
      <c r="BK45" s="214"/>
      <c r="BL45" s="214"/>
      <c r="BM45" s="214"/>
      <c r="BN45" s="214"/>
      <c r="BO45" s="223"/>
      <c r="BP45" s="223"/>
      <c r="BQ45" s="220">
        <v>39</v>
      </c>
      <c r="BR45" s="221"/>
      <c r="BS45" s="817"/>
      <c r="BT45" s="818"/>
      <c r="BU45" s="818"/>
      <c r="BV45" s="818"/>
      <c r="BW45" s="818"/>
      <c r="BX45" s="818"/>
      <c r="BY45" s="818"/>
      <c r="BZ45" s="818"/>
      <c r="CA45" s="818"/>
      <c r="CB45" s="818"/>
      <c r="CC45" s="818"/>
      <c r="CD45" s="818"/>
      <c r="CE45" s="818"/>
      <c r="CF45" s="818"/>
      <c r="CG45" s="819"/>
      <c r="CH45" s="820"/>
      <c r="CI45" s="821"/>
      <c r="CJ45" s="821"/>
      <c r="CK45" s="821"/>
      <c r="CL45" s="822"/>
      <c r="CM45" s="820"/>
      <c r="CN45" s="821"/>
      <c r="CO45" s="821"/>
      <c r="CP45" s="821"/>
      <c r="CQ45" s="822"/>
      <c r="CR45" s="820"/>
      <c r="CS45" s="821"/>
      <c r="CT45" s="821"/>
      <c r="CU45" s="821"/>
      <c r="CV45" s="822"/>
      <c r="CW45" s="820"/>
      <c r="CX45" s="821"/>
      <c r="CY45" s="821"/>
      <c r="CZ45" s="821"/>
      <c r="DA45" s="822"/>
      <c r="DB45" s="820"/>
      <c r="DC45" s="821"/>
      <c r="DD45" s="821"/>
      <c r="DE45" s="821"/>
      <c r="DF45" s="822"/>
      <c r="DG45" s="820"/>
      <c r="DH45" s="821"/>
      <c r="DI45" s="821"/>
      <c r="DJ45" s="821"/>
      <c r="DK45" s="822"/>
      <c r="DL45" s="820"/>
      <c r="DM45" s="821"/>
      <c r="DN45" s="821"/>
      <c r="DO45" s="821"/>
      <c r="DP45" s="822"/>
      <c r="DQ45" s="820"/>
      <c r="DR45" s="821"/>
      <c r="DS45" s="821"/>
      <c r="DT45" s="821"/>
      <c r="DU45" s="822"/>
      <c r="DV45" s="817"/>
      <c r="DW45" s="818"/>
      <c r="DX45" s="818"/>
      <c r="DY45" s="818"/>
      <c r="DZ45" s="823"/>
      <c r="EA45" s="212"/>
    </row>
    <row r="46" spans="1:131" ht="26.25" customHeight="1" x14ac:dyDescent="0.2">
      <c r="A46" s="220">
        <v>19</v>
      </c>
      <c r="B46" s="824"/>
      <c r="C46" s="825"/>
      <c r="D46" s="825"/>
      <c r="E46" s="825"/>
      <c r="F46" s="825"/>
      <c r="G46" s="825"/>
      <c r="H46" s="825"/>
      <c r="I46" s="825"/>
      <c r="J46" s="825"/>
      <c r="K46" s="825"/>
      <c r="L46" s="825"/>
      <c r="M46" s="825"/>
      <c r="N46" s="825"/>
      <c r="O46" s="825"/>
      <c r="P46" s="826"/>
      <c r="Q46" s="827"/>
      <c r="R46" s="828"/>
      <c r="S46" s="828"/>
      <c r="T46" s="828"/>
      <c r="U46" s="828"/>
      <c r="V46" s="828"/>
      <c r="W46" s="828"/>
      <c r="X46" s="828"/>
      <c r="Y46" s="828"/>
      <c r="Z46" s="828"/>
      <c r="AA46" s="828"/>
      <c r="AB46" s="828"/>
      <c r="AC46" s="828"/>
      <c r="AD46" s="828"/>
      <c r="AE46" s="829"/>
      <c r="AF46" s="830"/>
      <c r="AG46" s="831"/>
      <c r="AH46" s="831"/>
      <c r="AI46" s="831"/>
      <c r="AJ46" s="832"/>
      <c r="AK46" s="878"/>
      <c r="AL46" s="874"/>
      <c r="AM46" s="874"/>
      <c r="AN46" s="874"/>
      <c r="AO46" s="874"/>
      <c r="AP46" s="874"/>
      <c r="AQ46" s="874"/>
      <c r="AR46" s="874"/>
      <c r="AS46" s="874"/>
      <c r="AT46" s="874"/>
      <c r="AU46" s="874"/>
      <c r="AV46" s="874"/>
      <c r="AW46" s="874"/>
      <c r="AX46" s="874"/>
      <c r="AY46" s="874"/>
      <c r="AZ46" s="875"/>
      <c r="BA46" s="875"/>
      <c r="BB46" s="875"/>
      <c r="BC46" s="875"/>
      <c r="BD46" s="875"/>
      <c r="BE46" s="876"/>
      <c r="BF46" s="876"/>
      <c r="BG46" s="876"/>
      <c r="BH46" s="876"/>
      <c r="BI46" s="877"/>
      <c r="BJ46" s="214"/>
      <c r="BK46" s="214"/>
      <c r="BL46" s="214"/>
      <c r="BM46" s="214"/>
      <c r="BN46" s="214"/>
      <c r="BO46" s="223"/>
      <c r="BP46" s="223"/>
      <c r="BQ46" s="220">
        <v>40</v>
      </c>
      <c r="BR46" s="221"/>
      <c r="BS46" s="817"/>
      <c r="BT46" s="818"/>
      <c r="BU46" s="818"/>
      <c r="BV46" s="818"/>
      <c r="BW46" s="818"/>
      <c r="BX46" s="818"/>
      <c r="BY46" s="818"/>
      <c r="BZ46" s="818"/>
      <c r="CA46" s="818"/>
      <c r="CB46" s="818"/>
      <c r="CC46" s="818"/>
      <c r="CD46" s="818"/>
      <c r="CE46" s="818"/>
      <c r="CF46" s="818"/>
      <c r="CG46" s="819"/>
      <c r="CH46" s="820"/>
      <c r="CI46" s="821"/>
      <c r="CJ46" s="821"/>
      <c r="CK46" s="821"/>
      <c r="CL46" s="822"/>
      <c r="CM46" s="820"/>
      <c r="CN46" s="821"/>
      <c r="CO46" s="821"/>
      <c r="CP46" s="821"/>
      <c r="CQ46" s="822"/>
      <c r="CR46" s="820"/>
      <c r="CS46" s="821"/>
      <c r="CT46" s="821"/>
      <c r="CU46" s="821"/>
      <c r="CV46" s="822"/>
      <c r="CW46" s="820"/>
      <c r="CX46" s="821"/>
      <c r="CY46" s="821"/>
      <c r="CZ46" s="821"/>
      <c r="DA46" s="822"/>
      <c r="DB46" s="820"/>
      <c r="DC46" s="821"/>
      <c r="DD46" s="821"/>
      <c r="DE46" s="821"/>
      <c r="DF46" s="822"/>
      <c r="DG46" s="820"/>
      <c r="DH46" s="821"/>
      <c r="DI46" s="821"/>
      <c r="DJ46" s="821"/>
      <c r="DK46" s="822"/>
      <c r="DL46" s="820"/>
      <c r="DM46" s="821"/>
      <c r="DN46" s="821"/>
      <c r="DO46" s="821"/>
      <c r="DP46" s="822"/>
      <c r="DQ46" s="820"/>
      <c r="DR46" s="821"/>
      <c r="DS46" s="821"/>
      <c r="DT46" s="821"/>
      <c r="DU46" s="822"/>
      <c r="DV46" s="817"/>
      <c r="DW46" s="818"/>
      <c r="DX46" s="818"/>
      <c r="DY46" s="818"/>
      <c r="DZ46" s="823"/>
      <c r="EA46" s="212"/>
    </row>
    <row r="47" spans="1:131" ht="26.25" customHeight="1" x14ac:dyDescent="0.2">
      <c r="A47" s="220">
        <v>20</v>
      </c>
      <c r="B47" s="824"/>
      <c r="C47" s="825"/>
      <c r="D47" s="825"/>
      <c r="E47" s="825"/>
      <c r="F47" s="825"/>
      <c r="G47" s="825"/>
      <c r="H47" s="825"/>
      <c r="I47" s="825"/>
      <c r="J47" s="825"/>
      <c r="K47" s="825"/>
      <c r="L47" s="825"/>
      <c r="M47" s="825"/>
      <c r="N47" s="825"/>
      <c r="O47" s="825"/>
      <c r="P47" s="826"/>
      <c r="Q47" s="827"/>
      <c r="R47" s="828"/>
      <c r="S47" s="828"/>
      <c r="T47" s="828"/>
      <c r="U47" s="828"/>
      <c r="V47" s="828"/>
      <c r="W47" s="828"/>
      <c r="X47" s="828"/>
      <c r="Y47" s="828"/>
      <c r="Z47" s="828"/>
      <c r="AA47" s="828"/>
      <c r="AB47" s="828"/>
      <c r="AC47" s="828"/>
      <c r="AD47" s="828"/>
      <c r="AE47" s="829"/>
      <c r="AF47" s="830"/>
      <c r="AG47" s="831"/>
      <c r="AH47" s="831"/>
      <c r="AI47" s="831"/>
      <c r="AJ47" s="832"/>
      <c r="AK47" s="878"/>
      <c r="AL47" s="874"/>
      <c r="AM47" s="874"/>
      <c r="AN47" s="874"/>
      <c r="AO47" s="874"/>
      <c r="AP47" s="874"/>
      <c r="AQ47" s="874"/>
      <c r="AR47" s="874"/>
      <c r="AS47" s="874"/>
      <c r="AT47" s="874"/>
      <c r="AU47" s="874"/>
      <c r="AV47" s="874"/>
      <c r="AW47" s="874"/>
      <c r="AX47" s="874"/>
      <c r="AY47" s="874"/>
      <c r="AZ47" s="875"/>
      <c r="BA47" s="875"/>
      <c r="BB47" s="875"/>
      <c r="BC47" s="875"/>
      <c r="BD47" s="875"/>
      <c r="BE47" s="876"/>
      <c r="BF47" s="876"/>
      <c r="BG47" s="876"/>
      <c r="BH47" s="876"/>
      <c r="BI47" s="877"/>
      <c r="BJ47" s="214"/>
      <c r="BK47" s="214"/>
      <c r="BL47" s="214"/>
      <c r="BM47" s="214"/>
      <c r="BN47" s="214"/>
      <c r="BO47" s="223"/>
      <c r="BP47" s="223"/>
      <c r="BQ47" s="220">
        <v>41</v>
      </c>
      <c r="BR47" s="221"/>
      <c r="BS47" s="817"/>
      <c r="BT47" s="818"/>
      <c r="BU47" s="818"/>
      <c r="BV47" s="818"/>
      <c r="BW47" s="818"/>
      <c r="BX47" s="818"/>
      <c r="BY47" s="818"/>
      <c r="BZ47" s="818"/>
      <c r="CA47" s="818"/>
      <c r="CB47" s="818"/>
      <c r="CC47" s="818"/>
      <c r="CD47" s="818"/>
      <c r="CE47" s="818"/>
      <c r="CF47" s="818"/>
      <c r="CG47" s="819"/>
      <c r="CH47" s="820"/>
      <c r="CI47" s="821"/>
      <c r="CJ47" s="821"/>
      <c r="CK47" s="821"/>
      <c r="CL47" s="822"/>
      <c r="CM47" s="820"/>
      <c r="CN47" s="821"/>
      <c r="CO47" s="821"/>
      <c r="CP47" s="821"/>
      <c r="CQ47" s="822"/>
      <c r="CR47" s="820"/>
      <c r="CS47" s="821"/>
      <c r="CT47" s="821"/>
      <c r="CU47" s="821"/>
      <c r="CV47" s="822"/>
      <c r="CW47" s="820"/>
      <c r="CX47" s="821"/>
      <c r="CY47" s="821"/>
      <c r="CZ47" s="821"/>
      <c r="DA47" s="822"/>
      <c r="DB47" s="820"/>
      <c r="DC47" s="821"/>
      <c r="DD47" s="821"/>
      <c r="DE47" s="821"/>
      <c r="DF47" s="822"/>
      <c r="DG47" s="820"/>
      <c r="DH47" s="821"/>
      <c r="DI47" s="821"/>
      <c r="DJ47" s="821"/>
      <c r="DK47" s="822"/>
      <c r="DL47" s="820"/>
      <c r="DM47" s="821"/>
      <c r="DN47" s="821"/>
      <c r="DO47" s="821"/>
      <c r="DP47" s="822"/>
      <c r="DQ47" s="820"/>
      <c r="DR47" s="821"/>
      <c r="DS47" s="821"/>
      <c r="DT47" s="821"/>
      <c r="DU47" s="822"/>
      <c r="DV47" s="817"/>
      <c r="DW47" s="818"/>
      <c r="DX47" s="818"/>
      <c r="DY47" s="818"/>
      <c r="DZ47" s="823"/>
      <c r="EA47" s="212"/>
    </row>
    <row r="48" spans="1:131" ht="26.25" customHeight="1" x14ac:dyDescent="0.2">
      <c r="A48" s="220">
        <v>21</v>
      </c>
      <c r="B48" s="824"/>
      <c r="C48" s="825"/>
      <c r="D48" s="825"/>
      <c r="E48" s="825"/>
      <c r="F48" s="825"/>
      <c r="G48" s="825"/>
      <c r="H48" s="825"/>
      <c r="I48" s="825"/>
      <c r="J48" s="825"/>
      <c r="K48" s="825"/>
      <c r="L48" s="825"/>
      <c r="M48" s="825"/>
      <c r="N48" s="825"/>
      <c r="O48" s="825"/>
      <c r="P48" s="826"/>
      <c r="Q48" s="827"/>
      <c r="R48" s="828"/>
      <c r="S48" s="828"/>
      <c r="T48" s="828"/>
      <c r="U48" s="828"/>
      <c r="V48" s="828"/>
      <c r="W48" s="828"/>
      <c r="X48" s="828"/>
      <c r="Y48" s="828"/>
      <c r="Z48" s="828"/>
      <c r="AA48" s="828"/>
      <c r="AB48" s="828"/>
      <c r="AC48" s="828"/>
      <c r="AD48" s="828"/>
      <c r="AE48" s="829"/>
      <c r="AF48" s="830"/>
      <c r="AG48" s="831"/>
      <c r="AH48" s="831"/>
      <c r="AI48" s="831"/>
      <c r="AJ48" s="832"/>
      <c r="AK48" s="878"/>
      <c r="AL48" s="874"/>
      <c r="AM48" s="874"/>
      <c r="AN48" s="874"/>
      <c r="AO48" s="874"/>
      <c r="AP48" s="874"/>
      <c r="AQ48" s="874"/>
      <c r="AR48" s="874"/>
      <c r="AS48" s="874"/>
      <c r="AT48" s="874"/>
      <c r="AU48" s="874"/>
      <c r="AV48" s="874"/>
      <c r="AW48" s="874"/>
      <c r="AX48" s="874"/>
      <c r="AY48" s="874"/>
      <c r="AZ48" s="875"/>
      <c r="BA48" s="875"/>
      <c r="BB48" s="875"/>
      <c r="BC48" s="875"/>
      <c r="BD48" s="875"/>
      <c r="BE48" s="876"/>
      <c r="BF48" s="876"/>
      <c r="BG48" s="876"/>
      <c r="BH48" s="876"/>
      <c r="BI48" s="877"/>
      <c r="BJ48" s="214"/>
      <c r="BK48" s="214"/>
      <c r="BL48" s="214"/>
      <c r="BM48" s="214"/>
      <c r="BN48" s="214"/>
      <c r="BO48" s="223"/>
      <c r="BP48" s="223"/>
      <c r="BQ48" s="220">
        <v>42</v>
      </c>
      <c r="BR48" s="221"/>
      <c r="BS48" s="817"/>
      <c r="BT48" s="818"/>
      <c r="BU48" s="818"/>
      <c r="BV48" s="818"/>
      <c r="BW48" s="818"/>
      <c r="BX48" s="818"/>
      <c r="BY48" s="818"/>
      <c r="BZ48" s="818"/>
      <c r="CA48" s="818"/>
      <c r="CB48" s="818"/>
      <c r="CC48" s="818"/>
      <c r="CD48" s="818"/>
      <c r="CE48" s="818"/>
      <c r="CF48" s="818"/>
      <c r="CG48" s="819"/>
      <c r="CH48" s="820"/>
      <c r="CI48" s="821"/>
      <c r="CJ48" s="821"/>
      <c r="CK48" s="821"/>
      <c r="CL48" s="822"/>
      <c r="CM48" s="820"/>
      <c r="CN48" s="821"/>
      <c r="CO48" s="821"/>
      <c r="CP48" s="821"/>
      <c r="CQ48" s="822"/>
      <c r="CR48" s="820"/>
      <c r="CS48" s="821"/>
      <c r="CT48" s="821"/>
      <c r="CU48" s="821"/>
      <c r="CV48" s="822"/>
      <c r="CW48" s="820"/>
      <c r="CX48" s="821"/>
      <c r="CY48" s="821"/>
      <c r="CZ48" s="821"/>
      <c r="DA48" s="822"/>
      <c r="DB48" s="820"/>
      <c r="DC48" s="821"/>
      <c r="DD48" s="821"/>
      <c r="DE48" s="821"/>
      <c r="DF48" s="822"/>
      <c r="DG48" s="820"/>
      <c r="DH48" s="821"/>
      <c r="DI48" s="821"/>
      <c r="DJ48" s="821"/>
      <c r="DK48" s="822"/>
      <c r="DL48" s="820"/>
      <c r="DM48" s="821"/>
      <c r="DN48" s="821"/>
      <c r="DO48" s="821"/>
      <c r="DP48" s="822"/>
      <c r="DQ48" s="820"/>
      <c r="DR48" s="821"/>
      <c r="DS48" s="821"/>
      <c r="DT48" s="821"/>
      <c r="DU48" s="822"/>
      <c r="DV48" s="817"/>
      <c r="DW48" s="818"/>
      <c r="DX48" s="818"/>
      <c r="DY48" s="818"/>
      <c r="DZ48" s="823"/>
      <c r="EA48" s="212"/>
    </row>
    <row r="49" spans="1:131" ht="26.25" customHeight="1" x14ac:dyDescent="0.2">
      <c r="A49" s="220">
        <v>22</v>
      </c>
      <c r="B49" s="824"/>
      <c r="C49" s="825"/>
      <c r="D49" s="825"/>
      <c r="E49" s="825"/>
      <c r="F49" s="825"/>
      <c r="G49" s="825"/>
      <c r="H49" s="825"/>
      <c r="I49" s="825"/>
      <c r="J49" s="825"/>
      <c r="K49" s="825"/>
      <c r="L49" s="825"/>
      <c r="M49" s="825"/>
      <c r="N49" s="825"/>
      <c r="O49" s="825"/>
      <c r="P49" s="826"/>
      <c r="Q49" s="827"/>
      <c r="R49" s="828"/>
      <c r="S49" s="828"/>
      <c r="T49" s="828"/>
      <c r="U49" s="828"/>
      <c r="V49" s="828"/>
      <c r="W49" s="828"/>
      <c r="X49" s="828"/>
      <c r="Y49" s="828"/>
      <c r="Z49" s="828"/>
      <c r="AA49" s="828"/>
      <c r="AB49" s="828"/>
      <c r="AC49" s="828"/>
      <c r="AD49" s="828"/>
      <c r="AE49" s="829"/>
      <c r="AF49" s="830"/>
      <c r="AG49" s="831"/>
      <c r="AH49" s="831"/>
      <c r="AI49" s="831"/>
      <c r="AJ49" s="832"/>
      <c r="AK49" s="878"/>
      <c r="AL49" s="874"/>
      <c r="AM49" s="874"/>
      <c r="AN49" s="874"/>
      <c r="AO49" s="874"/>
      <c r="AP49" s="874"/>
      <c r="AQ49" s="874"/>
      <c r="AR49" s="874"/>
      <c r="AS49" s="874"/>
      <c r="AT49" s="874"/>
      <c r="AU49" s="874"/>
      <c r="AV49" s="874"/>
      <c r="AW49" s="874"/>
      <c r="AX49" s="874"/>
      <c r="AY49" s="874"/>
      <c r="AZ49" s="875"/>
      <c r="BA49" s="875"/>
      <c r="BB49" s="875"/>
      <c r="BC49" s="875"/>
      <c r="BD49" s="875"/>
      <c r="BE49" s="876"/>
      <c r="BF49" s="876"/>
      <c r="BG49" s="876"/>
      <c r="BH49" s="876"/>
      <c r="BI49" s="877"/>
      <c r="BJ49" s="214"/>
      <c r="BK49" s="214"/>
      <c r="BL49" s="214"/>
      <c r="BM49" s="214"/>
      <c r="BN49" s="214"/>
      <c r="BO49" s="223"/>
      <c r="BP49" s="223"/>
      <c r="BQ49" s="220">
        <v>43</v>
      </c>
      <c r="BR49" s="221"/>
      <c r="BS49" s="817"/>
      <c r="BT49" s="818"/>
      <c r="BU49" s="818"/>
      <c r="BV49" s="818"/>
      <c r="BW49" s="818"/>
      <c r="BX49" s="818"/>
      <c r="BY49" s="818"/>
      <c r="BZ49" s="818"/>
      <c r="CA49" s="818"/>
      <c r="CB49" s="818"/>
      <c r="CC49" s="818"/>
      <c r="CD49" s="818"/>
      <c r="CE49" s="818"/>
      <c r="CF49" s="818"/>
      <c r="CG49" s="819"/>
      <c r="CH49" s="820"/>
      <c r="CI49" s="821"/>
      <c r="CJ49" s="821"/>
      <c r="CK49" s="821"/>
      <c r="CL49" s="822"/>
      <c r="CM49" s="820"/>
      <c r="CN49" s="821"/>
      <c r="CO49" s="821"/>
      <c r="CP49" s="821"/>
      <c r="CQ49" s="822"/>
      <c r="CR49" s="820"/>
      <c r="CS49" s="821"/>
      <c r="CT49" s="821"/>
      <c r="CU49" s="821"/>
      <c r="CV49" s="822"/>
      <c r="CW49" s="820"/>
      <c r="CX49" s="821"/>
      <c r="CY49" s="821"/>
      <c r="CZ49" s="821"/>
      <c r="DA49" s="822"/>
      <c r="DB49" s="820"/>
      <c r="DC49" s="821"/>
      <c r="DD49" s="821"/>
      <c r="DE49" s="821"/>
      <c r="DF49" s="822"/>
      <c r="DG49" s="820"/>
      <c r="DH49" s="821"/>
      <c r="DI49" s="821"/>
      <c r="DJ49" s="821"/>
      <c r="DK49" s="822"/>
      <c r="DL49" s="820"/>
      <c r="DM49" s="821"/>
      <c r="DN49" s="821"/>
      <c r="DO49" s="821"/>
      <c r="DP49" s="822"/>
      <c r="DQ49" s="820"/>
      <c r="DR49" s="821"/>
      <c r="DS49" s="821"/>
      <c r="DT49" s="821"/>
      <c r="DU49" s="822"/>
      <c r="DV49" s="817"/>
      <c r="DW49" s="818"/>
      <c r="DX49" s="818"/>
      <c r="DY49" s="818"/>
      <c r="DZ49" s="823"/>
      <c r="EA49" s="212"/>
    </row>
    <row r="50" spans="1:131" ht="26.25" customHeight="1" x14ac:dyDescent="0.2">
      <c r="A50" s="220">
        <v>23</v>
      </c>
      <c r="B50" s="824"/>
      <c r="C50" s="825"/>
      <c r="D50" s="825"/>
      <c r="E50" s="825"/>
      <c r="F50" s="825"/>
      <c r="G50" s="825"/>
      <c r="H50" s="825"/>
      <c r="I50" s="825"/>
      <c r="J50" s="825"/>
      <c r="K50" s="825"/>
      <c r="L50" s="825"/>
      <c r="M50" s="825"/>
      <c r="N50" s="825"/>
      <c r="O50" s="825"/>
      <c r="P50" s="826"/>
      <c r="Q50" s="879"/>
      <c r="R50" s="880"/>
      <c r="S50" s="880"/>
      <c r="T50" s="880"/>
      <c r="U50" s="880"/>
      <c r="V50" s="880"/>
      <c r="W50" s="880"/>
      <c r="X50" s="880"/>
      <c r="Y50" s="880"/>
      <c r="Z50" s="880"/>
      <c r="AA50" s="880"/>
      <c r="AB50" s="880"/>
      <c r="AC50" s="880"/>
      <c r="AD50" s="880"/>
      <c r="AE50" s="881"/>
      <c r="AF50" s="830"/>
      <c r="AG50" s="831"/>
      <c r="AH50" s="831"/>
      <c r="AI50" s="831"/>
      <c r="AJ50" s="832"/>
      <c r="AK50" s="883"/>
      <c r="AL50" s="880"/>
      <c r="AM50" s="880"/>
      <c r="AN50" s="880"/>
      <c r="AO50" s="880"/>
      <c r="AP50" s="880"/>
      <c r="AQ50" s="880"/>
      <c r="AR50" s="880"/>
      <c r="AS50" s="880"/>
      <c r="AT50" s="880"/>
      <c r="AU50" s="880"/>
      <c r="AV50" s="880"/>
      <c r="AW50" s="880"/>
      <c r="AX50" s="880"/>
      <c r="AY50" s="880"/>
      <c r="AZ50" s="882"/>
      <c r="BA50" s="882"/>
      <c r="BB50" s="882"/>
      <c r="BC50" s="882"/>
      <c r="BD50" s="882"/>
      <c r="BE50" s="876"/>
      <c r="BF50" s="876"/>
      <c r="BG50" s="876"/>
      <c r="BH50" s="876"/>
      <c r="BI50" s="877"/>
      <c r="BJ50" s="214"/>
      <c r="BK50" s="214"/>
      <c r="BL50" s="214"/>
      <c r="BM50" s="214"/>
      <c r="BN50" s="214"/>
      <c r="BO50" s="223"/>
      <c r="BP50" s="223"/>
      <c r="BQ50" s="220">
        <v>44</v>
      </c>
      <c r="BR50" s="221"/>
      <c r="BS50" s="817"/>
      <c r="BT50" s="818"/>
      <c r="BU50" s="818"/>
      <c r="BV50" s="818"/>
      <c r="BW50" s="818"/>
      <c r="BX50" s="818"/>
      <c r="BY50" s="818"/>
      <c r="BZ50" s="818"/>
      <c r="CA50" s="818"/>
      <c r="CB50" s="818"/>
      <c r="CC50" s="818"/>
      <c r="CD50" s="818"/>
      <c r="CE50" s="818"/>
      <c r="CF50" s="818"/>
      <c r="CG50" s="819"/>
      <c r="CH50" s="820"/>
      <c r="CI50" s="821"/>
      <c r="CJ50" s="821"/>
      <c r="CK50" s="821"/>
      <c r="CL50" s="822"/>
      <c r="CM50" s="820"/>
      <c r="CN50" s="821"/>
      <c r="CO50" s="821"/>
      <c r="CP50" s="821"/>
      <c r="CQ50" s="822"/>
      <c r="CR50" s="820"/>
      <c r="CS50" s="821"/>
      <c r="CT50" s="821"/>
      <c r="CU50" s="821"/>
      <c r="CV50" s="822"/>
      <c r="CW50" s="820"/>
      <c r="CX50" s="821"/>
      <c r="CY50" s="821"/>
      <c r="CZ50" s="821"/>
      <c r="DA50" s="822"/>
      <c r="DB50" s="820"/>
      <c r="DC50" s="821"/>
      <c r="DD50" s="821"/>
      <c r="DE50" s="821"/>
      <c r="DF50" s="822"/>
      <c r="DG50" s="820"/>
      <c r="DH50" s="821"/>
      <c r="DI50" s="821"/>
      <c r="DJ50" s="821"/>
      <c r="DK50" s="822"/>
      <c r="DL50" s="820"/>
      <c r="DM50" s="821"/>
      <c r="DN50" s="821"/>
      <c r="DO50" s="821"/>
      <c r="DP50" s="822"/>
      <c r="DQ50" s="820"/>
      <c r="DR50" s="821"/>
      <c r="DS50" s="821"/>
      <c r="DT50" s="821"/>
      <c r="DU50" s="822"/>
      <c r="DV50" s="817"/>
      <c r="DW50" s="818"/>
      <c r="DX50" s="818"/>
      <c r="DY50" s="818"/>
      <c r="DZ50" s="823"/>
      <c r="EA50" s="212"/>
    </row>
    <row r="51" spans="1:131" ht="26.25" customHeight="1" x14ac:dyDescent="0.2">
      <c r="A51" s="220">
        <v>24</v>
      </c>
      <c r="B51" s="824"/>
      <c r="C51" s="825"/>
      <c r="D51" s="825"/>
      <c r="E51" s="825"/>
      <c r="F51" s="825"/>
      <c r="G51" s="825"/>
      <c r="H51" s="825"/>
      <c r="I51" s="825"/>
      <c r="J51" s="825"/>
      <c r="K51" s="825"/>
      <c r="L51" s="825"/>
      <c r="M51" s="825"/>
      <c r="N51" s="825"/>
      <c r="O51" s="825"/>
      <c r="P51" s="826"/>
      <c r="Q51" s="879"/>
      <c r="R51" s="880"/>
      <c r="S51" s="880"/>
      <c r="T51" s="880"/>
      <c r="U51" s="880"/>
      <c r="V51" s="880"/>
      <c r="W51" s="880"/>
      <c r="X51" s="880"/>
      <c r="Y51" s="880"/>
      <c r="Z51" s="880"/>
      <c r="AA51" s="880"/>
      <c r="AB51" s="880"/>
      <c r="AC51" s="880"/>
      <c r="AD51" s="880"/>
      <c r="AE51" s="881"/>
      <c r="AF51" s="830"/>
      <c r="AG51" s="831"/>
      <c r="AH51" s="831"/>
      <c r="AI51" s="831"/>
      <c r="AJ51" s="832"/>
      <c r="AK51" s="883"/>
      <c r="AL51" s="880"/>
      <c r="AM51" s="880"/>
      <c r="AN51" s="880"/>
      <c r="AO51" s="880"/>
      <c r="AP51" s="880"/>
      <c r="AQ51" s="880"/>
      <c r="AR51" s="880"/>
      <c r="AS51" s="880"/>
      <c r="AT51" s="880"/>
      <c r="AU51" s="880"/>
      <c r="AV51" s="880"/>
      <c r="AW51" s="880"/>
      <c r="AX51" s="880"/>
      <c r="AY51" s="880"/>
      <c r="AZ51" s="882"/>
      <c r="BA51" s="882"/>
      <c r="BB51" s="882"/>
      <c r="BC51" s="882"/>
      <c r="BD51" s="882"/>
      <c r="BE51" s="876"/>
      <c r="BF51" s="876"/>
      <c r="BG51" s="876"/>
      <c r="BH51" s="876"/>
      <c r="BI51" s="877"/>
      <c r="BJ51" s="214"/>
      <c r="BK51" s="214"/>
      <c r="BL51" s="214"/>
      <c r="BM51" s="214"/>
      <c r="BN51" s="214"/>
      <c r="BO51" s="223"/>
      <c r="BP51" s="223"/>
      <c r="BQ51" s="220">
        <v>45</v>
      </c>
      <c r="BR51" s="221"/>
      <c r="BS51" s="817"/>
      <c r="BT51" s="818"/>
      <c r="BU51" s="818"/>
      <c r="BV51" s="818"/>
      <c r="BW51" s="818"/>
      <c r="BX51" s="818"/>
      <c r="BY51" s="818"/>
      <c r="BZ51" s="818"/>
      <c r="CA51" s="818"/>
      <c r="CB51" s="818"/>
      <c r="CC51" s="818"/>
      <c r="CD51" s="818"/>
      <c r="CE51" s="818"/>
      <c r="CF51" s="818"/>
      <c r="CG51" s="819"/>
      <c r="CH51" s="820"/>
      <c r="CI51" s="821"/>
      <c r="CJ51" s="821"/>
      <c r="CK51" s="821"/>
      <c r="CL51" s="822"/>
      <c r="CM51" s="820"/>
      <c r="CN51" s="821"/>
      <c r="CO51" s="821"/>
      <c r="CP51" s="821"/>
      <c r="CQ51" s="822"/>
      <c r="CR51" s="820"/>
      <c r="CS51" s="821"/>
      <c r="CT51" s="821"/>
      <c r="CU51" s="821"/>
      <c r="CV51" s="822"/>
      <c r="CW51" s="820"/>
      <c r="CX51" s="821"/>
      <c r="CY51" s="821"/>
      <c r="CZ51" s="821"/>
      <c r="DA51" s="822"/>
      <c r="DB51" s="820"/>
      <c r="DC51" s="821"/>
      <c r="DD51" s="821"/>
      <c r="DE51" s="821"/>
      <c r="DF51" s="822"/>
      <c r="DG51" s="820"/>
      <c r="DH51" s="821"/>
      <c r="DI51" s="821"/>
      <c r="DJ51" s="821"/>
      <c r="DK51" s="822"/>
      <c r="DL51" s="820"/>
      <c r="DM51" s="821"/>
      <c r="DN51" s="821"/>
      <c r="DO51" s="821"/>
      <c r="DP51" s="822"/>
      <c r="DQ51" s="820"/>
      <c r="DR51" s="821"/>
      <c r="DS51" s="821"/>
      <c r="DT51" s="821"/>
      <c r="DU51" s="822"/>
      <c r="DV51" s="817"/>
      <c r="DW51" s="818"/>
      <c r="DX51" s="818"/>
      <c r="DY51" s="818"/>
      <c r="DZ51" s="823"/>
      <c r="EA51" s="212"/>
    </row>
    <row r="52" spans="1:131" ht="26.25" customHeight="1" x14ac:dyDescent="0.2">
      <c r="A52" s="220">
        <v>25</v>
      </c>
      <c r="B52" s="824"/>
      <c r="C52" s="825"/>
      <c r="D52" s="825"/>
      <c r="E52" s="825"/>
      <c r="F52" s="825"/>
      <c r="G52" s="825"/>
      <c r="H52" s="825"/>
      <c r="I52" s="825"/>
      <c r="J52" s="825"/>
      <c r="K52" s="825"/>
      <c r="L52" s="825"/>
      <c r="M52" s="825"/>
      <c r="N52" s="825"/>
      <c r="O52" s="825"/>
      <c r="P52" s="826"/>
      <c r="Q52" s="879"/>
      <c r="R52" s="880"/>
      <c r="S52" s="880"/>
      <c r="T52" s="880"/>
      <c r="U52" s="880"/>
      <c r="V52" s="880"/>
      <c r="W52" s="880"/>
      <c r="X52" s="880"/>
      <c r="Y52" s="880"/>
      <c r="Z52" s="880"/>
      <c r="AA52" s="880"/>
      <c r="AB52" s="880"/>
      <c r="AC52" s="880"/>
      <c r="AD52" s="880"/>
      <c r="AE52" s="881"/>
      <c r="AF52" s="830"/>
      <c r="AG52" s="831"/>
      <c r="AH52" s="831"/>
      <c r="AI52" s="831"/>
      <c r="AJ52" s="832"/>
      <c r="AK52" s="883"/>
      <c r="AL52" s="880"/>
      <c r="AM52" s="880"/>
      <c r="AN52" s="880"/>
      <c r="AO52" s="880"/>
      <c r="AP52" s="880"/>
      <c r="AQ52" s="880"/>
      <c r="AR52" s="880"/>
      <c r="AS52" s="880"/>
      <c r="AT52" s="880"/>
      <c r="AU52" s="880"/>
      <c r="AV52" s="880"/>
      <c r="AW52" s="880"/>
      <c r="AX52" s="880"/>
      <c r="AY52" s="880"/>
      <c r="AZ52" s="882"/>
      <c r="BA52" s="882"/>
      <c r="BB52" s="882"/>
      <c r="BC52" s="882"/>
      <c r="BD52" s="882"/>
      <c r="BE52" s="876"/>
      <c r="BF52" s="876"/>
      <c r="BG52" s="876"/>
      <c r="BH52" s="876"/>
      <c r="BI52" s="877"/>
      <c r="BJ52" s="214"/>
      <c r="BK52" s="214"/>
      <c r="BL52" s="214"/>
      <c r="BM52" s="214"/>
      <c r="BN52" s="214"/>
      <c r="BO52" s="223"/>
      <c r="BP52" s="223"/>
      <c r="BQ52" s="220">
        <v>46</v>
      </c>
      <c r="BR52" s="221"/>
      <c r="BS52" s="817"/>
      <c r="BT52" s="818"/>
      <c r="BU52" s="818"/>
      <c r="BV52" s="818"/>
      <c r="BW52" s="818"/>
      <c r="BX52" s="818"/>
      <c r="BY52" s="818"/>
      <c r="BZ52" s="818"/>
      <c r="CA52" s="818"/>
      <c r="CB52" s="818"/>
      <c r="CC52" s="818"/>
      <c r="CD52" s="818"/>
      <c r="CE52" s="818"/>
      <c r="CF52" s="818"/>
      <c r="CG52" s="819"/>
      <c r="CH52" s="820"/>
      <c r="CI52" s="821"/>
      <c r="CJ52" s="821"/>
      <c r="CK52" s="821"/>
      <c r="CL52" s="822"/>
      <c r="CM52" s="820"/>
      <c r="CN52" s="821"/>
      <c r="CO52" s="821"/>
      <c r="CP52" s="821"/>
      <c r="CQ52" s="822"/>
      <c r="CR52" s="820"/>
      <c r="CS52" s="821"/>
      <c r="CT52" s="821"/>
      <c r="CU52" s="821"/>
      <c r="CV52" s="822"/>
      <c r="CW52" s="820"/>
      <c r="CX52" s="821"/>
      <c r="CY52" s="821"/>
      <c r="CZ52" s="821"/>
      <c r="DA52" s="822"/>
      <c r="DB52" s="820"/>
      <c r="DC52" s="821"/>
      <c r="DD52" s="821"/>
      <c r="DE52" s="821"/>
      <c r="DF52" s="822"/>
      <c r="DG52" s="820"/>
      <c r="DH52" s="821"/>
      <c r="DI52" s="821"/>
      <c r="DJ52" s="821"/>
      <c r="DK52" s="822"/>
      <c r="DL52" s="820"/>
      <c r="DM52" s="821"/>
      <c r="DN52" s="821"/>
      <c r="DO52" s="821"/>
      <c r="DP52" s="822"/>
      <c r="DQ52" s="820"/>
      <c r="DR52" s="821"/>
      <c r="DS52" s="821"/>
      <c r="DT52" s="821"/>
      <c r="DU52" s="822"/>
      <c r="DV52" s="817"/>
      <c r="DW52" s="818"/>
      <c r="DX52" s="818"/>
      <c r="DY52" s="818"/>
      <c r="DZ52" s="823"/>
      <c r="EA52" s="212"/>
    </row>
    <row r="53" spans="1:131" ht="26.25" customHeight="1" x14ac:dyDescent="0.2">
      <c r="A53" s="220">
        <v>26</v>
      </c>
      <c r="B53" s="824"/>
      <c r="C53" s="825"/>
      <c r="D53" s="825"/>
      <c r="E53" s="825"/>
      <c r="F53" s="825"/>
      <c r="G53" s="825"/>
      <c r="H53" s="825"/>
      <c r="I53" s="825"/>
      <c r="J53" s="825"/>
      <c r="K53" s="825"/>
      <c r="L53" s="825"/>
      <c r="M53" s="825"/>
      <c r="N53" s="825"/>
      <c r="O53" s="825"/>
      <c r="P53" s="826"/>
      <c r="Q53" s="879"/>
      <c r="R53" s="880"/>
      <c r="S53" s="880"/>
      <c r="T53" s="880"/>
      <c r="U53" s="880"/>
      <c r="V53" s="880"/>
      <c r="W53" s="880"/>
      <c r="X53" s="880"/>
      <c r="Y53" s="880"/>
      <c r="Z53" s="880"/>
      <c r="AA53" s="880"/>
      <c r="AB53" s="880"/>
      <c r="AC53" s="880"/>
      <c r="AD53" s="880"/>
      <c r="AE53" s="881"/>
      <c r="AF53" s="830"/>
      <c r="AG53" s="831"/>
      <c r="AH53" s="831"/>
      <c r="AI53" s="831"/>
      <c r="AJ53" s="832"/>
      <c r="AK53" s="883"/>
      <c r="AL53" s="880"/>
      <c r="AM53" s="880"/>
      <c r="AN53" s="880"/>
      <c r="AO53" s="880"/>
      <c r="AP53" s="880"/>
      <c r="AQ53" s="880"/>
      <c r="AR53" s="880"/>
      <c r="AS53" s="880"/>
      <c r="AT53" s="880"/>
      <c r="AU53" s="880"/>
      <c r="AV53" s="880"/>
      <c r="AW53" s="880"/>
      <c r="AX53" s="880"/>
      <c r="AY53" s="880"/>
      <c r="AZ53" s="882"/>
      <c r="BA53" s="882"/>
      <c r="BB53" s="882"/>
      <c r="BC53" s="882"/>
      <c r="BD53" s="882"/>
      <c r="BE53" s="876"/>
      <c r="BF53" s="876"/>
      <c r="BG53" s="876"/>
      <c r="BH53" s="876"/>
      <c r="BI53" s="877"/>
      <c r="BJ53" s="214"/>
      <c r="BK53" s="214"/>
      <c r="BL53" s="214"/>
      <c r="BM53" s="214"/>
      <c r="BN53" s="214"/>
      <c r="BO53" s="223"/>
      <c r="BP53" s="223"/>
      <c r="BQ53" s="220">
        <v>47</v>
      </c>
      <c r="BR53" s="221"/>
      <c r="BS53" s="817"/>
      <c r="BT53" s="818"/>
      <c r="BU53" s="818"/>
      <c r="BV53" s="818"/>
      <c r="BW53" s="818"/>
      <c r="BX53" s="818"/>
      <c r="BY53" s="818"/>
      <c r="BZ53" s="818"/>
      <c r="CA53" s="818"/>
      <c r="CB53" s="818"/>
      <c r="CC53" s="818"/>
      <c r="CD53" s="818"/>
      <c r="CE53" s="818"/>
      <c r="CF53" s="818"/>
      <c r="CG53" s="819"/>
      <c r="CH53" s="820"/>
      <c r="CI53" s="821"/>
      <c r="CJ53" s="821"/>
      <c r="CK53" s="821"/>
      <c r="CL53" s="822"/>
      <c r="CM53" s="820"/>
      <c r="CN53" s="821"/>
      <c r="CO53" s="821"/>
      <c r="CP53" s="821"/>
      <c r="CQ53" s="822"/>
      <c r="CR53" s="820"/>
      <c r="CS53" s="821"/>
      <c r="CT53" s="821"/>
      <c r="CU53" s="821"/>
      <c r="CV53" s="822"/>
      <c r="CW53" s="820"/>
      <c r="CX53" s="821"/>
      <c r="CY53" s="821"/>
      <c r="CZ53" s="821"/>
      <c r="DA53" s="822"/>
      <c r="DB53" s="820"/>
      <c r="DC53" s="821"/>
      <c r="DD53" s="821"/>
      <c r="DE53" s="821"/>
      <c r="DF53" s="822"/>
      <c r="DG53" s="820"/>
      <c r="DH53" s="821"/>
      <c r="DI53" s="821"/>
      <c r="DJ53" s="821"/>
      <c r="DK53" s="822"/>
      <c r="DL53" s="820"/>
      <c r="DM53" s="821"/>
      <c r="DN53" s="821"/>
      <c r="DO53" s="821"/>
      <c r="DP53" s="822"/>
      <c r="DQ53" s="820"/>
      <c r="DR53" s="821"/>
      <c r="DS53" s="821"/>
      <c r="DT53" s="821"/>
      <c r="DU53" s="822"/>
      <c r="DV53" s="817"/>
      <c r="DW53" s="818"/>
      <c r="DX53" s="818"/>
      <c r="DY53" s="818"/>
      <c r="DZ53" s="823"/>
      <c r="EA53" s="212"/>
    </row>
    <row r="54" spans="1:131" ht="26.25" customHeight="1" x14ac:dyDescent="0.2">
      <c r="A54" s="220">
        <v>27</v>
      </c>
      <c r="B54" s="824"/>
      <c r="C54" s="825"/>
      <c r="D54" s="825"/>
      <c r="E54" s="825"/>
      <c r="F54" s="825"/>
      <c r="G54" s="825"/>
      <c r="H54" s="825"/>
      <c r="I54" s="825"/>
      <c r="J54" s="825"/>
      <c r="K54" s="825"/>
      <c r="L54" s="825"/>
      <c r="M54" s="825"/>
      <c r="N54" s="825"/>
      <c r="O54" s="825"/>
      <c r="P54" s="826"/>
      <c r="Q54" s="879"/>
      <c r="R54" s="880"/>
      <c r="S54" s="880"/>
      <c r="T54" s="880"/>
      <c r="U54" s="880"/>
      <c r="V54" s="880"/>
      <c r="W54" s="880"/>
      <c r="X54" s="880"/>
      <c r="Y54" s="880"/>
      <c r="Z54" s="880"/>
      <c r="AA54" s="880"/>
      <c r="AB54" s="880"/>
      <c r="AC54" s="880"/>
      <c r="AD54" s="880"/>
      <c r="AE54" s="881"/>
      <c r="AF54" s="830"/>
      <c r="AG54" s="831"/>
      <c r="AH54" s="831"/>
      <c r="AI54" s="831"/>
      <c r="AJ54" s="832"/>
      <c r="AK54" s="883"/>
      <c r="AL54" s="880"/>
      <c r="AM54" s="880"/>
      <c r="AN54" s="880"/>
      <c r="AO54" s="880"/>
      <c r="AP54" s="880"/>
      <c r="AQ54" s="880"/>
      <c r="AR54" s="880"/>
      <c r="AS54" s="880"/>
      <c r="AT54" s="880"/>
      <c r="AU54" s="880"/>
      <c r="AV54" s="880"/>
      <c r="AW54" s="880"/>
      <c r="AX54" s="880"/>
      <c r="AY54" s="880"/>
      <c r="AZ54" s="882"/>
      <c r="BA54" s="882"/>
      <c r="BB54" s="882"/>
      <c r="BC54" s="882"/>
      <c r="BD54" s="882"/>
      <c r="BE54" s="876"/>
      <c r="BF54" s="876"/>
      <c r="BG54" s="876"/>
      <c r="BH54" s="876"/>
      <c r="BI54" s="877"/>
      <c r="BJ54" s="214"/>
      <c r="BK54" s="214"/>
      <c r="BL54" s="214"/>
      <c r="BM54" s="214"/>
      <c r="BN54" s="214"/>
      <c r="BO54" s="223"/>
      <c r="BP54" s="223"/>
      <c r="BQ54" s="220">
        <v>48</v>
      </c>
      <c r="BR54" s="221"/>
      <c r="BS54" s="817"/>
      <c r="BT54" s="818"/>
      <c r="BU54" s="818"/>
      <c r="BV54" s="818"/>
      <c r="BW54" s="818"/>
      <c r="BX54" s="818"/>
      <c r="BY54" s="818"/>
      <c r="BZ54" s="818"/>
      <c r="CA54" s="818"/>
      <c r="CB54" s="818"/>
      <c r="CC54" s="818"/>
      <c r="CD54" s="818"/>
      <c r="CE54" s="818"/>
      <c r="CF54" s="818"/>
      <c r="CG54" s="819"/>
      <c r="CH54" s="820"/>
      <c r="CI54" s="821"/>
      <c r="CJ54" s="821"/>
      <c r="CK54" s="821"/>
      <c r="CL54" s="822"/>
      <c r="CM54" s="820"/>
      <c r="CN54" s="821"/>
      <c r="CO54" s="821"/>
      <c r="CP54" s="821"/>
      <c r="CQ54" s="822"/>
      <c r="CR54" s="820"/>
      <c r="CS54" s="821"/>
      <c r="CT54" s="821"/>
      <c r="CU54" s="821"/>
      <c r="CV54" s="822"/>
      <c r="CW54" s="820"/>
      <c r="CX54" s="821"/>
      <c r="CY54" s="821"/>
      <c r="CZ54" s="821"/>
      <c r="DA54" s="822"/>
      <c r="DB54" s="820"/>
      <c r="DC54" s="821"/>
      <c r="DD54" s="821"/>
      <c r="DE54" s="821"/>
      <c r="DF54" s="822"/>
      <c r="DG54" s="820"/>
      <c r="DH54" s="821"/>
      <c r="DI54" s="821"/>
      <c r="DJ54" s="821"/>
      <c r="DK54" s="822"/>
      <c r="DL54" s="820"/>
      <c r="DM54" s="821"/>
      <c r="DN54" s="821"/>
      <c r="DO54" s="821"/>
      <c r="DP54" s="822"/>
      <c r="DQ54" s="820"/>
      <c r="DR54" s="821"/>
      <c r="DS54" s="821"/>
      <c r="DT54" s="821"/>
      <c r="DU54" s="822"/>
      <c r="DV54" s="817"/>
      <c r="DW54" s="818"/>
      <c r="DX54" s="818"/>
      <c r="DY54" s="818"/>
      <c r="DZ54" s="823"/>
      <c r="EA54" s="212"/>
    </row>
    <row r="55" spans="1:131" ht="26.25" customHeight="1" x14ac:dyDescent="0.2">
      <c r="A55" s="220">
        <v>28</v>
      </c>
      <c r="B55" s="824"/>
      <c r="C55" s="825"/>
      <c r="D55" s="825"/>
      <c r="E55" s="825"/>
      <c r="F55" s="825"/>
      <c r="G55" s="825"/>
      <c r="H55" s="825"/>
      <c r="I55" s="825"/>
      <c r="J55" s="825"/>
      <c r="K55" s="825"/>
      <c r="L55" s="825"/>
      <c r="M55" s="825"/>
      <c r="N55" s="825"/>
      <c r="O55" s="825"/>
      <c r="P55" s="826"/>
      <c r="Q55" s="879"/>
      <c r="R55" s="880"/>
      <c r="S55" s="880"/>
      <c r="T55" s="880"/>
      <c r="U55" s="880"/>
      <c r="V55" s="880"/>
      <c r="W55" s="880"/>
      <c r="X55" s="880"/>
      <c r="Y55" s="880"/>
      <c r="Z55" s="880"/>
      <c r="AA55" s="880"/>
      <c r="AB55" s="880"/>
      <c r="AC55" s="880"/>
      <c r="AD55" s="880"/>
      <c r="AE55" s="881"/>
      <c r="AF55" s="830"/>
      <c r="AG55" s="831"/>
      <c r="AH55" s="831"/>
      <c r="AI55" s="831"/>
      <c r="AJ55" s="832"/>
      <c r="AK55" s="883"/>
      <c r="AL55" s="880"/>
      <c r="AM55" s="880"/>
      <c r="AN55" s="880"/>
      <c r="AO55" s="880"/>
      <c r="AP55" s="880"/>
      <c r="AQ55" s="880"/>
      <c r="AR55" s="880"/>
      <c r="AS55" s="880"/>
      <c r="AT55" s="880"/>
      <c r="AU55" s="880"/>
      <c r="AV55" s="880"/>
      <c r="AW55" s="880"/>
      <c r="AX55" s="880"/>
      <c r="AY55" s="880"/>
      <c r="AZ55" s="882"/>
      <c r="BA55" s="882"/>
      <c r="BB55" s="882"/>
      <c r="BC55" s="882"/>
      <c r="BD55" s="882"/>
      <c r="BE55" s="876"/>
      <c r="BF55" s="876"/>
      <c r="BG55" s="876"/>
      <c r="BH55" s="876"/>
      <c r="BI55" s="877"/>
      <c r="BJ55" s="214"/>
      <c r="BK55" s="214"/>
      <c r="BL55" s="214"/>
      <c r="BM55" s="214"/>
      <c r="BN55" s="214"/>
      <c r="BO55" s="223"/>
      <c r="BP55" s="223"/>
      <c r="BQ55" s="220">
        <v>49</v>
      </c>
      <c r="BR55" s="221"/>
      <c r="BS55" s="817"/>
      <c r="BT55" s="818"/>
      <c r="BU55" s="818"/>
      <c r="BV55" s="818"/>
      <c r="BW55" s="818"/>
      <c r="BX55" s="818"/>
      <c r="BY55" s="818"/>
      <c r="BZ55" s="818"/>
      <c r="CA55" s="818"/>
      <c r="CB55" s="818"/>
      <c r="CC55" s="818"/>
      <c r="CD55" s="818"/>
      <c r="CE55" s="818"/>
      <c r="CF55" s="818"/>
      <c r="CG55" s="819"/>
      <c r="CH55" s="820"/>
      <c r="CI55" s="821"/>
      <c r="CJ55" s="821"/>
      <c r="CK55" s="821"/>
      <c r="CL55" s="822"/>
      <c r="CM55" s="820"/>
      <c r="CN55" s="821"/>
      <c r="CO55" s="821"/>
      <c r="CP55" s="821"/>
      <c r="CQ55" s="822"/>
      <c r="CR55" s="820"/>
      <c r="CS55" s="821"/>
      <c r="CT55" s="821"/>
      <c r="CU55" s="821"/>
      <c r="CV55" s="822"/>
      <c r="CW55" s="820"/>
      <c r="CX55" s="821"/>
      <c r="CY55" s="821"/>
      <c r="CZ55" s="821"/>
      <c r="DA55" s="822"/>
      <c r="DB55" s="820"/>
      <c r="DC55" s="821"/>
      <c r="DD55" s="821"/>
      <c r="DE55" s="821"/>
      <c r="DF55" s="822"/>
      <c r="DG55" s="820"/>
      <c r="DH55" s="821"/>
      <c r="DI55" s="821"/>
      <c r="DJ55" s="821"/>
      <c r="DK55" s="822"/>
      <c r="DL55" s="820"/>
      <c r="DM55" s="821"/>
      <c r="DN55" s="821"/>
      <c r="DO55" s="821"/>
      <c r="DP55" s="822"/>
      <c r="DQ55" s="820"/>
      <c r="DR55" s="821"/>
      <c r="DS55" s="821"/>
      <c r="DT55" s="821"/>
      <c r="DU55" s="822"/>
      <c r="DV55" s="817"/>
      <c r="DW55" s="818"/>
      <c r="DX55" s="818"/>
      <c r="DY55" s="818"/>
      <c r="DZ55" s="823"/>
      <c r="EA55" s="212"/>
    </row>
    <row r="56" spans="1:131" ht="26.25" customHeight="1" x14ac:dyDescent="0.2">
      <c r="A56" s="220">
        <v>29</v>
      </c>
      <c r="B56" s="824"/>
      <c r="C56" s="825"/>
      <c r="D56" s="825"/>
      <c r="E56" s="825"/>
      <c r="F56" s="825"/>
      <c r="G56" s="825"/>
      <c r="H56" s="825"/>
      <c r="I56" s="825"/>
      <c r="J56" s="825"/>
      <c r="K56" s="825"/>
      <c r="L56" s="825"/>
      <c r="M56" s="825"/>
      <c r="N56" s="825"/>
      <c r="O56" s="825"/>
      <c r="P56" s="826"/>
      <c r="Q56" s="879"/>
      <c r="R56" s="880"/>
      <c r="S56" s="880"/>
      <c r="T56" s="880"/>
      <c r="U56" s="880"/>
      <c r="V56" s="880"/>
      <c r="W56" s="880"/>
      <c r="X56" s="880"/>
      <c r="Y56" s="880"/>
      <c r="Z56" s="880"/>
      <c r="AA56" s="880"/>
      <c r="AB56" s="880"/>
      <c r="AC56" s="880"/>
      <c r="AD56" s="880"/>
      <c r="AE56" s="881"/>
      <c r="AF56" s="830"/>
      <c r="AG56" s="831"/>
      <c r="AH56" s="831"/>
      <c r="AI56" s="831"/>
      <c r="AJ56" s="832"/>
      <c r="AK56" s="883"/>
      <c r="AL56" s="880"/>
      <c r="AM56" s="880"/>
      <c r="AN56" s="880"/>
      <c r="AO56" s="880"/>
      <c r="AP56" s="880"/>
      <c r="AQ56" s="880"/>
      <c r="AR56" s="880"/>
      <c r="AS56" s="880"/>
      <c r="AT56" s="880"/>
      <c r="AU56" s="880"/>
      <c r="AV56" s="880"/>
      <c r="AW56" s="880"/>
      <c r="AX56" s="880"/>
      <c r="AY56" s="880"/>
      <c r="AZ56" s="882"/>
      <c r="BA56" s="882"/>
      <c r="BB56" s="882"/>
      <c r="BC56" s="882"/>
      <c r="BD56" s="882"/>
      <c r="BE56" s="876"/>
      <c r="BF56" s="876"/>
      <c r="BG56" s="876"/>
      <c r="BH56" s="876"/>
      <c r="BI56" s="877"/>
      <c r="BJ56" s="214"/>
      <c r="BK56" s="214"/>
      <c r="BL56" s="214"/>
      <c r="BM56" s="214"/>
      <c r="BN56" s="214"/>
      <c r="BO56" s="223"/>
      <c r="BP56" s="223"/>
      <c r="BQ56" s="220">
        <v>50</v>
      </c>
      <c r="BR56" s="221"/>
      <c r="BS56" s="817"/>
      <c r="BT56" s="818"/>
      <c r="BU56" s="818"/>
      <c r="BV56" s="818"/>
      <c r="BW56" s="818"/>
      <c r="BX56" s="818"/>
      <c r="BY56" s="818"/>
      <c r="BZ56" s="818"/>
      <c r="CA56" s="818"/>
      <c r="CB56" s="818"/>
      <c r="CC56" s="818"/>
      <c r="CD56" s="818"/>
      <c r="CE56" s="818"/>
      <c r="CF56" s="818"/>
      <c r="CG56" s="819"/>
      <c r="CH56" s="820"/>
      <c r="CI56" s="821"/>
      <c r="CJ56" s="821"/>
      <c r="CK56" s="821"/>
      <c r="CL56" s="822"/>
      <c r="CM56" s="820"/>
      <c r="CN56" s="821"/>
      <c r="CO56" s="821"/>
      <c r="CP56" s="821"/>
      <c r="CQ56" s="822"/>
      <c r="CR56" s="820"/>
      <c r="CS56" s="821"/>
      <c r="CT56" s="821"/>
      <c r="CU56" s="821"/>
      <c r="CV56" s="822"/>
      <c r="CW56" s="820"/>
      <c r="CX56" s="821"/>
      <c r="CY56" s="821"/>
      <c r="CZ56" s="821"/>
      <c r="DA56" s="822"/>
      <c r="DB56" s="820"/>
      <c r="DC56" s="821"/>
      <c r="DD56" s="821"/>
      <c r="DE56" s="821"/>
      <c r="DF56" s="822"/>
      <c r="DG56" s="820"/>
      <c r="DH56" s="821"/>
      <c r="DI56" s="821"/>
      <c r="DJ56" s="821"/>
      <c r="DK56" s="822"/>
      <c r="DL56" s="820"/>
      <c r="DM56" s="821"/>
      <c r="DN56" s="821"/>
      <c r="DO56" s="821"/>
      <c r="DP56" s="822"/>
      <c r="DQ56" s="820"/>
      <c r="DR56" s="821"/>
      <c r="DS56" s="821"/>
      <c r="DT56" s="821"/>
      <c r="DU56" s="822"/>
      <c r="DV56" s="817"/>
      <c r="DW56" s="818"/>
      <c r="DX56" s="818"/>
      <c r="DY56" s="818"/>
      <c r="DZ56" s="823"/>
      <c r="EA56" s="212"/>
    </row>
    <row r="57" spans="1:131" ht="26.25" customHeight="1" x14ac:dyDescent="0.2">
      <c r="A57" s="220">
        <v>30</v>
      </c>
      <c r="B57" s="824"/>
      <c r="C57" s="825"/>
      <c r="D57" s="825"/>
      <c r="E57" s="825"/>
      <c r="F57" s="825"/>
      <c r="G57" s="825"/>
      <c r="H57" s="825"/>
      <c r="I57" s="825"/>
      <c r="J57" s="825"/>
      <c r="K57" s="825"/>
      <c r="L57" s="825"/>
      <c r="M57" s="825"/>
      <c r="N57" s="825"/>
      <c r="O57" s="825"/>
      <c r="P57" s="826"/>
      <c r="Q57" s="879"/>
      <c r="R57" s="880"/>
      <c r="S57" s="880"/>
      <c r="T57" s="880"/>
      <c r="U57" s="880"/>
      <c r="V57" s="880"/>
      <c r="W57" s="880"/>
      <c r="X57" s="880"/>
      <c r="Y57" s="880"/>
      <c r="Z57" s="880"/>
      <c r="AA57" s="880"/>
      <c r="AB57" s="880"/>
      <c r="AC57" s="880"/>
      <c r="AD57" s="880"/>
      <c r="AE57" s="881"/>
      <c r="AF57" s="830"/>
      <c r="AG57" s="831"/>
      <c r="AH57" s="831"/>
      <c r="AI57" s="831"/>
      <c r="AJ57" s="832"/>
      <c r="AK57" s="883"/>
      <c r="AL57" s="880"/>
      <c r="AM57" s="880"/>
      <c r="AN57" s="880"/>
      <c r="AO57" s="880"/>
      <c r="AP57" s="880"/>
      <c r="AQ57" s="880"/>
      <c r="AR57" s="880"/>
      <c r="AS57" s="880"/>
      <c r="AT57" s="880"/>
      <c r="AU57" s="880"/>
      <c r="AV57" s="880"/>
      <c r="AW57" s="880"/>
      <c r="AX57" s="880"/>
      <c r="AY57" s="880"/>
      <c r="AZ57" s="882"/>
      <c r="BA57" s="882"/>
      <c r="BB57" s="882"/>
      <c r="BC57" s="882"/>
      <c r="BD57" s="882"/>
      <c r="BE57" s="876"/>
      <c r="BF57" s="876"/>
      <c r="BG57" s="876"/>
      <c r="BH57" s="876"/>
      <c r="BI57" s="877"/>
      <c r="BJ57" s="214"/>
      <c r="BK57" s="214"/>
      <c r="BL57" s="214"/>
      <c r="BM57" s="214"/>
      <c r="BN57" s="214"/>
      <c r="BO57" s="223"/>
      <c r="BP57" s="223"/>
      <c r="BQ57" s="220">
        <v>51</v>
      </c>
      <c r="BR57" s="221"/>
      <c r="BS57" s="817"/>
      <c r="BT57" s="818"/>
      <c r="BU57" s="818"/>
      <c r="BV57" s="818"/>
      <c r="BW57" s="818"/>
      <c r="BX57" s="818"/>
      <c r="BY57" s="818"/>
      <c r="BZ57" s="818"/>
      <c r="CA57" s="818"/>
      <c r="CB57" s="818"/>
      <c r="CC57" s="818"/>
      <c r="CD57" s="818"/>
      <c r="CE57" s="818"/>
      <c r="CF57" s="818"/>
      <c r="CG57" s="819"/>
      <c r="CH57" s="820"/>
      <c r="CI57" s="821"/>
      <c r="CJ57" s="821"/>
      <c r="CK57" s="821"/>
      <c r="CL57" s="822"/>
      <c r="CM57" s="820"/>
      <c r="CN57" s="821"/>
      <c r="CO57" s="821"/>
      <c r="CP57" s="821"/>
      <c r="CQ57" s="822"/>
      <c r="CR57" s="820"/>
      <c r="CS57" s="821"/>
      <c r="CT57" s="821"/>
      <c r="CU57" s="821"/>
      <c r="CV57" s="822"/>
      <c r="CW57" s="820"/>
      <c r="CX57" s="821"/>
      <c r="CY57" s="821"/>
      <c r="CZ57" s="821"/>
      <c r="DA57" s="822"/>
      <c r="DB57" s="820"/>
      <c r="DC57" s="821"/>
      <c r="DD57" s="821"/>
      <c r="DE57" s="821"/>
      <c r="DF57" s="822"/>
      <c r="DG57" s="820"/>
      <c r="DH57" s="821"/>
      <c r="DI57" s="821"/>
      <c r="DJ57" s="821"/>
      <c r="DK57" s="822"/>
      <c r="DL57" s="820"/>
      <c r="DM57" s="821"/>
      <c r="DN57" s="821"/>
      <c r="DO57" s="821"/>
      <c r="DP57" s="822"/>
      <c r="DQ57" s="820"/>
      <c r="DR57" s="821"/>
      <c r="DS57" s="821"/>
      <c r="DT57" s="821"/>
      <c r="DU57" s="822"/>
      <c r="DV57" s="817"/>
      <c r="DW57" s="818"/>
      <c r="DX57" s="818"/>
      <c r="DY57" s="818"/>
      <c r="DZ57" s="823"/>
      <c r="EA57" s="212"/>
    </row>
    <row r="58" spans="1:131" ht="26.25" customHeight="1" x14ac:dyDescent="0.2">
      <c r="A58" s="220">
        <v>31</v>
      </c>
      <c r="B58" s="824"/>
      <c r="C58" s="825"/>
      <c r="D58" s="825"/>
      <c r="E58" s="825"/>
      <c r="F58" s="825"/>
      <c r="G58" s="825"/>
      <c r="H58" s="825"/>
      <c r="I58" s="825"/>
      <c r="J58" s="825"/>
      <c r="K58" s="825"/>
      <c r="L58" s="825"/>
      <c r="M58" s="825"/>
      <c r="N58" s="825"/>
      <c r="O58" s="825"/>
      <c r="P58" s="826"/>
      <c r="Q58" s="879"/>
      <c r="R58" s="880"/>
      <c r="S58" s="880"/>
      <c r="T58" s="880"/>
      <c r="U58" s="880"/>
      <c r="V58" s="880"/>
      <c r="W58" s="880"/>
      <c r="X58" s="880"/>
      <c r="Y58" s="880"/>
      <c r="Z58" s="880"/>
      <c r="AA58" s="880"/>
      <c r="AB58" s="880"/>
      <c r="AC58" s="880"/>
      <c r="AD58" s="880"/>
      <c r="AE58" s="881"/>
      <c r="AF58" s="830"/>
      <c r="AG58" s="831"/>
      <c r="AH58" s="831"/>
      <c r="AI58" s="831"/>
      <c r="AJ58" s="832"/>
      <c r="AK58" s="883"/>
      <c r="AL58" s="880"/>
      <c r="AM58" s="880"/>
      <c r="AN58" s="880"/>
      <c r="AO58" s="880"/>
      <c r="AP58" s="880"/>
      <c r="AQ58" s="880"/>
      <c r="AR58" s="880"/>
      <c r="AS58" s="880"/>
      <c r="AT58" s="880"/>
      <c r="AU58" s="880"/>
      <c r="AV58" s="880"/>
      <c r="AW58" s="880"/>
      <c r="AX58" s="880"/>
      <c r="AY58" s="880"/>
      <c r="AZ58" s="882"/>
      <c r="BA58" s="882"/>
      <c r="BB58" s="882"/>
      <c r="BC58" s="882"/>
      <c r="BD58" s="882"/>
      <c r="BE58" s="876"/>
      <c r="BF58" s="876"/>
      <c r="BG58" s="876"/>
      <c r="BH58" s="876"/>
      <c r="BI58" s="877"/>
      <c r="BJ58" s="214"/>
      <c r="BK58" s="214"/>
      <c r="BL58" s="214"/>
      <c r="BM58" s="214"/>
      <c r="BN58" s="214"/>
      <c r="BO58" s="223"/>
      <c r="BP58" s="223"/>
      <c r="BQ58" s="220">
        <v>52</v>
      </c>
      <c r="BR58" s="221"/>
      <c r="BS58" s="817"/>
      <c r="BT58" s="818"/>
      <c r="BU58" s="818"/>
      <c r="BV58" s="818"/>
      <c r="BW58" s="818"/>
      <c r="BX58" s="818"/>
      <c r="BY58" s="818"/>
      <c r="BZ58" s="818"/>
      <c r="CA58" s="818"/>
      <c r="CB58" s="818"/>
      <c r="CC58" s="818"/>
      <c r="CD58" s="818"/>
      <c r="CE58" s="818"/>
      <c r="CF58" s="818"/>
      <c r="CG58" s="819"/>
      <c r="CH58" s="820"/>
      <c r="CI58" s="821"/>
      <c r="CJ58" s="821"/>
      <c r="CK58" s="821"/>
      <c r="CL58" s="822"/>
      <c r="CM58" s="820"/>
      <c r="CN58" s="821"/>
      <c r="CO58" s="821"/>
      <c r="CP58" s="821"/>
      <c r="CQ58" s="822"/>
      <c r="CR58" s="820"/>
      <c r="CS58" s="821"/>
      <c r="CT58" s="821"/>
      <c r="CU58" s="821"/>
      <c r="CV58" s="822"/>
      <c r="CW58" s="820"/>
      <c r="CX58" s="821"/>
      <c r="CY58" s="821"/>
      <c r="CZ58" s="821"/>
      <c r="DA58" s="822"/>
      <c r="DB58" s="820"/>
      <c r="DC58" s="821"/>
      <c r="DD58" s="821"/>
      <c r="DE58" s="821"/>
      <c r="DF58" s="822"/>
      <c r="DG58" s="820"/>
      <c r="DH58" s="821"/>
      <c r="DI58" s="821"/>
      <c r="DJ58" s="821"/>
      <c r="DK58" s="822"/>
      <c r="DL58" s="820"/>
      <c r="DM58" s="821"/>
      <c r="DN58" s="821"/>
      <c r="DO58" s="821"/>
      <c r="DP58" s="822"/>
      <c r="DQ58" s="820"/>
      <c r="DR58" s="821"/>
      <c r="DS58" s="821"/>
      <c r="DT58" s="821"/>
      <c r="DU58" s="822"/>
      <c r="DV58" s="817"/>
      <c r="DW58" s="818"/>
      <c r="DX58" s="818"/>
      <c r="DY58" s="818"/>
      <c r="DZ58" s="823"/>
      <c r="EA58" s="212"/>
    </row>
    <row r="59" spans="1:131" ht="26.25" customHeight="1" x14ac:dyDescent="0.2">
      <c r="A59" s="220">
        <v>32</v>
      </c>
      <c r="B59" s="824"/>
      <c r="C59" s="825"/>
      <c r="D59" s="825"/>
      <c r="E59" s="825"/>
      <c r="F59" s="825"/>
      <c r="G59" s="825"/>
      <c r="H59" s="825"/>
      <c r="I59" s="825"/>
      <c r="J59" s="825"/>
      <c r="K59" s="825"/>
      <c r="L59" s="825"/>
      <c r="M59" s="825"/>
      <c r="N59" s="825"/>
      <c r="O59" s="825"/>
      <c r="P59" s="826"/>
      <c r="Q59" s="879"/>
      <c r="R59" s="880"/>
      <c r="S59" s="880"/>
      <c r="T59" s="880"/>
      <c r="U59" s="880"/>
      <c r="V59" s="880"/>
      <c r="W59" s="880"/>
      <c r="X59" s="880"/>
      <c r="Y59" s="880"/>
      <c r="Z59" s="880"/>
      <c r="AA59" s="880"/>
      <c r="AB59" s="880"/>
      <c r="AC59" s="880"/>
      <c r="AD59" s="880"/>
      <c r="AE59" s="881"/>
      <c r="AF59" s="830"/>
      <c r="AG59" s="831"/>
      <c r="AH59" s="831"/>
      <c r="AI59" s="831"/>
      <c r="AJ59" s="832"/>
      <c r="AK59" s="883"/>
      <c r="AL59" s="880"/>
      <c r="AM59" s="880"/>
      <c r="AN59" s="880"/>
      <c r="AO59" s="880"/>
      <c r="AP59" s="880"/>
      <c r="AQ59" s="880"/>
      <c r="AR59" s="880"/>
      <c r="AS59" s="880"/>
      <c r="AT59" s="880"/>
      <c r="AU59" s="880"/>
      <c r="AV59" s="880"/>
      <c r="AW59" s="880"/>
      <c r="AX59" s="880"/>
      <c r="AY59" s="880"/>
      <c r="AZ59" s="882"/>
      <c r="BA59" s="882"/>
      <c r="BB59" s="882"/>
      <c r="BC59" s="882"/>
      <c r="BD59" s="882"/>
      <c r="BE59" s="876"/>
      <c r="BF59" s="876"/>
      <c r="BG59" s="876"/>
      <c r="BH59" s="876"/>
      <c r="BI59" s="877"/>
      <c r="BJ59" s="214"/>
      <c r="BK59" s="214"/>
      <c r="BL59" s="214"/>
      <c r="BM59" s="214"/>
      <c r="BN59" s="214"/>
      <c r="BO59" s="223"/>
      <c r="BP59" s="223"/>
      <c r="BQ59" s="220">
        <v>53</v>
      </c>
      <c r="BR59" s="221"/>
      <c r="BS59" s="817"/>
      <c r="BT59" s="818"/>
      <c r="BU59" s="818"/>
      <c r="BV59" s="818"/>
      <c r="BW59" s="818"/>
      <c r="BX59" s="818"/>
      <c r="BY59" s="818"/>
      <c r="BZ59" s="818"/>
      <c r="CA59" s="818"/>
      <c r="CB59" s="818"/>
      <c r="CC59" s="818"/>
      <c r="CD59" s="818"/>
      <c r="CE59" s="818"/>
      <c r="CF59" s="818"/>
      <c r="CG59" s="819"/>
      <c r="CH59" s="820"/>
      <c r="CI59" s="821"/>
      <c r="CJ59" s="821"/>
      <c r="CK59" s="821"/>
      <c r="CL59" s="822"/>
      <c r="CM59" s="820"/>
      <c r="CN59" s="821"/>
      <c r="CO59" s="821"/>
      <c r="CP59" s="821"/>
      <c r="CQ59" s="822"/>
      <c r="CR59" s="820"/>
      <c r="CS59" s="821"/>
      <c r="CT59" s="821"/>
      <c r="CU59" s="821"/>
      <c r="CV59" s="822"/>
      <c r="CW59" s="820"/>
      <c r="CX59" s="821"/>
      <c r="CY59" s="821"/>
      <c r="CZ59" s="821"/>
      <c r="DA59" s="822"/>
      <c r="DB59" s="820"/>
      <c r="DC59" s="821"/>
      <c r="DD59" s="821"/>
      <c r="DE59" s="821"/>
      <c r="DF59" s="822"/>
      <c r="DG59" s="820"/>
      <c r="DH59" s="821"/>
      <c r="DI59" s="821"/>
      <c r="DJ59" s="821"/>
      <c r="DK59" s="822"/>
      <c r="DL59" s="820"/>
      <c r="DM59" s="821"/>
      <c r="DN59" s="821"/>
      <c r="DO59" s="821"/>
      <c r="DP59" s="822"/>
      <c r="DQ59" s="820"/>
      <c r="DR59" s="821"/>
      <c r="DS59" s="821"/>
      <c r="DT59" s="821"/>
      <c r="DU59" s="822"/>
      <c r="DV59" s="817"/>
      <c r="DW59" s="818"/>
      <c r="DX59" s="818"/>
      <c r="DY59" s="818"/>
      <c r="DZ59" s="823"/>
      <c r="EA59" s="212"/>
    </row>
    <row r="60" spans="1:131" ht="26.25" customHeight="1" x14ac:dyDescent="0.2">
      <c r="A60" s="220">
        <v>33</v>
      </c>
      <c r="B60" s="824"/>
      <c r="C60" s="825"/>
      <c r="D60" s="825"/>
      <c r="E60" s="825"/>
      <c r="F60" s="825"/>
      <c r="G60" s="825"/>
      <c r="H60" s="825"/>
      <c r="I60" s="825"/>
      <c r="J60" s="825"/>
      <c r="K60" s="825"/>
      <c r="L60" s="825"/>
      <c r="M60" s="825"/>
      <c r="N60" s="825"/>
      <c r="O60" s="825"/>
      <c r="P60" s="826"/>
      <c r="Q60" s="879"/>
      <c r="R60" s="880"/>
      <c r="S60" s="880"/>
      <c r="T60" s="880"/>
      <c r="U60" s="880"/>
      <c r="V60" s="880"/>
      <c r="W60" s="880"/>
      <c r="X60" s="880"/>
      <c r="Y60" s="880"/>
      <c r="Z60" s="880"/>
      <c r="AA60" s="880"/>
      <c r="AB60" s="880"/>
      <c r="AC60" s="880"/>
      <c r="AD60" s="880"/>
      <c r="AE60" s="881"/>
      <c r="AF60" s="830"/>
      <c r="AG60" s="831"/>
      <c r="AH60" s="831"/>
      <c r="AI60" s="831"/>
      <c r="AJ60" s="832"/>
      <c r="AK60" s="883"/>
      <c r="AL60" s="880"/>
      <c r="AM60" s="880"/>
      <c r="AN60" s="880"/>
      <c r="AO60" s="880"/>
      <c r="AP60" s="880"/>
      <c r="AQ60" s="880"/>
      <c r="AR60" s="880"/>
      <c r="AS60" s="880"/>
      <c r="AT60" s="880"/>
      <c r="AU60" s="880"/>
      <c r="AV60" s="880"/>
      <c r="AW60" s="880"/>
      <c r="AX60" s="880"/>
      <c r="AY60" s="880"/>
      <c r="AZ60" s="882"/>
      <c r="BA60" s="882"/>
      <c r="BB60" s="882"/>
      <c r="BC60" s="882"/>
      <c r="BD60" s="882"/>
      <c r="BE60" s="876"/>
      <c r="BF60" s="876"/>
      <c r="BG60" s="876"/>
      <c r="BH60" s="876"/>
      <c r="BI60" s="877"/>
      <c r="BJ60" s="214"/>
      <c r="BK60" s="214"/>
      <c r="BL60" s="214"/>
      <c r="BM60" s="214"/>
      <c r="BN60" s="214"/>
      <c r="BO60" s="223"/>
      <c r="BP60" s="223"/>
      <c r="BQ60" s="220">
        <v>54</v>
      </c>
      <c r="BR60" s="221"/>
      <c r="BS60" s="817"/>
      <c r="BT60" s="818"/>
      <c r="BU60" s="818"/>
      <c r="BV60" s="818"/>
      <c r="BW60" s="818"/>
      <c r="BX60" s="818"/>
      <c r="BY60" s="818"/>
      <c r="BZ60" s="818"/>
      <c r="CA60" s="818"/>
      <c r="CB60" s="818"/>
      <c r="CC60" s="818"/>
      <c r="CD60" s="818"/>
      <c r="CE60" s="818"/>
      <c r="CF60" s="818"/>
      <c r="CG60" s="819"/>
      <c r="CH60" s="820"/>
      <c r="CI60" s="821"/>
      <c r="CJ60" s="821"/>
      <c r="CK60" s="821"/>
      <c r="CL60" s="822"/>
      <c r="CM60" s="820"/>
      <c r="CN60" s="821"/>
      <c r="CO60" s="821"/>
      <c r="CP60" s="821"/>
      <c r="CQ60" s="822"/>
      <c r="CR60" s="820"/>
      <c r="CS60" s="821"/>
      <c r="CT60" s="821"/>
      <c r="CU60" s="821"/>
      <c r="CV60" s="822"/>
      <c r="CW60" s="820"/>
      <c r="CX60" s="821"/>
      <c r="CY60" s="821"/>
      <c r="CZ60" s="821"/>
      <c r="DA60" s="822"/>
      <c r="DB60" s="820"/>
      <c r="DC60" s="821"/>
      <c r="DD60" s="821"/>
      <c r="DE60" s="821"/>
      <c r="DF60" s="822"/>
      <c r="DG60" s="820"/>
      <c r="DH60" s="821"/>
      <c r="DI60" s="821"/>
      <c r="DJ60" s="821"/>
      <c r="DK60" s="822"/>
      <c r="DL60" s="820"/>
      <c r="DM60" s="821"/>
      <c r="DN60" s="821"/>
      <c r="DO60" s="821"/>
      <c r="DP60" s="822"/>
      <c r="DQ60" s="820"/>
      <c r="DR60" s="821"/>
      <c r="DS60" s="821"/>
      <c r="DT60" s="821"/>
      <c r="DU60" s="822"/>
      <c r="DV60" s="817"/>
      <c r="DW60" s="818"/>
      <c r="DX60" s="818"/>
      <c r="DY60" s="818"/>
      <c r="DZ60" s="823"/>
      <c r="EA60" s="212"/>
    </row>
    <row r="61" spans="1:131" ht="26.25" customHeight="1" thickBot="1" x14ac:dyDescent="0.25">
      <c r="A61" s="220">
        <v>34</v>
      </c>
      <c r="B61" s="824"/>
      <c r="C61" s="825"/>
      <c r="D61" s="825"/>
      <c r="E61" s="825"/>
      <c r="F61" s="825"/>
      <c r="G61" s="825"/>
      <c r="H61" s="825"/>
      <c r="I61" s="825"/>
      <c r="J61" s="825"/>
      <c r="K61" s="825"/>
      <c r="L61" s="825"/>
      <c r="M61" s="825"/>
      <c r="N61" s="825"/>
      <c r="O61" s="825"/>
      <c r="P61" s="826"/>
      <c r="Q61" s="879"/>
      <c r="R61" s="880"/>
      <c r="S61" s="880"/>
      <c r="T61" s="880"/>
      <c r="U61" s="880"/>
      <c r="V61" s="880"/>
      <c r="W61" s="880"/>
      <c r="X61" s="880"/>
      <c r="Y61" s="880"/>
      <c r="Z61" s="880"/>
      <c r="AA61" s="880"/>
      <c r="AB61" s="880"/>
      <c r="AC61" s="880"/>
      <c r="AD61" s="880"/>
      <c r="AE61" s="881"/>
      <c r="AF61" s="830"/>
      <c r="AG61" s="831"/>
      <c r="AH61" s="831"/>
      <c r="AI61" s="831"/>
      <c r="AJ61" s="832"/>
      <c r="AK61" s="883"/>
      <c r="AL61" s="880"/>
      <c r="AM61" s="880"/>
      <c r="AN61" s="880"/>
      <c r="AO61" s="880"/>
      <c r="AP61" s="880"/>
      <c r="AQ61" s="880"/>
      <c r="AR61" s="880"/>
      <c r="AS61" s="880"/>
      <c r="AT61" s="880"/>
      <c r="AU61" s="880"/>
      <c r="AV61" s="880"/>
      <c r="AW61" s="880"/>
      <c r="AX61" s="880"/>
      <c r="AY61" s="880"/>
      <c r="AZ61" s="882"/>
      <c r="BA61" s="882"/>
      <c r="BB61" s="882"/>
      <c r="BC61" s="882"/>
      <c r="BD61" s="882"/>
      <c r="BE61" s="876"/>
      <c r="BF61" s="876"/>
      <c r="BG61" s="876"/>
      <c r="BH61" s="876"/>
      <c r="BI61" s="877"/>
      <c r="BJ61" s="214"/>
      <c r="BK61" s="214"/>
      <c r="BL61" s="214"/>
      <c r="BM61" s="214"/>
      <c r="BN61" s="214"/>
      <c r="BO61" s="223"/>
      <c r="BP61" s="223"/>
      <c r="BQ61" s="220">
        <v>55</v>
      </c>
      <c r="BR61" s="221"/>
      <c r="BS61" s="817"/>
      <c r="BT61" s="818"/>
      <c r="BU61" s="818"/>
      <c r="BV61" s="818"/>
      <c r="BW61" s="818"/>
      <c r="BX61" s="818"/>
      <c r="BY61" s="818"/>
      <c r="BZ61" s="818"/>
      <c r="CA61" s="818"/>
      <c r="CB61" s="818"/>
      <c r="CC61" s="818"/>
      <c r="CD61" s="818"/>
      <c r="CE61" s="818"/>
      <c r="CF61" s="818"/>
      <c r="CG61" s="819"/>
      <c r="CH61" s="820"/>
      <c r="CI61" s="821"/>
      <c r="CJ61" s="821"/>
      <c r="CK61" s="821"/>
      <c r="CL61" s="822"/>
      <c r="CM61" s="820"/>
      <c r="CN61" s="821"/>
      <c r="CO61" s="821"/>
      <c r="CP61" s="821"/>
      <c r="CQ61" s="822"/>
      <c r="CR61" s="820"/>
      <c r="CS61" s="821"/>
      <c r="CT61" s="821"/>
      <c r="CU61" s="821"/>
      <c r="CV61" s="822"/>
      <c r="CW61" s="820"/>
      <c r="CX61" s="821"/>
      <c r="CY61" s="821"/>
      <c r="CZ61" s="821"/>
      <c r="DA61" s="822"/>
      <c r="DB61" s="820"/>
      <c r="DC61" s="821"/>
      <c r="DD61" s="821"/>
      <c r="DE61" s="821"/>
      <c r="DF61" s="822"/>
      <c r="DG61" s="820"/>
      <c r="DH61" s="821"/>
      <c r="DI61" s="821"/>
      <c r="DJ61" s="821"/>
      <c r="DK61" s="822"/>
      <c r="DL61" s="820"/>
      <c r="DM61" s="821"/>
      <c r="DN61" s="821"/>
      <c r="DO61" s="821"/>
      <c r="DP61" s="822"/>
      <c r="DQ61" s="820"/>
      <c r="DR61" s="821"/>
      <c r="DS61" s="821"/>
      <c r="DT61" s="821"/>
      <c r="DU61" s="822"/>
      <c r="DV61" s="817"/>
      <c r="DW61" s="818"/>
      <c r="DX61" s="818"/>
      <c r="DY61" s="818"/>
      <c r="DZ61" s="823"/>
      <c r="EA61" s="212"/>
    </row>
    <row r="62" spans="1:131" ht="26.25" customHeight="1" x14ac:dyDescent="0.2">
      <c r="A62" s="220">
        <v>35</v>
      </c>
      <c r="B62" s="824"/>
      <c r="C62" s="825"/>
      <c r="D62" s="825"/>
      <c r="E62" s="825"/>
      <c r="F62" s="825"/>
      <c r="G62" s="825"/>
      <c r="H62" s="825"/>
      <c r="I62" s="825"/>
      <c r="J62" s="825"/>
      <c r="K62" s="825"/>
      <c r="L62" s="825"/>
      <c r="M62" s="825"/>
      <c r="N62" s="825"/>
      <c r="O62" s="825"/>
      <c r="P62" s="826"/>
      <c r="Q62" s="879"/>
      <c r="R62" s="880"/>
      <c r="S62" s="880"/>
      <c r="T62" s="880"/>
      <c r="U62" s="880"/>
      <c r="V62" s="880"/>
      <c r="W62" s="880"/>
      <c r="X62" s="880"/>
      <c r="Y62" s="880"/>
      <c r="Z62" s="880"/>
      <c r="AA62" s="880"/>
      <c r="AB62" s="880"/>
      <c r="AC62" s="880"/>
      <c r="AD62" s="880"/>
      <c r="AE62" s="881"/>
      <c r="AF62" s="830"/>
      <c r="AG62" s="831"/>
      <c r="AH62" s="831"/>
      <c r="AI62" s="831"/>
      <c r="AJ62" s="832"/>
      <c r="AK62" s="883"/>
      <c r="AL62" s="880"/>
      <c r="AM62" s="880"/>
      <c r="AN62" s="880"/>
      <c r="AO62" s="880"/>
      <c r="AP62" s="880"/>
      <c r="AQ62" s="880"/>
      <c r="AR62" s="880"/>
      <c r="AS62" s="880"/>
      <c r="AT62" s="880"/>
      <c r="AU62" s="880"/>
      <c r="AV62" s="880"/>
      <c r="AW62" s="880"/>
      <c r="AX62" s="880"/>
      <c r="AY62" s="880"/>
      <c r="AZ62" s="882"/>
      <c r="BA62" s="882"/>
      <c r="BB62" s="882"/>
      <c r="BC62" s="882"/>
      <c r="BD62" s="882"/>
      <c r="BE62" s="876"/>
      <c r="BF62" s="876"/>
      <c r="BG62" s="876"/>
      <c r="BH62" s="876"/>
      <c r="BI62" s="877"/>
      <c r="BJ62" s="891" t="s">
        <v>398</v>
      </c>
      <c r="BK62" s="850"/>
      <c r="BL62" s="850"/>
      <c r="BM62" s="850"/>
      <c r="BN62" s="851"/>
      <c r="BO62" s="223"/>
      <c r="BP62" s="223"/>
      <c r="BQ62" s="220">
        <v>56</v>
      </c>
      <c r="BR62" s="221"/>
      <c r="BS62" s="817"/>
      <c r="BT62" s="818"/>
      <c r="BU62" s="818"/>
      <c r="BV62" s="818"/>
      <c r="BW62" s="818"/>
      <c r="BX62" s="818"/>
      <c r="BY62" s="818"/>
      <c r="BZ62" s="818"/>
      <c r="CA62" s="818"/>
      <c r="CB62" s="818"/>
      <c r="CC62" s="818"/>
      <c r="CD62" s="818"/>
      <c r="CE62" s="818"/>
      <c r="CF62" s="818"/>
      <c r="CG62" s="819"/>
      <c r="CH62" s="820"/>
      <c r="CI62" s="821"/>
      <c r="CJ62" s="821"/>
      <c r="CK62" s="821"/>
      <c r="CL62" s="822"/>
      <c r="CM62" s="820"/>
      <c r="CN62" s="821"/>
      <c r="CO62" s="821"/>
      <c r="CP62" s="821"/>
      <c r="CQ62" s="822"/>
      <c r="CR62" s="820"/>
      <c r="CS62" s="821"/>
      <c r="CT62" s="821"/>
      <c r="CU62" s="821"/>
      <c r="CV62" s="822"/>
      <c r="CW62" s="820"/>
      <c r="CX62" s="821"/>
      <c r="CY62" s="821"/>
      <c r="CZ62" s="821"/>
      <c r="DA62" s="822"/>
      <c r="DB62" s="820"/>
      <c r="DC62" s="821"/>
      <c r="DD62" s="821"/>
      <c r="DE62" s="821"/>
      <c r="DF62" s="822"/>
      <c r="DG62" s="820"/>
      <c r="DH62" s="821"/>
      <c r="DI62" s="821"/>
      <c r="DJ62" s="821"/>
      <c r="DK62" s="822"/>
      <c r="DL62" s="820"/>
      <c r="DM62" s="821"/>
      <c r="DN62" s="821"/>
      <c r="DO62" s="821"/>
      <c r="DP62" s="822"/>
      <c r="DQ62" s="820"/>
      <c r="DR62" s="821"/>
      <c r="DS62" s="821"/>
      <c r="DT62" s="821"/>
      <c r="DU62" s="822"/>
      <c r="DV62" s="817"/>
      <c r="DW62" s="818"/>
      <c r="DX62" s="818"/>
      <c r="DY62" s="818"/>
      <c r="DZ62" s="823"/>
      <c r="EA62" s="212"/>
    </row>
    <row r="63" spans="1:131" ht="26.25" customHeight="1" thickBot="1" x14ac:dyDescent="0.25">
      <c r="A63" s="222" t="s">
        <v>380</v>
      </c>
      <c r="B63" s="833" t="s">
        <v>399</v>
      </c>
      <c r="C63" s="834"/>
      <c r="D63" s="834"/>
      <c r="E63" s="834"/>
      <c r="F63" s="834"/>
      <c r="G63" s="834"/>
      <c r="H63" s="834"/>
      <c r="I63" s="834"/>
      <c r="J63" s="834"/>
      <c r="K63" s="834"/>
      <c r="L63" s="834"/>
      <c r="M63" s="834"/>
      <c r="N63" s="834"/>
      <c r="O63" s="834"/>
      <c r="P63" s="835"/>
      <c r="Q63" s="884"/>
      <c r="R63" s="885"/>
      <c r="S63" s="885"/>
      <c r="T63" s="885"/>
      <c r="U63" s="885"/>
      <c r="V63" s="885"/>
      <c r="W63" s="885"/>
      <c r="X63" s="885"/>
      <c r="Y63" s="885"/>
      <c r="Z63" s="885"/>
      <c r="AA63" s="885"/>
      <c r="AB63" s="885"/>
      <c r="AC63" s="885"/>
      <c r="AD63" s="885"/>
      <c r="AE63" s="886"/>
      <c r="AF63" s="887">
        <v>1725</v>
      </c>
      <c r="AG63" s="888"/>
      <c r="AH63" s="888"/>
      <c r="AI63" s="888"/>
      <c r="AJ63" s="889"/>
      <c r="AK63" s="890"/>
      <c r="AL63" s="885"/>
      <c r="AM63" s="885"/>
      <c r="AN63" s="885"/>
      <c r="AO63" s="885"/>
      <c r="AP63" s="888"/>
      <c r="AQ63" s="888"/>
      <c r="AR63" s="888"/>
      <c r="AS63" s="888"/>
      <c r="AT63" s="888"/>
      <c r="AU63" s="888"/>
      <c r="AV63" s="888"/>
      <c r="AW63" s="888"/>
      <c r="AX63" s="888"/>
      <c r="AY63" s="888"/>
      <c r="AZ63" s="892"/>
      <c r="BA63" s="892"/>
      <c r="BB63" s="892"/>
      <c r="BC63" s="892"/>
      <c r="BD63" s="892"/>
      <c r="BE63" s="893"/>
      <c r="BF63" s="893"/>
      <c r="BG63" s="893"/>
      <c r="BH63" s="893"/>
      <c r="BI63" s="894"/>
      <c r="BJ63" s="895" t="s">
        <v>121</v>
      </c>
      <c r="BK63" s="896"/>
      <c r="BL63" s="896"/>
      <c r="BM63" s="896"/>
      <c r="BN63" s="897"/>
      <c r="BO63" s="223"/>
      <c r="BP63" s="223"/>
      <c r="BQ63" s="220">
        <v>57</v>
      </c>
      <c r="BR63" s="221"/>
      <c r="BS63" s="817"/>
      <c r="BT63" s="818"/>
      <c r="BU63" s="818"/>
      <c r="BV63" s="818"/>
      <c r="BW63" s="818"/>
      <c r="BX63" s="818"/>
      <c r="BY63" s="818"/>
      <c r="BZ63" s="818"/>
      <c r="CA63" s="818"/>
      <c r="CB63" s="818"/>
      <c r="CC63" s="818"/>
      <c r="CD63" s="818"/>
      <c r="CE63" s="818"/>
      <c r="CF63" s="818"/>
      <c r="CG63" s="819"/>
      <c r="CH63" s="820"/>
      <c r="CI63" s="821"/>
      <c r="CJ63" s="821"/>
      <c r="CK63" s="821"/>
      <c r="CL63" s="822"/>
      <c r="CM63" s="820"/>
      <c r="CN63" s="821"/>
      <c r="CO63" s="821"/>
      <c r="CP63" s="821"/>
      <c r="CQ63" s="822"/>
      <c r="CR63" s="820"/>
      <c r="CS63" s="821"/>
      <c r="CT63" s="821"/>
      <c r="CU63" s="821"/>
      <c r="CV63" s="822"/>
      <c r="CW63" s="820"/>
      <c r="CX63" s="821"/>
      <c r="CY63" s="821"/>
      <c r="CZ63" s="821"/>
      <c r="DA63" s="822"/>
      <c r="DB63" s="820"/>
      <c r="DC63" s="821"/>
      <c r="DD63" s="821"/>
      <c r="DE63" s="821"/>
      <c r="DF63" s="822"/>
      <c r="DG63" s="820"/>
      <c r="DH63" s="821"/>
      <c r="DI63" s="821"/>
      <c r="DJ63" s="821"/>
      <c r="DK63" s="822"/>
      <c r="DL63" s="820"/>
      <c r="DM63" s="821"/>
      <c r="DN63" s="821"/>
      <c r="DO63" s="821"/>
      <c r="DP63" s="822"/>
      <c r="DQ63" s="820"/>
      <c r="DR63" s="821"/>
      <c r="DS63" s="821"/>
      <c r="DT63" s="821"/>
      <c r="DU63" s="822"/>
      <c r="DV63" s="817"/>
      <c r="DW63" s="818"/>
      <c r="DX63" s="818"/>
      <c r="DY63" s="818"/>
      <c r="DZ63" s="823"/>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17"/>
      <c r="BT64" s="818"/>
      <c r="BU64" s="818"/>
      <c r="BV64" s="818"/>
      <c r="BW64" s="818"/>
      <c r="BX64" s="818"/>
      <c r="BY64" s="818"/>
      <c r="BZ64" s="818"/>
      <c r="CA64" s="818"/>
      <c r="CB64" s="818"/>
      <c r="CC64" s="818"/>
      <c r="CD64" s="818"/>
      <c r="CE64" s="818"/>
      <c r="CF64" s="818"/>
      <c r="CG64" s="819"/>
      <c r="CH64" s="820"/>
      <c r="CI64" s="821"/>
      <c r="CJ64" s="821"/>
      <c r="CK64" s="821"/>
      <c r="CL64" s="822"/>
      <c r="CM64" s="820"/>
      <c r="CN64" s="821"/>
      <c r="CO64" s="821"/>
      <c r="CP64" s="821"/>
      <c r="CQ64" s="822"/>
      <c r="CR64" s="820"/>
      <c r="CS64" s="821"/>
      <c r="CT64" s="821"/>
      <c r="CU64" s="821"/>
      <c r="CV64" s="822"/>
      <c r="CW64" s="820"/>
      <c r="CX64" s="821"/>
      <c r="CY64" s="821"/>
      <c r="CZ64" s="821"/>
      <c r="DA64" s="822"/>
      <c r="DB64" s="820"/>
      <c r="DC64" s="821"/>
      <c r="DD64" s="821"/>
      <c r="DE64" s="821"/>
      <c r="DF64" s="822"/>
      <c r="DG64" s="820"/>
      <c r="DH64" s="821"/>
      <c r="DI64" s="821"/>
      <c r="DJ64" s="821"/>
      <c r="DK64" s="822"/>
      <c r="DL64" s="820"/>
      <c r="DM64" s="821"/>
      <c r="DN64" s="821"/>
      <c r="DO64" s="821"/>
      <c r="DP64" s="822"/>
      <c r="DQ64" s="820"/>
      <c r="DR64" s="821"/>
      <c r="DS64" s="821"/>
      <c r="DT64" s="821"/>
      <c r="DU64" s="822"/>
      <c r="DV64" s="817"/>
      <c r="DW64" s="818"/>
      <c r="DX64" s="818"/>
      <c r="DY64" s="818"/>
      <c r="DZ64" s="823"/>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17"/>
      <c r="BT65" s="818"/>
      <c r="BU65" s="818"/>
      <c r="BV65" s="818"/>
      <c r="BW65" s="818"/>
      <c r="BX65" s="818"/>
      <c r="BY65" s="818"/>
      <c r="BZ65" s="818"/>
      <c r="CA65" s="818"/>
      <c r="CB65" s="818"/>
      <c r="CC65" s="818"/>
      <c r="CD65" s="818"/>
      <c r="CE65" s="818"/>
      <c r="CF65" s="818"/>
      <c r="CG65" s="819"/>
      <c r="CH65" s="820"/>
      <c r="CI65" s="821"/>
      <c r="CJ65" s="821"/>
      <c r="CK65" s="821"/>
      <c r="CL65" s="822"/>
      <c r="CM65" s="820"/>
      <c r="CN65" s="821"/>
      <c r="CO65" s="821"/>
      <c r="CP65" s="821"/>
      <c r="CQ65" s="822"/>
      <c r="CR65" s="820"/>
      <c r="CS65" s="821"/>
      <c r="CT65" s="821"/>
      <c r="CU65" s="821"/>
      <c r="CV65" s="822"/>
      <c r="CW65" s="820"/>
      <c r="CX65" s="821"/>
      <c r="CY65" s="821"/>
      <c r="CZ65" s="821"/>
      <c r="DA65" s="822"/>
      <c r="DB65" s="820"/>
      <c r="DC65" s="821"/>
      <c r="DD65" s="821"/>
      <c r="DE65" s="821"/>
      <c r="DF65" s="822"/>
      <c r="DG65" s="820"/>
      <c r="DH65" s="821"/>
      <c r="DI65" s="821"/>
      <c r="DJ65" s="821"/>
      <c r="DK65" s="822"/>
      <c r="DL65" s="820"/>
      <c r="DM65" s="821"/>
      <c r="DN65" s="821"/>
      <c r="DO65" s="821"/>
      <c r="DP65" s="822"/>
      <c r="DQ65" s="820"/>
      <c r="DR65" s="821"/>
      <c r="DS65" s="821"/>
      <c r="DT65" s="821"/>
      <c r="DU65" s="822"/>
      <c r="DV65" s="817"/>
      <c r="DW65" s="818"/>
      <c r="DX65" s="818"/>
      <c r="DY65" s="818"/>
      <c r="DZ65" s="823"/>
      <c r="EA65" s="212"/>
    </row>
    <row r="66" spans="1:131" ht="26.25" customHeight="1" x14ac:dyDescent="0.2">
      <c r="A66" s="771" t="s">
        <v>401</v>
      </c>
      <c r="B66" s="772"/>
      <c r="C66" s="772"/>
      <c r="D66" s="772"/>
      <c r="E66" s="772"/>
      <c r="F66" s="772"/>
      <c r="G66" s="772"/>
      <c r="H66" s="772"/>
      <c r="I66" s="772"/>
      <c r="J66" s="772"/>
      <c r="K66" s="772"/>
      <c r="L66" s="772"/>
      <c r="M66" s="772"/>
      <c r="N66" s="772"/>
      <c r="O66" s="772"/>
      <c r="P66" s="773"/>
      <c r="Q66" s="777" t="s">
        <v>384</v>
      </c>
      <c r="R66" s="778"/>
      <c r="S66" s="778"/>
      <c r="T66" s="778"/>
      <c r="U66" s="779"/>
      <c r="V66" s="777" t="s">
        <v>385</v>
      </c>
      <c r="W66" s="778"/>
      <c r="X66" s="778"/>
      <c r="Y66" s="778"/>
      <c r="Z66" s="779"/>
      <c r="AA66" s="777" t="s">
        <v>386</v>
      </c>
      <c r="AB66" s="778"/>
      <c r="AC66" s="778"/>
      <c r="AD66" s="778"/>
      <c r="AE66" s="779"/>
      <c r="AF66" s="898" t="s">
        <v>387</v>
      </c>
      <c r="AG66" s="859"/>
      <c r="AH66" s="859"/>
      <c r="AI66" s="859"/>
      <c r="AJ66" s="899"/>
      <c r="AK66" s="777" t="s">
        <v>388</v>
      </c>
      <c r="AL66" s="772"/>
      <c r="AM66" s="772"/>
      <c r="AN66" s="772"/>
      <c r="AO66" s="773"/>
      <c r="AP66" s="777" t="s">
        <v>389</v>
      </c>
      <c r="AQ66" s="778"/>
      <c r="AR66" s="778"/>
      <c r="AS66" s="778"/>
      <c r="AT66" s="779"/>
      <c r="AU66" s="777" t="s">
        <v>402</v>
      </c>
      <c r="AV66" s="778"/>
      <c r="AW66" s="778"/>
      <c r="AX66" s="778"/>
      <c r="AY66" s="779"/>
      <c r="AZ66" s="777" t="s">
        <v>365</v>
      </c>
      <c r="BA66" s="778"/>
      <c r="BB66" s="778"/>
      <c r="BC66" s="778"/>
      <c r="BD66" s="784"/>
      <c r="BE66" s="223"/>
      <c r="BF66" s="223"/>
      <c r="BG66" s="223"/>
      <c r="BH66" s="223"/>
      <c r="BI66" s="223"/>
      <c r="BJ66" s="223"/>
      <c r="BK66" s="223"/>
      <c r="BL66" s="223"/>
      <c r="BM66" s="223"/>
      <c r="BN66" s="223"/>
      <c r="BO66" s="223"/>
      <c r="BP66" s="223"/>
      <c r="BQ66" s="220">
        <v>60</v>
      </c>
      <c r="BR66" s="225"/>
      <c r="BS66" s="903"/>
      <c r="BT66" s="904"/>
      <c r="BU66" s="904"/>
      <c r="BV66" s="904"/>
      <c r="BW66" s="904"/>
      <c r="BX66" s="904"/>
      <c r="BY66" s="904"/>
      <c r="BZ66" s="904"/>
      <c r="CA66" s="904"/>
      <c r="CB66" s="904"/>
      <c r="CC66" s="904"/>
      <c r="CD66" s="904"/>
      <c r="CE66" s="904"/>
      <c r="CF66" s="904"/>
      <c r="CG66" s="909"/>
      <c r="CH66" s="906"/>
      <c r="CI66" s="907"/>
      <c r="CJ66" s="907"/>
      <c r="CK66" s="907"/>
      <c r="CL66" s="908"/>
      <c r="CM66" s="906"/>
      <c r="CN66" s="907"/>
      <c r="CO66" s="907"/>
      <c r="CP66" s="907"/>
      <c r="CQ66" s="908"/>
      <c r="CR66" s="906"/>
      <c r="CS66" s="907"/>
      <c r="CT66" s="907"/>
      <c r="CU66" s="907"/>
      <c r="CV66" s="908"/>
      <c r="CW66" s="906"/>
      <c r="CX66" s="907"/>
      <c r="CY66" s="907"/>
      <c r="CZ66" s="907"/>
      <c r="DA66" s="908"/>
      <c r="DB66" s="906"/>
      <c r="DC66" s="907"/>
      <c r="DD66" s="907"/>
      <c r="DE66" s="907"/>
      <c r="DF66" s="908"/>
      <c r="DG66" s="906"/>
      <c r="DH66" s="907"/>
      <c r="DI66" s="907"/>
      <c r="DJ66" s="907"/>
      <c r="DK66" s="908"/>
      <c r="DL66" s="906"/>
      <c r="DM66" s="907"/>
      <c r="DN66" s="907"/>
      <c r="DO66" s="907"/>
      <c r="DP66" s="908"/>
      <c r="DQ66" s="906"/>
      <c r="DR66" s="907"/>
      <c r="DS66" s="907"/>
      <c r="DT66" s="907"/>
      <c r="DU66" s="908"/>
      <c r="DV66" s="903"/>
      <c r="DW66" s="904"/>
      <c r="DX66" s="904"/>
      <c r="DY66" s="904"/>
      <c r="DZ66" s="905"/>
      <c r="EA66" s="212"/>
    </row>
    <row r="67" spans="1:131" ht="26.25" customHeight="1" thickBot="1" x14ac:dyDescent="0.25">
      <c r="A67" s="774"/>
      <c r="B67" s="775"/>
      <c r="C67" s="775"/>
      <c r="D67" s="775"/>
      <c r="E67" s="775"/>
      <c r="F67" s="775"/>
      <c r="G67" s="775"/>
      <c r="H67" s="775"/>
      <c r="I67" s="775"/>
      <c r="J67" s="775"/>
      <c r="K67" s="775"/>
      <c r="L67" s="775"/>
      <c r="M67" s="775"/>
      <c r="N67" s="775"/>
      <c r="O67" s="775"/>
      <c r="P67" s="776"/>
      <c r="Q67" s="780"/>
      <c r="R67" s="781"/>
      <c r="S67" s="781"/>
      <c r="T67" s="781"/>
      <c r="U67" s="782"/>
      <c r="V67" s="780"/>
      <c r="W67" s="781"/>
      <c r="X67" s="781"/>
      <c r="Y67" s="781"/>
      <c r="Z67" s="782"/>
      <c r="AA67" s="780"/>
      <c r="AB67" s="781"/>
      <c r="AC67" s="781"/>
      <c r="AD67" s="781"/>
      <c r="AE67" s="782"/>
      <c r="AF67" s="900"/>
      <c r="AG67" s="862"/>
      <c r="AH67" s="862"/>
      <c r="AI67" s="862"/>
      <c r="AJ67" s="901"/>
      <c r="AK67" s="902"/>
      <c r="AL67" s="775"/>
      <c r="AM67" s="775"/>
      <c r="AN67" s="775"/>
      <c r="AO67" s="776"/>
      <c r="AP67" s="780"/>
      <c r="AQ67" s="781"/>
      <c r="AR67" s="781"/>
      <c r="AS67" s="781"/>
      <c r="AT67" s="782"/>
      <c r="AU67" s="780"/>
      <c r="AV67" s="781"/>
      <c r="AW67" s="781"/>
      <c r="AX67" s="781"/>
      <c r="AY67" s="782"/>
      <c r="AZ67" s="780"/>
      <c r="BA67" s="781"/>
      <c r="BB67" s="781"/>
      <c r="BC67" s="781"/>
      <c r="BD67" s="786"/>
      <c r="BE67" s="223"/>
      <c r="BF67" s="223"/>
      <c r="BG67" s="223"/>
      <c r="BH67" s="223"/>
      <c r="BI67" s="223"/>
      <c r="BJ67" s="223"/>
      <c r="BK67" s="223"/>
      <c r="BL67" s="223"/>
      <c r="BM67" s="223"/>
      <c r="BN67" s="223"/>
      <c r="BO67" s="223"/>
      <c r="BP67" s="223"/>
      <c r="BQ67" s="220">
        <v>61</v>
      </c>
      <c r="BR67" s="225"/>
      <c r="BS67" s="903"/>
      <c r="BT67" s="904"/>
      <c r="BU67" s="904"/>
      <c r="BV67" s="904"/>
      <c r="BW67" s="904"/>
      <c r="BX67" s="904"/>
      <c r="BY67" s="904"/>
      <c r="BZ67" s="904"/>
      <c r="CA67" s="904"/>
      <c r="CB67" s="904"/>
      <c r="CC67" s="904"/>
      <c r="CD67" s="904"/>
      <c r="CE67" s="904"/>
      <c r="CF67" s="904"/>
      <c r="CG67" s="909"/>
      <c r="CH67" s="906"/>
      <c r="CI67" s="907"/>
      <c r="CJ67" s="907"/>
      <c r="CK67" s="907"/>
      <c r="CL67" s="908"/>
      <c r="CM67" s="906"/>
      <c r="CN67" s="907"/>
      <c r="CO67" s="907"/>
      <c r="CP67" s="907"/>
      <c r="CQ67" s="908"/>
      <c r="CR67" s="906"/>
      <c r="CS67" s="907"/>
      <c r="CT67" s="907"/>
      <c r="CU67" s="907"/>
      <c r="CV67" s="908"/>
      <c r="CW67" s="906"/>
      <c r="CX67" s="907"/>
      <c r="CY67" s="907"/>
      <c r="CZ67" s="907"/>
      <c r="DA67" s="908"/>
      <c r="DB67" s="906"/>
      <c r="DC67" s="907"/>
      <c r="DD67" s="907"/>
      <c r="DE67" s="907"/>
      <c r="DF67" s="908"/>
      <c r="DG67" s="906"/>
      <c r="DH67" s="907"/>
      <c r="DI67" s="907"/>
      <c r="DJ67" s="907"/>
      <c r="DK67" s="908"/>
      <c r="DL67" s="906"/>
      <c r="DM67" s="907"/>
      <c r="DN67" s="907"/>
      <c r="DO67" s="907"/>
      <c r="DP67" s="908"/>
      <c r="DQ67" s="906"/>
      <c r="DR67" s="907"/>
      <c r="DS67" s="907"/>
      <c r="DT67" s="907"/>
      <c r="DU67" s="908"/>
      <c r="DV67" s="903"/>
      <c r="DW67" s="904"/>
      <c r="DX67" s="904"/>
      <c r="DY67" s="904"/>
      <c r="DZ67" s="905"/>
      <c r="EA67" s="212"/>
    </row>
    <row r="68" spans="1:131" ht="26.25" customHeight="1" thickTop="1" x14ac:dyDescent="0.2">
      <c r="A68" s="218">
        <v>1</v>
      </c>
      <c r="B68" s="913" t="s">
        <v>554</v>
      </c>
      <c r="C68" s="914"/>
      <c r="D68" s="914"/>
      <c r="E68" s="914"/>
      <c r="F68" s="914"/>
      <c r="G68" s="914"/>
      <c r="H68" s="914"/>
      <c r="I68" s="914"/>
      <c r="J68" s="914"/>
      <c r="K68" s="914"/>
      <c r="L68" s="914"/>
      <c r="M68" s="914"/>
      <c r="N68" s="914"/>
      <c r="O68" s="914"/>
      <c r="P68" s="915"/>
      <c r="Q68" s="916">
        <v>1109</v>
      </c>
      <c r="R68" s="910"/>
      <c r="S68" s="910"/>
      <c r="T68" s="910"/>
      <c r="U68" s="910"/>
      <c r="V68" s="910">
        <v>1082</v>
      </c>
      <c r="W68" s="910"/>
      <c r="X68" s="910"/>
      <c r="Y68" s="910"/>
      <c r="Z68" s="910"/>
      <c r="AA68" s="910">
        <v>27</v>
      </c>
      <c r="AB68" s="910"/>
      <c r="AC68" s="910"/>
      <c r="AD68" s="910"/>
      <c r="AE68" s="910"/>
      <c r="AF68" s="910">
        <v>27</v>
      </c>
      <c r="AG68" s="910"/>
      <c r="AH68" s="910"/>
      <c r="AI68" s="910"/>
      <c r="AJ68" s="910"/>
      <c r="AK68" s="910" t="s">
        <v>553</v>
      </c>
      <c r="AL68" s="910"/>
      <c r="AM68" s="910"/>
      <c r="AN68" s="910"/>
      <c r="AO68" s="910"/>
      <c r="AP68" s="910">
        <v>4794</v>
      </c>
      <c r="AQ68" s="910"/>
      <c r="AR68" s="910"/>
      <c r="AS68" s="910"/>
      <c r="AT68" s="910"/>
      <c r="AU68" s="910">
        <v>1695</v>
      </c>
      <c r="AV68" s="910"/>
      <c r="AW68" s="910"/>
      <c r="AX68" s="910"/>
      <c r="AY68" s="910"/>
      <c r="AZ68" s="911"/>
      <c r="BA68" s="911"/>
      <c r="BB68" s="911"/>
      <c r="BC68" s="911"/>
      <c r="BD68" s="912"/>
      <c r="BE68" s="223"/>
      <c r="BF68" s="223"/>
      <c r="BG68" s="223"/>
      <c r="BH68" s="223"/>
      <c r="BI68" s="223"/>
      <c r="BJ68" s="223"/>
      <c r="BK68" s="223"/>
      <c r="BL68" s="223"/>
      <c r="BM68" s="223"/>
      <c r="BN68" s="223"/>
      <c r="BO68" s="223"/>
      <c r="BP68" s="223"/>
      <c r="BQ68" s="220">
        <v>62</v>
      </c>
      <c r="BR68" s="225"/>
      <c r="BS68" s="903"/>
      <c r="BT68" s="904"/>
      <c r="BU68" s="904"/>
      <c r="BV68" s="904"/>
      <c r="BW68" s="904"/>
      <c r="BX68" s="904"/>
      <c r="BY68" s="904"/>
      <c r="BZ68" s="904"/>
      <c r="CA68" s="904"/>
      <c r="CB68" s="904"/>
      <c r="CC68" s="904"/>
      <c r="CD68" s="904"/>
      <c r="CE68" s="904"/>
      <c r="CF68" s="904"/>
      <c r="CG68" s="909"/>
      <c r="CH68" s="906"/>
      <c r="CI68" s="907"/>
      <c r="CJ68" s="907"/>
      <c r="CK68" s="907"/>
      <c r="CL68" s="908"/>
      <c r="CM68" s="906"/>
      <c r="CN68" s="907"/>
      <c r="CO68" s="907"/>
      <c r="CP68" s="907"/>
      <c r="CQ68" s="908"/>
      <c r="CR68" s="906"/>
      <c r="CS68" s="907"/>
      <c r="CT68" s="907"/>
      <c r="CU68" s="907"/>
      <c r="CV68" s="908"/>
      <c r="CW68" s="906"/>
      <c r="CX68" s="907"/>
      <c r="CY68" s="907"/>
      <c r="CZ68" s="907"/>
      <c r="DA68" s="908"/>
      <c r="DB68" s="906"/>
      <c r="DC68" s="907"/>
      <c r="DD68" s="907"/>
      <c r="DE68" s="907"/>
      <c r="DF68" s="908"/>
      <c r="DG68" s="906"/>
      <c r="DH68" s="907"/>
      <c r="DI68" s="907"/>
      <c r="DJ68" s="907"/>
      <c r="DK68" s="908"/>
      <c r="DL68" s="906"/>
      <c r="DM68" s="907"/>
      <c r="DN68" s="907"/>
      <c r="DO68" s="907"/>
      <c r="DP68" s="908"/>
      <c r="DQ68" s="906"/>
      <c r="DR68" s="907"/>
      <c r="DS68" s="907"/>
      <c r="DT68" s="907"/>
      <c r="DU68" s="908"/>
      <c r="DV68" s="903"/>
      <c r="DW68" s="904"/>
      <c r="DX68" s="904"/>
      <c r="DY68" s="904"/>
      <c r="DZ68" s="905"/>
      <c r="EA68" s="212"/>
    </row>
    <row r="69" spans="1:131" ht="26.25" customHeight="1" x14ac:dyDescent="0.2">
      <c r="A69" s="220">
        <v>2</v>
      </c>
      <c r="B69" s="917" t="s">
        <v>555</v>
      </c>
      <c r="C69" s="918"/>
      <c r="D69" s="918"/>
      <c r="E69" s="918"/>
      <c r="F69" s="918"/>
      <c r="G69" s="918"/>
      <c r="H69" s="918"/>
      <c r="I69" s="918"/>
      <c r="J69" s="918"/>
      <c r="K69" s="918"/>
      <c r="L69" s="918"/>
      <c r="M69" s="918"/>
      <c r="N69" s="918"/>
      <c r="O69" s="918"/>
      <c r="P69" s="919"/>
      <c r="Q69" s="920">
        <v>3353</v>
      </c>
      <c r="R69" s="874"/>
      <c r="S69" s="874"/>
      <c r="T69" s="874"/>
      <c r="U69" s="874"/>
      <c r="V69" s="874">
        <v>2783</v>
      </c>
      <c r="W69" s="874"/>
      <c r="X69" s="874"/>
      <c r="Y69" s="874"/>
      <c r="Z69" s="874"/>
      <c r="AA69" s="874">
        <v>570</v>
      </c>
      <c r="AB69" s="874"/>
      <c r="AC69" s="874"/>
      <c r="AD69" s="874"/>
      <c r="AE69" s="874"/>
      <c r="AF69" s="874">
        <v>570</v>
      </c>
      <c r="AG69" s="874"/>
      <c r="AH69" s="874"/>
      <c r="AI69" s="874"/>
      <c r="AJ69" s="874"/>
      <c r="AK69" s="874" t="s">
        <v>553</v>
      </c>
      <c r="AL69" s="874"/>
      <c r="AM69" s="874"/>
      <c r="AN69" s="874"/>
      <c r="AO69" s="874"/>
      <c r="AP69" s="874" t="s">
        <v>553</v>
      </c>
      <c r="AQ69" s="874"/>
      <c r="AR69" s="874"/>
      <c r="AS69" s="874"/>
      <c r="AT69" s="874"/>
      <c r="AU69" s="874" t="s">
        <v>553</v>
      </c>
      <c r="AV69" s="874"/>
      <c r="AW69" s="874"/>
      <c r="AX69" s="874"/>
      <c r="AY69" s="874"/>
      <c r="AZ69" s="876"/>
      <c r="BA69" s="876"/>
      <c r="BB69" s="876"/>
      <c r="BC69" s="876"/>
      <c r="BD69" s="877"/>
      <c r="BE69" s="223"/>
      <c r="BF69" s="223"/>
      <c r="BG69" s="223"/>
      <c r="BH69" s="223"/>
      <c r="BI69" s="223"/>
      <c r="BJ69" s="223"/>
      <c r="BK69" s="223"/>
      <c r="BL69" s="223"/>
      <c r="BM69" s="223"/>
      <c r="BN69" s="223"/>
      <c r="BO69" s="223"/>
      <c r="BP69" s="223"/>
      <c r="BQ69" s="220">
        <v>63</v>
      </c>
      <c r="BR69" s="225"/>
      <c r="BS69" s="903"/>
      <c r="BT69" s="904"/>
      <c r="BU69" s="904"/>
      <c r="BV69" s="904"/>
      <c r="BW69" s="904"/>
      <c r="BX69" s="904"/>
      <c r="BY69" s="904"/>
      <c r="BZ69" s="904"/>
      <c r="CA69" s="904"/>
      <c r="CB69" s="904"/>
      <c r="CC69" s="904"/>
      <c r="CD69" s="904"/>
      <c r="CE69" s="904"/>
      <c r="CF69" s="904"/>
      <c r="CG69" s="909"/>
      <c r="CH69" s="906"/>
      <c r="CI69" s="907"/>
      <c r="CJ69" s="907"/>
      <c r="CK69" s="907"/>
      <c r="CL69" s="908"/>
      <c r="CM69" s="906"/>
      <c r="CN69" s="907"/>
      <c r="CO69" s="907"/>
      <c r="CP69" s="907"/>
      <c r="CQ69" s="908"/>
      <c r="CR69" s="906"/>
      <c r="CS69" s="907"/>
      <c r="CT69" s="907"/>
      <c r="CU69" s="907"/>
      <c r="CV69" s="908"/>
      <c r="CW69" s="906"/>
      <c r="CX69" s="907"/>
      <c r="CY69" s="907"/>
      <c r="CZ69" s="907"/>
      <c r="DA69" s="908"/>
      <c r="DB69" s="906"/>
      <c r="DC69" s="907"/>
      <c r="DD69" s="907"/>
      <c r="DE69" s="907"/>
      <c r="DF69" s="908"/>
      <c r="DG69" s="906"/>
      <c r="DH69" s="907"/>
      <c r="DI69" s="907"/>
      <c r="DJ69" s="907"/>
      <c r="DK69" s="908"/>
      <c r="DL69" s="906"/>
      <c r="DM69" s="907"/>
      <c r="DN69" s="907"/>
      <c r="DO69" s="907"/>
      <c r="DP69" s="908"/>
      <c r="DQ69" s="906"/>
      <c r="DR69" s="907"/>
      <c r="DS69" s="907"/>
      <c r="DT69" s="907"/>
      <c r="DU69" s="908"/>
      <c r="DV69" s="903"/>
      <c r="DW69" s="904"/>
      <c r="DX69" s="904"/>
      <c r="DY69" s="904"/>
      <c r="DZ69" s="905"/>
      <c r="EA69" s="212"/>
    </row>
    <row r="70" spans="1:131" ht="26.25" customHeight="1" x14ac:dyDescent="0.2">
      <c r="A70" s="220">
        <v>3</v>
      </c>
      <c r="B70" s="917" t="s">
        <v>556</v>
      </c>
      <c r="C70" s="918"/>
      <c r="D70" s="918"/>
      <c r="E70" s="918"/>
      <c r="F70" s="918"/>
      <c r="G70" s="918"/>
      <c r="H70" s="918"/>
      <c r="I70" s="918"/>
      <c r="J70" s="918"/>
      <c r="K70" s="918"/>
      <c r="L70" s="918"/>
      <c r="M70" s="918"/>
      <c r="N70" s="918"/>
      <c r="O70" s="918"/>
      <c r="P70" s="919"/>
      <c r="Q70" s="920">
        <v>172</v>
      </c>
      <c r="R70" s="874"/>
      <c r="S70" s="874"/>
      <c r="T70" s="874"/>
      <c r="U70" s="874"/>
      <c r="V70" s="874">
        <v>167</v>
      </c>
      <c r="W70" s="874"/>
      <c r="X70" s="874"/>
      <c r="Y70" s="874"/>
      <c r="Z70" s="874"/>
      <c r="AA70" s="874">
        <v>5</v>
      </c>
      <c r="AB70" s="874"/>
      <c r="AC70" s="874"/>
      <c r="AD70" s="874"/>
      <c r="AE70" s="874"/>
      <c r="AF70" s="874">
        <v>5</v>
      </c>
      <c r="AG70" s="874"/>
      <c r="AH70" s="874"/>
      <c r="AI70" s="874"/>
      <c r="AJ70" s="874"/>
      <c r="AK70" s="874" t="s">
        <v>553</v>
      </c>
      <c r="AL70" s="874"/>
      <c r="AM70" s="874"/>
      <c r="AN70" s="874"/>
      <c r="AO70" s="874"/>
      <c r="AP70" s="874" t="s">
        <v>553</v>
      </c>
      <c r="AQ70" s="874"/>
      <c r="AR70" s="874"/>
      <c r="AS70" s="874"/>
      <c r="AT70" s="874"/>
      <c r="AU70" s="874" t="s">
        <v>553</v>
      </c>
      <c r="AV70" s="874"/>
      <c r="AW70" s="874"/>
      <c r="AX70" s="874"/>
      <c r="AY70" s="874"/>
      <c r="AZ70" s="876"/>
      <c r="BA70" s="876"/>
      <c r="BB70" s="876"/>
      <c r="BC70" s="876"/>
      <c r="BD70" s="877"/>
      <c r="BE70" s="223"/>
      <c r="BF70" s="223"/>
      <c r="BG70" s="223"/>
      <c r="BH70" s="223"/>
      <c r="BI70" s="223"/>
      <c r="BJ70" s="223"/>
      <c r="BK70" s="223"/>
      <c r="BL70" s="223"/>
      <c r="BM70" s="223"/>
      <c r="BN70" s="223"/>
      <c r="BO70" s="223"/>
      <c r="BP70" s="223"/>
      <c r="BQ70" s="220">
        <v>64</v>
      </c>
      <c r="BR70" s="225"/>
      <c r="BS70" s="903"/>
      <c r="BT70" s="904"/>
      <c r="BU70" s="904"/>
      <c r="BV70" s="904"/>
      <c r="BW70" s="904"/>
      <c r="BX70" s="904"/>
      <c r="BY70" s="904"/>
      <c r="BZ70" s="904"/>
      <c r="CA70" s="904"/>
      <c r="CB70" s="904"/>
      <c r="CC70" s="904"/>
      <c r="CD70" s="904"/>
      <c r="CE70" s="904"/>
      <c r="CF70" s="904"/>
      <c r="CG70" s="909"/>
      <c r="CH70" s="906"/>
      <c r="CI70" s="907"/>
      <c r="CJ70" s="907"/>
      <c r="CK70" s="907"/>
      <c r="CL70" s="908"/>
      <c r="CM70" s="906"/>
      <c r="CN70" s="907"/>
      <c r="CO70" s="907"/>
      <c r="CP70" s="907"/>
      <c r="CQ70" s="908"/>
      <c r="CR70" s="906"/>
      <c r="CS70" s="907"/>
      <c r="CT70" s="907"/>
      <c r="CU70" s="907"/>
      <c r="CV70" s="908"/>
      <c r="CW70" s="906"/>
      <c r="CX70" s="907"/>
      <c r="CY70" s="907"/>
      <c r="CZ70" s="907"/>
      <c r="DA70" s="908"/>
      <c r="DB70" s="906"/>
      <c r="DC70" s="907"/>
      <c r="DD70" s="907"/>
      <c r="DE70" s="907"/>
      <c r="DF70" s="908"/>
      <c r="DG70" s="906"/>
      <c r="DH70" s="907"/>
      <c r="DI70" s="907"/>
      <c r="DJ70" s="907"/>
      <c r="DK70" s="908"/>
      <c r="DL70" s="906"/>
      <c r="DM70" s="907"/>
      <c r="DN70" s="907"/>
      <c r="DO70" s="907"/>
      <c r="DP70" s="908"/>
      <c r="DQ70" s="906"/>
      <c r="DR70" s="907"/>
      <c r="DS70" s="907"/>
      <c r="DT70" s="907"/>
      <c r="DU70" s="908"/>
      <c r="DV70" s="903"/>
      <c r="DW70" s="904"/>
      <c r="DX70" s="904"/>
      <c r="DY70" s="904"/>
      <c r="DZ70" s="905"/>
      <c r="EA70" s="212"/>
    </row>
    <row r="71" spans="1:131" ht="26.25" customHeight="1" x14ac:dyDescent="0.2">
      <c r="A71" s="220">
        <v>4</v>
      </c>
      <c r="B71" s="917" t="s">
        <v>557</v>
      </c>
      <c r="C71" s="918"/>
      <c r="D71" s="918"/>
      <c r="E71" s="918"/>
      <c r="F71" s="918"/>
      <c r="G71" s="918"/>
      <c r="H71" s="918"/>
      <c r="I71" s="918"/>
      <c r="J71" s="918"/>
      <c r="K71" s="918"/>
      <c r="L71" s="918"/>
      <c r="M71" s="918"/>
      <c r="N71" s="918"/>
      <c r="O71" s="918"/>
      <c r="P71" s="919"/>
      <c r="Q71" s="920">
        <v>881</v>
      </c>
      <c r="R71" s="874"/>
      <c r="S71" s="874"/>
      <c r="T71" s="874"/>
      <c r="U71" s="874"/>
      <c r="V71" s="874">
        <v>858</v>
      </c>
      <c r="W71" s="874"/>
      <c r="X71" s="874"/>
      <c r="Y71" s="874"/>
      <c r="Z71" s="874"/>
      <c r="AA71" s="874">
        <v>23</v>
      </c>
      <c r="AB71" s="874"/>
      <c r="AC71" s="874"/>
      <c r="AD71" s="874"/>
      <c r="AE71" s="874"/>
      <c r="AF71" s="874">
        <v>23</v>
      </c>
      <c r="AG71" s="874"/>
      <c r="AH71" s="874"/>
      <c r="AI71" s="874"/>
      <c r="AJ71" s="874"/>
      <c r="AK71" s="874" t="s">
        <v>553</v>
      </c>
      <c r="AL71" s="874"/>
      <c r="AM71" s="874"/>
      <c r="AN71" s="874"/>
      <c r="AO71" s="874"/>
      <c r="AP71" s="874" t="s">
        <v>553</v>
      </c>
      <c r="AQ71" s="874"/>
      <c r="AR71" s="874"/>
      <c r="AS71" s="874"/>
      <c r="AT71" s="874"/>
      <c r="AU71" s="874" t="s">
        <v>553</v>
      </c>
      <c r="AV71" s="874"/>
      <c r="AW71" s="874"/>
      <c r="AX71" s="874"/>
      <c r="AY71" s="874"/>
      <c r="AZ71" s="876"/>
      <c r="BA71" s="876"/>
      <c r="BB71" s="876"/>
      <c r="BC71" s="876"/>
      <c r="BD71" s="877"/>
      <c r="BE71" s="223"/>
      <c r="BF71" s="223"/>
      <c r="BG71" s="223"/>
      <c r="BH71" s="223"/>
      <c r="BI71" s="223"/>
      <c r="BJ71" s="223"/>
      <c r="BK71" s="223"/>
      <c r="BL71" s="223"/>
      <c r="BM71" s="223"/>
      <c r="BN71" s="223"/>
      <c r="BO71" s="223"/>
      <c r="BP71" s="223"/>
      <c r="BQ71" s="220">
        <v>65</v>
      </c>
      <c r="BR71" s="225"/>
      <c r="BS71" s="903"/>
      <c r="BT71" s="904"/>
      <c r="BU71" s="904"/>
      <c r="BV71" s="904"/>
      <c r="BW71" s="904"/>
      <c r="BX71" s="904"/>
      <c r="BY71" s="904"/>
      <c r="BZ71" s="904"/>
      <c r="CA71" s="904"/>
      <c r="CB71" s="904"/>
      <c r="CC71" s="904"/>
      <c r="CD71" s="904"/>
      <c r="CE71" s="904"/>
      <c r="CF71" s="904"/>
      <c r="CG71" s="909"/>
      <c r="CH71" s="906"/>
      <c r="CI71" s="907"/>
      <c r="CJ71" s="907"/>
      <c r="CK71" s="907"/>
      <c r="CL71" s="908"/>
      <c r="CM71" s="906"/>
      <c r="CN71" s="907"/>
      <c r="CO71" s="907"/>
      <c r="CP71" s="907"/>
      <c r="CQ71" s="908"/>
      <c r="CR71" s="906"/>
      <c r="CS71" s="907"/>
      <c r="CT71" s="907"/>
      <c r="CU71" s="907"/>
      <c r="CV71" s="908"/>
      <c r="CW71" s="906"/>
      <c r="CX71" s="907"/>
      <c r="CY71" s="907"/>
      <c r="CZ71" s="907"/>
      <c r="DA71" s="908"/>
      <c r="DB71" s="906"/>
      <c r="DC71" s="907"/>
      <c r="DD71" s="907"/>
      <c r="DE71" s="907"/>
      <c r="DF71" s="908"/>
      <c r="DG71" s="906"/>
      <c r="DH71" s="907"/>
      <c r="DI71" s="907"/>
      <c r="DJ71" s="907"/>
      <c r="DK71" s="908"/>
      <c r="DL71" s="906"/>
      <c r="DM71" s="907"/>
      <c r="DN71" s="907"/>
      <c r="DO71" s="907"/>
      <c r="DP71" s="908"/>
      <c r="DQ71" s="906"/>
      <c r="DR71" s="907"/>
      <c r="DS71" s="907"/>
      <c r="DT71" s="907"/>
      <c r="DU71" s="908"/>
      <c r="DV71" s="903"/>
      <c r="DW71" s="904"/>
      <c r="DX71" s="904"/>
      <c r="DY71" s="904"/>
      <c r="DZ71" s="905"/>
      <c r="EA71" s="212"/>
    </row>
    <row r="72" spans="1:131" ht="26.25" customHeight="1" x14ac:dyDescent="0.2">
      <c r="A72" s="220">
        <v>5</v>
      </c>
      <c r="B72" s="917" t="s">
        <v>558</v>
      </c>
      <c r="C72" s="918"/>
      <c r="D72" s="918"/>
      <c r="E72" s="918"/>
      <c r="F72" s="918"/>
      <c r="G72" s="918"/>
      <c r="H72" s="918"/>
      <c r="I72" s="918"/>
      <c r="J72" s="918"/>
      <c r="K72" s="918"/>
      <c r="L72" s="918"/>
      <c r="M72" s="918"/>
      <c r="N72" s="918"/>
      <c r="O72" s="918"/>
      <c r="P72" s="919"/>
      <c r="Q72" s="920">
        <v>184908</v>
      </c>
      <c r="R72" s="874"/>
      <c r="S72" s="874"/>
      <c r="T72" s="874"/>
      <c r="U72" s="874"/>
      <c r="V72" s="874">
        <v>182658</v>
      </c>
      <c r="W72" s="874"/>
      <c r="X72" s="874"/>
      <c r="Y72" s="874"/>
      <c r="Z72" s="874"/>
      <c r="AA72" s="874">
        <v>2250</v>
      </c>
      <c r="AB72" s="874"/>
      <c r="AC72" s="874"/>
      <c r="AD72" s="874"/>
      <c r="AE72" s="874"/>
      <c r="AF72" s="874">
        <v>2250</v>
      </c>
      <c r="AG72" s="874"/>
      <c r="AH72" s="874"/>
      <c r="AI72" s="874"/>
      <c r="AJ72" s="874"/>
      <c r="AK72" s="874" t="s">
        <v>553</v>
      </c>
      <c r="AL72" s="874"/>
      <c r="AM72" s="874"/>
      <c r="AN72" s="874"/>
      <c r="AO72" s="874"/>
      <c r="AP72" s="874" t="s">
        <v>553</v>
      </c>
      <c r="AQ72" s="874"/>
      <c r="AR72" s="874"/>
      <c r="AS72" s="874"/>
      <c r="AT72" s="874"/>
      <c r="AU72" s="874" t="s">
        <v>553</v>
      </c>
      <c r="AV72" s="874"/>
      <c r="AW72" s="874"/>
      <c r="AX72" s="874"/>
      <c r="AY72" s="874"/>
      <c r="AZ72" s="876"/>
      <c r="BA72" s="876"/>
      <c r="BB72" s="876"/>
      <c r="BC72" s="876"/>
      <c r="BD72" s="877"/>
      <c r="BE72" s="223"/>
      <c r="BF72" s="223"/>
      <c r="BG72" s="223"/>
      <c r="BH72" s="223"/>
      <c r="BI72" s="223"/>
      <c r="BJ72" s="223"/>
      <c r="BK72" s="223"/>
      <c r="BL72" s="223"/>
      <c r="BM72" s="223"/>
      <c r="BN72" s="223"/>
      <c r="BO72" s="223"/>
      <c r="BP72" s="223"/>
      <c r="BQ72" s="220">
        <v>66</v>
      </c>
      <c r="BR72" s="225"/>
      <c r="BS72" s="903"/>
      <c r="BT72" s="904"/>
      <c r="BU72" s="904"/>
      <c r="BV72" s="904"/>
      <c r="BW72" s="904"/>
      <c r="BX72" s="904"/>
      <c r="BY72" s="904"/>
      <c r="BZ72" s="904"/>
      <c r="CA72" s="904"/>
      <c r="CB72" s="904"/>
      <c r="CC72" s="904"/>
      <c r="CD72" s="904"/>
      <c r="CE72" s="904"/>
      <c r="CF72" s="904"/>
      <c r="CG72" s="909"/>
      <c r="CH72" s="906"/>
      <c r="CI72" s="907"/>
      <c r="CJ72" s="907"/>
      <c r="CK72" s="907"/>
      <c r="CL72" s="908"/>
      <c r="CM72" s="906"/>
      <c r="CN72" s="907"/>
      <c r="CO72" s="907"/>
      <c r="CP72" s="907"/>
      <c r="CQ72" s="908"/>
      <c r="CR72" s="906"/>
      <c r="CS72" s="907"/>
      <c r="CT72" s="907"/>
      <c r="CU72" s="907"/>
      <c r="CV72" s="908"/>
      <c r="CW72" s="906"/>
      <c r="CX72" s="907"/>
      <c r="CY72" s="907"/>
      <c r="CZ72" s="907"/>
      <c r="DA72" s="908"/>
      <c r="DB72" s="906"/>
      <c r="DC72" s="907"/>
      <c r="DD72" s="907"/>
      <c r="DE72" s="907"/>
      <c r="DF72" s="908"/>
      <c r="DG72" s="906"/>
      <c r="DH72" s="907"/>
      <c r="DI72" s="907"/>
      <c r="DJ72" s="907"/>
      <c r="DK72" s="908"/>
      <c r="DL72" s="906"/>
      <c r="DM72" s="907"/>
      <c r="DN72" s="907"/>
      <c r="DO72" s="907"/>
      <c r="DP72" s="908"/>
      <c r="DQ72" s="906"/>
      <c r="DR72" s="907"/>
      <c r="DS72" s="907"/>
      <c r="DT72" s="907"/>
      <c r="DU72" s="908"/>
      <c r="DV72" s="903"/>
      <c r="DW72" s="904"/>
      <c r="DX72" s="904"/>
      <c r="DY72" s="904"/>
      <c r="DZ72" s="905"/>
      <c r="EA72" s="212"/>
    </row>
    <row r="73" spans="1:131" ht="26.25" customHeight="1" x14ac:dyDescent="0.2">
      <c r="A73" s="220">
        <v>6</v>
      </c>
      <c r="B73" s="917" t="s">
        <v>559</v>
      </c>
      <c r="C73" s="918"/>
      <c r="D73" s="918"/>
      <c r="E73" s="918"/>
      <c r="F73" s="918"/>
      <c r="G73" s="918"/>
      <c r="H73" s="918"/>
      <c r="I73" s="918"/>
      <c r="J73" s="918"/>
      <c r="K73" s="918"/>
      <c r="L73" s="918"/>
      <c r="M73" s="918"/>
      <c r="N73" s="918"/>
      <c r="O73" s="918"/>
      <c r="P73" s="919"/>
      <c r="Q73" s="920">
        <v>8</v>
      </c>
      <c r="R73" s="874"/>
      <c r="S73" s="874"/>
      <c r="T73" s="874"/>
      <c r="U73" s="874"/>
      <c r="V73" s="874">
        <v>7</v>
      </c>
      <c r="W73" s="874"/>
      <c r="X73" s="874"/>
      <c r="Y73" s="874"/>
      <c r="Z73" s="874"/>
      <c r="AA73" s="874">
        <v>1</v>
      </c>
      <c r="AB73" s="874"/>
      <c r="AC73" s="874"/>
      <c r="AD73" s="874"/>
      <c r="AE73" s="874"/>
      <c r="AF73" s="874">
        <v>1</v>
      </c>
      <c r="AG73" s="874"/>
      <c r="AH73" s="874"/>
      <c r="AI73" s="874"/>
      <c r="AJ73" s="874"/>
      <c r="AK73" s="874" t="s">
        <v>553</v>
      </c>
      <c r="AL73" s="874"/>
      <c r="AM73" s="874"/>
      <c r="AN73" s="874"/>
      <c r="AO73" s="874"/>
      <c r="AP73" s="874" t="s">
        <v>553</v>
      </c>
      <c r="AQ73" s="874"/>
      <c r="AR73" s="874"/>
      <c r="AS73" s="874"/>
      <c r="AT73" s="874"/>
      <c r="AU73" s="874" t="s">
        <v>553</v>
      </c>
      <c r="AV73" s="874"/>
      <c r="AW73" s="874"/>
      <c r="AX73" s="874"/>
      <c r="AY73" s="874"/>
      <c r="AZ73" s="876"/>
      <c r="BA73" s="876"/>
      <c r="BB73" s="876"/>
      <c r="BC73" s="876"/>
      <c r="BD73" s="877"/>
      <c r="BE73" s="223"/>
      <c r="BF73" s="223"/>
      <c r="BG73" s="223"/>
      <c r="BH73" s="223"/>
      <c r="BI73" s="223"/>
      <c r="BJ73" s="223"/>
      <c r="BK73" s="223"/>
      <c r="BL73" s="223"/>
      <c r="BM73" s="223"/>
      <c r="BN73" s="223"/>
      <c r="BO73" s="223"/>
      <c r="BP73" s="223"/>
      <c r="BQ73" s="220">
        <v>67</v>
      </c>
      <c r="BR73" s="225"/>
      <c r="BS73" s="903"/>
      <c r="BT73" s="904"/>
      <c r="BU73" s="904"/>
      <c r="BV73" s="904"/>
      <c r="BW73" s="904"/>
      <c r="BX73" s="904"/>
      <c r="BY73" s="904"/>
      <c r="BZ73" s="904"/>
      <c r="CA73" s="904"/>
      <c r="CB73" s="904"/>
      <c r="CC73" s="904"/>
      <c r="CD73" s="904"/>
      <c r="CE73" s="904"/>
      <c r="CF73" s="904"/>
      <c r="CG73" s="909"/>
      <c r="CH73" s="906"/>
      <c r="CI73" s="907"/>
      <c r="CJ73" s="907"/>
      <c r="CK73" s="907"/>
      <c r="CL73" s="908"/>
      <c r="CM73" s="906"/>
      <c r="CN73" s="907"/>
      <c r="CO73" s="907"/>
      <c r="CP73" s="907"/>
      <c r="CQ73" s="908"/>
      <c r="CR73" s="906"/>
      <c r="CS73" s="907"/>
      <c r="CT73" s="907"/>
      <c r="CU73" s="907"/>
      <c r="CV73" s="908"/>
      <c r="CW73" s="906"/>
      <c r="CX73" s="907"/>
      <c r="CY73" s="907"/>
      <c r="CZ73" s="907"/>
      <c r="DA73" s="908"/>
      <c r="DB73" s="906"/>
      <c r="DC73" s="907"/>
      <c r="DD73" s="907"/>
      <c r="DE73" s="907"/>
      <c r="DF73" s="908"/>
      <c r="DG73" s="906"/>
      <c r="DH73" s="907"/>
      <c r="DI73" s="907"/>
      <c r="DJ73" s="907"/>
      <c r="DK73" s="908"/>
      <c r="DL73" s="906"/>
      <c r="DM73" s="907"/>
      <c r="DN73" s="907"/>
      <c r="DO73" s="907"/>
      <c r="DP73" s="908"/>
      <c r="DQ73" s="906"/>
      <c r="DR73" s="907"/>
      <c r="DS73" s="907"/>
      <c r="DT73" s="907"/>
      <c r="DU73" s="908"/>
      <c r="DV73" s="903"/>
      <c r="DW73" s="904"/>
      <c r="DX73" s="904"/>
      <c r="DY73" s="904"/>
      <c r="DZ73" s="905"/>
      <c r="EA73" s="212"/>
    </row>
    <row r="74" spans="1:131" ht="26.25" customHeight="1" x14ac:dyDescent="0.2">
      <c r="A74" s="220">
        <v>7</v>
      </c>
      <c r="B74" s="917"/>
      <c r="C74" s="918"/>
      <c r="D74" s="918"/>
      <c r="E74" s="918"/>
      <c r="F74" s="918"/>
      <c r="G74" s="918"/>
      <c r="H74" s="918"/>
      <c r="I74" s="918"/>
      <c r="J74" s="918"/>
      <c r="K74" s="918"/>
      <c r="L74" s="918"/>
      <c r="M74" s="918"/>
      <c r="N74" s="918"/>
      <c r="O74" s="918"/>
      <c r="P74" s="919"/>
      <c r="Q74" s="920"/>
      <c r="R74" s="874"/>
      <c r="S74" s="874"/>
      <c r="T74" s="874"/>
      <c r="U74" s="874"/>
      <c r="V74" s="874"/>
      <c r="W74" s="874"/>
      <c r="X74" s="874"/>
      <c r="Y74" s="874"/>
      <c r="Z74" s="874"/>
      <c r="AA74" s="874"/>
      <c r="AB74" s="874"/>
      <c r="AC74" s="874"/>
      <c r="AD74" s="874"/>
      <c r="AE74" s="874"/>
      <c r="AF74" s="874"/>
      <c r="AG74" s="874"/>
      <c r="AH74" s="874"/>
      <c r="AI74" s="874"/>
      <c r="AJ74" s="874"/>
      <c r="AK74" s="874"/>
      <c r="AL74" s="874"/>
      <c r="AM74" s="874"/>
      <c r="AN74" s="874"/>
      <c r="AO74" s="874"/>
      <c r="AP74" s="874"/>
      <c r="AQ74" s="874"/>
      <c r="AR74" s="874"/>
      <c r="AS74" s="874"/>
      <c r="AT74" s="874"/>
      <c r="AU74" s="874"/>
      <c r="AV74" s="874"/>
      <c r="AW74" s="874"/>
      <c r="AX74" s="874"/>
      <c r="AY74" s="874"/>
      <c r="AZ74" s="876"/>
      <c r="BA74" s="876"/>
      <c r="BB74" s="876"/>
      <c r="BC74" s="876"/>
      <c r="BD74" s="877"/>
      <c r="BE74" s="223"/>
      <c r="BF74" s="223"/>
      <c r="BG74" s="223"/>
      <c r="BH74" s="223"/>
      <c r="BI74" s="223"/>
      <c r="BJ74" s="223"/>
      <c r="BK74" s="223"/>
      <c r="BL74" s="223"/>
      <c r="BM74" s="223"/>
      <c r="BN74" s="223"/>
      <c r="BO74" s="223"/>
      <c r="BP74" s="223"/>
      <c r="BQ74" s="220">
        <v>68</v>
      </c>
      <c r="BR74" s="225"/>
      <c r="BS74" s="903"/>
      <c r="BT74" s="904"/>
      <c r="BU74" s="904"/>
      <c r="BV74" s="904"/>
      <c r="BW74" s="904"/>
      <c r="BX74" s="904"/>
      <c r="BY74" s="904"/>
      <c r="BZ74" s="904"/>
      <c r="CA74" s="904"/>
      <c r="CB74" s="904"/>
      <c r="CC74" s="904"/>
      <c r="CD74" s="904"/>
      <c r="CE74" s="904"/>
      <c r="CF74" s="904"/>
      <c r="CG74" s="909"/>
      <c r="CH74" s="906"/>
      <c r="CI74" s="907"/>
      <c r="CJ74" s="907"/>
      <c r="CK74" s="907"/>
      <c r="CL74" s="908"/>
      <c r="CM74" s="906"/>
      <c r="CN74" s="907"/>
      <c r="CO74" s="907"/>
      <c r="CP74" s="907"/>
      <c r="CQ74" s="908"/>
      <c r="CR74" s="906"/>
      <c r="CS74" s="907"/>
      <c r="CT74" s="907"/>
      <c r="CU74" s="907"/>
      <c r="CV74" s="908"/>
      <c r="CW74" s="906"/>
      <c r="CX74" s="907"/>
      <c r="CY74" s="907"/>
      <c r="CZ74" s="907"/>
      <c r="DA74" s="908"/>
      <c r="DB74" s="906"/>
      <c r="DC74" s="907"/>
      <c r="DD74" s="907"/>
      <c r="DE74" s="907"/>
      <c r="DF74" s="908"/>
      <c r="DG74" s="906"/>
      <c r="DH74" s="907"/>
      <c r="DI74" s="907"/>
      <c r="DJ74" s="907"/>
      <c r="DK74" s="908"/>
      <c r="DL74" s="906"/>
      <c r="DM74" s="907"/>
      <c r="DN74" s="907"/>
      <c r="DO74" s="907"/>
      <c r="DP74" s="908"/>
      <c r="DQ74" s="906"/>
      <c r="DR74" s="907"/>
      <c r="DS74" s="907"/>
      <c r="DT74" s="907"/>
      <c r="DU74" s="908"/>
      <c r="DV74" s="903"/>
      <c r="DW74" s="904"/>
      <c r="DX74" s="904"/>
      <c r="DY74" s="904"/>
      <c r="DZ74" s="905"/>
      <c r="EA74" s="212"/>
    </row>
    <row r="75" spans="1:131" ht="26.25" customHeight="1" x14ac:dyDescent="0.2">
      <c r="A75" s="220">
        <v>8</v>
      </c>
      <c r="B75" s="917"/>
      <c r="C75" s="918"/>
      <c r="D75" s="918"/>
      <c r="E75" s="918"/>
      <c r="F75" s="918"/>
      <c r="G75" s="918"/>
      <c r="H75" s="918"/>
      <c r="I75" s="918"/>
      <c r="J75" s="918"/>
      <c r="K75" s="918"/>
      <c r="L75" s="918"/>
      <c r="M75" s="918"/>
      <c r="N75" s="918"/>
      <c r="O75" s="918"/>
      <c r="P75" s="919"/>
      <c r="Q75" s="921"/>
      <c r="R75" s="922"/>
      <c r="S75" s="922"/>
      <c r="T75" s="922"/>
      <c r="U75" s="878"/>
      <c r="V75" s="923"/>
      <c r="W75" s="922"/>
      <c r="X75" s="922"/>
      <c r="Y75" s="922"/>
      <c r="Z75" s="878"/>
      <c r="AA75" s="923"/>
      <c r="AB75" s="922"/>
      <c r="AC75" s="922"/>
      <c r="AD75" s="922"/>
      <c r="AE75" s="878"/>
      <c r="AF75" s="923"/>
      <c r="AG75" s="922"/>
      <c r="AH75" s="922"/>
      <c r="AI75" s="922"/>
      <c r="AJ75" s="878"/>
      <c r="AK75" s="923"/>
      <c r="AL75" s="922"/>
      <c r="AM75" s="922"/>
      <c r="AN75" s="922"/>
      <c r="AO75" s="878"/>
      <c r="AP75" s="923"/>
      <c r="AQ75" s="922"/>
      <c r="AR75" s="922"/>
      <c r="AS75" s="922"/>
      <c r="AT75" s="878"/>
      <c r="AU75" s="923"/>
      <c r="AV75" s="922"/>
      <c r="AW75" s="922"/>
      <c r="AX75" s="922"/>
      <c r="AY75" s="878"/>
      <c r="AZ75" s="876"/>
      <c r="BA75" s="876"/>
      <c r="BB75" s="876"/>
      <c r="BC75" s="876"/>
      <c r="BD75" s="877"/>
      <c r="BE75" s="223"/>
      <c r="BF75" s="223"/>
      <c r="BG75" s="223"/>
      <c r="BH75" s="223"/>
      <c r="BI75" s="223"/>
      <c r="BJ75" s="223"/>
      <c r="BK75" s="223"/>
      <c r="BL75" s="223"/>
      <c r="BM75" s="223"/>
      <c r="BN75" s="223"/>
      <c r="BO75" s="223"/>
      <c r="BP75" s="223"/>
      <c r="BQ75" s="220">
        <v>69</v>
      </c>
      <c r="BR75" s="225"/>
      <c r="BS75" s="903"/>
      <c r="BT75" s="904"/>
      <c r="BU75" s="904"/>
      <c r="BV75" s="904"/>
      <c r="BW75" s="904"/>
      <c r="BX75" s="904"/>
      <c r="BY75" s="904"/>
      <c r="BZ75" s="904"/>
      <c r="CA75" s="904"/>
      <c r="CB75" s="904"/>
      <c r="CC75" s="904"/>
      <c r="CD75" s="904"/>
      <c r="CE75" s="904"/>
      <c r="CF75" s="904"/>
      <c r="CG75" s="909"/>
      <c r="CH75" s="906"/>
      <c r="CI75" s="907"/>
      <c r="CJ75" s="907"/>
      <c r="CK75" s="907"/>
      <c r="CL75" s="908"/>
      <c r="CM75" s="906"/>
      <c r="CN75" s="907"/>
      <c r="CO75" s="907"/>
      <c r="CP75" s="907"/>
      <c r="CQ75" s="908"/>
      <c r="CR75" s="906"/>
      <c r="CS75" s="907"/>
      <c r="CT75" s="907"/>
      <c r="CU75" s="907"/>
      <c r="CV75" s="908"/>
      <c r="CW75" s="906"/>
      <c r="CX75" s="907"/>
      <c r="CY75" s="907"/>
      <c r="CZ75" s="907"/>
      <c r="DA75" s="908"/>
      <c r="DB75" s="906"/>
      <c r="DC75" s="907"/>
      <c r="DD75" s="907"/>
      <c r="DE75" s="907"/>
      <c r="DF75" s="908"/>
      <c r="DG75" s="906"/>
      <c r="DH75" s="907"/>
      <c r="DI75" s="907"/>
      <c r="DJ75" s="907"/>
      <c r="DK75" s="908"/>
      <c r="DL75" s="906"/>
      <c r="DM75" s="907"/>
      <c r="DN75" s="907"/>
      <c r="DO75" s="907"/>
      <c r="DP75" s="908"/>
      <c r="DQ75" s="906"/>
      <c r="DR75" s="907"/>
      <c r="DS75" s="907"/>
      <c r="DT75" s="907"/>
      <c r="DU75" s="908"/>
      <c r="DV75" s="903"/>
      <c r="DW75" s="904"/>
      <c r="DX75" s="904"/>
      <c r="DY75" s="904"/>
      <c r="DZ75" s="905"/>
      <c r="EA75" s="212"/>
    </row>
    <row r="76" spans="1:131" ht="26.25" customHeight="1" x14ac:dyDescent="0.2">
      <c r="A76" s="220">
        <v>9</v>
      </c>
      <c r="B76" s="917"/>
      <c r="C76" s="918"/>
      <c r="D76" s="918"/>
      <c r="E76" s="918"/>
      <c r="F76" s="918"/>
      <c r="G76" s="918"/>
      <c r="H76" s="918"/>
      <c r="I76" s="918"/>
      <c r="J76" s="918"/>
      <c r="K76" s="918"/>
      <c r="L76" s="918"/>
      <c r="M76" s="918"/>
      <c r="N76" s="918"/>
      <c r="O76" s="918"/>
      <c r="P76" s="919"/>
      <c r="Q76" s="921"/>
      <c r="R76" s="922"/>
      <c r="S76" s="922"/>
      <c r="T76" s="922"/>
      <c r="U76" s="878"/>
      <c r="V76" s="923"/>
      <c r="W76" s="922"/>
      <c r="X76" s="922"/>
      <c r="Y76" s="922"/>
      <c r="Z76" s="878"/>
      <c r="AA76" s="923"/>
      <c r="AB76" s="922"/>
      <c r="AC76" s="922"/>
      <c r="AD76" s="922"/>
      <c r="AE76" s="878"/>
      <c r="AF76" s="923"/>
      <c r="AG76" s="922"/>
      <c r="AH76" s="922"/>
      <c r="AI76" s="922"/>
      <c r="AJ76" s="878"/>
      <c r="AK76" s="923"/>
      <c r="AL76" s="922"/>
      <c r="AM76" s="922"/>
      <c r="AN76" s="922"/>
      <c r="AO76" s="878"/>
      <c r="AP76" s="923"/>
      <c r="AQ76" s="922"/>
      <c r="AR76" s="922"/>
      <c r="AS76" s="922"/>
      <c r="AT76" s="878"/>
      <c r="AU76" s="923"/>
      <c r="AV76" s="922"/>
      <c r="AW76" s="922"/>
      <c r="AX76" s="922"/>
      <c r="AY76" s="878"/>
      <c r="AZ76" s="876"/>
      <c r="BA76" s="876"/>
      <c r="BB76" s="876"/>
      <c r="BC76" s="876"/>
      <c r="BD76" s="877"/>
      <c r="BE76" s="223"/>
      <c r="BF76" s="223"/>
      <c r="BG76" s="223"/>
      <c r="BH76" s="223"/>
      <c r="BI76" s="223"/>
      <c r="BJ76" s="223"/>
      <c r="BK76" s="223"/>
      <c r="BL76" s="223"/>
      <c r="BM76" s="223"/>
      <c r="BN76" s="223"/>
      <c r="BO76" s="223"/>
      <c r="BP76" s="223"/>
      <c r="BQ76" s="220">
        <v>70</v>
      </c>
      <c r="BR76" s="225"/>
      <c r="BS76" s="903"/>
      <c r="BT76" s="904"/>
      <c r="BU76" s="904"/>
      <c r="BV76" s="904"/>
      <c r="BW76" s="904"/>
      <c r="BX76" s="904"/>
      <c r="BY76" s="904"/>
      <c r="BZ76" s="904"/>
      <c r="CA76" s="904"/>
      <c r="CB76" s="904"/>
      <c r="CC76" s="904"/>
      <c r="CD76" s="904"/>
      <c r="CE76" s="904"/>
      <c r="CF76" s="904"/>
      <c r="CG76" s="909"/>
      <c r="CH76" s="906"/>
      <c r="CI76" s="907"/>
      <c r="CJ76" s="907"/>
      <c r="CK76" s="907"/>
      <c r="CL76" s="908"/>
      <c r="CM76" s="906"/>
      <c r="CN76" s="907"/>
      <c r="CO76" s="907"/>
      <c r="CP76" s="907"/>
      <c r="CQ76" s="908"/>
      <c r="CR76" s="906"/>
      <c r="CS76" s="907"/>
      <c r="CT76" s="907"/>
      <c r="CU76" s="907"/>
      <c r="CV76" s="908"/>
      <c r="CW76" s="906"/>
      <c r="CX76" s="907"/>
      <c r="CY76" s="907"/>
      <c r="CZ76" s="907"/>
      <c r="DA76" s="908"/>
      <c r="DB76" s="906"/>
      <c r="DC76" s="907"/>
      <c r="DD76" s="907"/>
      <c r="DE76" s="907"/>
      <c r="DF76" s="908"/>
      <c r="DG76" s="906"/>
      <c r="DH76" s="907"/>
      <c r="DI76" s="907"/>
      <c r="DJ76" s="907"/>
      <c r="DK76" s="908"/>
      <c r="DL76" s="906"/>
      <c r="DM76" s="907"/>
      <c r="DN76" s="907"/>
      <c r="DO76" s="907"/>
      <c r="DP76" s="908"/>
      <c r="DQ76" s="906"/>
      <c r="DR76" s="907"/>
      <c r="DS76" s="907"/>
      <c r="DT76" s="907"/>
      <c r="DU76" s="908"/>
      <c r="DV76" s="903"/>
      <c r="DW76" s="904"/>
      <c r="DX76" s="904"/>
      <c r="DY76" s="904"/>
      <c r="DZ76" s="905"/>
      <c r="EA76" s="212"/>
    </row>
    <row r="77" spans="1:131" ht="26.25" customHeight="1" x14ac:dyDescent="0.2">
      <c r="A77" s="220">
        <v>10</v>
      </c>
      <c r="B77" s="917"/>
      <c r="C77" s="918"/>
      <c r="D77" s="918"/>
      <c r="E77" s="918"/>
      <c r="F77" s="918"/>
      <c r="G77" s="918"/>
      <c r="H77" s="918"/>
      <c r="I77" s="918"/>
      <c r="J77" s="918"/>
      <c r="K77" s="918"/>
      <c r="L77" s="918"/>
      <c r="M77" s="918"/>
      <c r="N77" s="918"/>
      <c r="O77" s="918"/>
      <c r="P77" s="919"/>
      <c r="Q77" s="921"/>
      <c r="R77" s="922"/>
      <c r="S77" s="922"/>
      <c r="T77" s="922"/>
      <c r="U77" s="878"/>
      <c r="V77" s="923"/>
      <c r="W77" s="922"/>
      <c r="X77" s="922"/>
      <c r="Y77" s="922"/>
      <c r="Z77" s="878"/>
      <c r="AA77" s="923"/>
      <c r="AB77" s="922"/>
      <c r="AC77" s="922"/>
      <c r="AD77" s="922"/>
      <c r="AE77" s="878"/>
      <c r="AF77" s="923"/>
      <c r="AG77" s="922"/>
      <c r="AH77" s="922"/>
      <c r="AI77" s="922"/>
      <c r="AJ77" s="878"/>
      <c r="AK77" s="923"/>
      <c r="AL77" s="922"/>
      <c r="AM77" s="922"/>
      <c r="AN77" s="922"/>
      <c r="AO77" s="878"/>
      <c r="AP77" s="923"/>
      <c r="AQ77" s="922"/>
      <c r="AR77" s="922"/>
      <c r="AS77" s="922"/>
      <c r="AT77" s="878"/>
      <c r="AU77" s="923"/>
      <c r="AV77" s="922"/>
      <c r="AW77" s="922"/>
      <c r="AX77" s="922"/>
      <c r="AY77" s="878"/>
      <c r="AZ77" s="876"/>
      <c r="BA77" s="876"/>
      <c r="BB77" s="876"/>
      <c r="BC77" s="876"/>
      <c r="BD77" s="877"/>
      <c r="BE77" s="223"/>
      <c r="BF77" s="223"/>
      <c r="BG77" s="223"/>
      <c r="BH77" s="223"/>
      <c r="BI77" s="223"/>
      <c r="BJ77" s="223"/>
      <c r="BK77" s="223"/>
      <c r="BL77" s="223"/>
      <c r="BM77" s="223"/>
      <c r="BN77" s="223"/>
      <c r="BO77" s="223"/>
      <c r="BP77" s="223"/>
      <c r="BQ77" s="220">
        <v>71</v>
      </c>
      <c r="BR77" s="225"/>
      <c r="BS77" s="903"/>
      <c r="BT77" s="904"/>
      <c r="BU77" s="904"/>
      <c r="BV77" s="904"/>
      <c r="BW77" s="904"/>
      <c r="BX77" s="904"/>
      <c r="BY77" s="904"/>
      <c r="BZ77" s="904"/>
      <c r="CA77" s="904"/>
      <c r="CB77" s="904"/>
      <c r="CC77" s="904"/>
      <c r="CD77" s="904"/>
      <c r="CE77" s="904"/>
      <c r="CF77" s="904"/>
      <c r="CG77" s="909"/>
      <c r="CH77" s="906"/>
      <c r="CI77" s="907"/>
      <c r="CJ77" s="907"/>
      <c r="CK77" s="907"/>
      <c r="CL77" s="908"/>
      <c r="CM77" s="906"/>
      <c r="CN77" s="907"/>
      <c r="CO77" s="907"/>
      <c r="CP77" s="907"/>
      <c r="CQ77" s="908"/>
      <c r="CR77" s="906"/>
      <c r="CS77" s="907"/>
      <c r="CT77" s="907"/>
      <c r="CU77" s="907"/>
      <c r="CV77" s="908"/>
      <c r="CW77" s="906"/>
      <c r="CX77" s="907"/>
      <c r="CY77" s="907"/>
      <c r="CZ77" s="907"/>
      <c r="DA77" s="908"/>
      <c r="DB77" s="906"/>
      <c r="DC77" s="907"/>
      <c r="DD77" s="907"/>
      <c r="DE77" s="907"/>
      <c r="DF77" s="908"/>
      <c r="DG77" s="906"/>
      <c r="DH77" s="907"/>
      <c r="DI77" s="907"/>
      <c r="DJ77" s="907"/>
      <c r="DK77" s="908"/>
      <c r="DL77" s="906"/>
      <c r="DM77" s="907"/>
      <c r="DN77" s="907"/>
      <c r="DO77" s="907"/>
      <c r="DP77" s="908"/>
      <c r="DQ77" s="906"/>
      <c r="DR77" s="907"/>
      <c r="DS77" s="907"/>
      <c r="DT77" s="907"/>
      <c r="DU77" s="908"/>
      <c r="DV77" s="903"/>
      <c r="DW77" s="904"/>
      <c r="DX77" s="904"/>
      <c r="DY77" s="904"/>
      <c r="DZ77" s="905"/>
      <c r="EA77" s="212"/>
    </row>
    <row r="78" spans="1:131" ht="26.25" customHeight="1" x14ac:dyDescent="0.2">
      <c r="A78" s="220">
        <v>11</v>
      </c>
      <c r="B78" s="917"/>
      <c r="C78" s="918"/>
      <c r="D78" s="918"/>
      <c r="E78" s="918"/>
      <c r="F78" s="918"/>
      <c r="G78" s="918"/>
      <c r="H78" s="918"/>
      <c r="I78" s="918"/>
      <c r="J78" s="918"/>
      <c r="K78" s="918"/>
      <c r="L78" s="918"/>
      <c r="M78" s="918"/>
      <c r="N78" s="918"/>
      <c r="O78" s="918"/>
      <c r="P78" s="919"/>
      <c r="Q78" s="920"/>
      <c r="R78" s="874"/>
      <c r="S78" s="874"/>
      <c r="T78" s="874"/>
      <c r="U78" s="874"/>
      <c r="V78" s="874"/>
      <c r="W78" s="874"/>
      <c r="X78" s="874"/>
      <c r="Y78" s="874"/>
      <c r="Z78" s="874"/>
      <c r="AA78" s="874"/>
      <c r="AB78" s="874"/>
      <c r="AC78" s="874"/>
      <c r="AD78" s="874"/>
      <c r="AE78" s="874"/>
      <c r="AF78" s="874"/>
      <c r="AG78" s="874"/>
      <c r="AH78" s="874"/>
      <c r="AI78" s="874"/>
      <c r="AJ78" s="874"/>
      <c r="AK78" s="874"/>
      <c r="AL78" s="874"/>
      <c r="AM78" s="874"/>
      <c r="AN78" s="874"/>
      <c r="AO78" s="874"/>
      <c r="AP78" s="874"/>
      <c r="AQ78" s="874"/>
      <c r="AR78" s="874"/>
      <c r="AS78" s="874"/>
      <c r="AT78" s="874"/>
      <c r="AU78" s="874"/>
      <c r="AV78" s="874"/>
      <c r="AW78" s="874"/>
      <c r="AX78" s="874"/>
      <c r="AY78" s="874"/>
      <c r="AZ78" s="876"/>
      <c r="BA78" s="876"/>
      <c r="BB78" s="876"/>
      <c r="BC78" s="876"/>
      <c r="BD78" s="877"/>
      <c r="BE78" s="223"/>
      <c r="BF78" s="223"/>
      <c r="BG78" s="223"/>
      <c r="BH78" s="223"/>
      <c r="BI78" s="223"/>
      <c r="BJ78" s="212"/>
      <c r="BK78" s="212"/>
      <c r="BL78" s="212"/>
      <c r="BM78" s="212"/>
      <c r="BN78" s="212"/>
      <c r="BO78" s="223"/>
      <c r="BP78" s="223"/>
      <c r="BQ78" s="220">
        <v>72</v>
      </c>
      <c r="BR78" s="225"/>
      <c r="BS78" s="903"/>
      <c r="BT78" s="904"/>
      <c r="BU78" s="904"/>
      <c r="BV78" s="904"/>
      <c r="BW78" s="904"/>
      <c r="BX78" s="904"/>
      <c r="BY78" s="904"/>
      <c r="BZ78" s="904"/>
      <c r="CA78" s="904"/>
      <c r="CB78" s="904"/>
      <c r="CC78" s="904"/>
      <c r="CD78" s="904"/>
      <c r="CE78" s="904"/>
      <c r="CF78" s="904"/>
      <c r="CG78" s="909"/>
      <c r="CH78" s="906"/>
      <c r="CI78" s="907"/>
      <c r="CJ78" s="907"/>
      <c r="CK78" s="907"/>
      <c r="CL78" s="908"/>
      <c r="CM78" s="906"/>
      <c r="CN78" s="907"/>
      <c r="CO78" s="907"/>
      <c r="CP78" s="907"/>
      <c r="CQ78" s="908"/>
      <c r="CR78" s="906"/>
      <c r="CS78" s="907"/>
      <c r="CT78" s="907"/>
      <c r="CU78" s="907"/>
      <c r="CV78" s="908"/>
      <c r="CW78" s="906"/>
      <c r="CX78" s="907"/>
      <c r="CY78" s="907"/>
      <c r="CZ78" s="907"/>
      <c r="DA78" s="908"/>
      <c r="DB78" s="906"/>
      <c r="DC78" s="907"/>
      <c r="DD78" s="907"/>
      <c r="DE78" s="907"/>
      <c r="DF78" s="908"/>
      <c r="DG78" s="906"/>
      <c r="DH78" s="907"/>
      <c r="DI78" s="907"/>
      <c r="DJ78" s="907"/>
      <c r="DK78" s="908"/>
      <c r="DL78" s="906"/>
      <c r="DM78" s="907"/>
      <c r="DN78" s="907"/>
      <c r="DO78" s="907"/>
      <c r="DP78" s="908"/>
      <c r="DQ78" s="906"/>
      <c r="DR78" s="907"/>
      <c r="DS78" s="907"/>
      <c r="DT78" s="907"/>
      <c r="DU78" s="908"/>
      <c r="DV78" s="903"/>
      <c r="DW78" s="904"/>
      <c r="DX78" s="904"/>
      <c r="DY78" s="904"/>
      <c r="DZ78" s="905"/>
      <c r="EA78" s="212"/>
    </row>
    <row r="79" spans="1:131" ht="26.25" customHeight="1" x14ac:dyDescent="0.2">
      <c r="A79" s="220">
        <v>12</v>
      </c>
      <c r="B79" s="917"/>
      <c r="C79" s="918"/>
      <c r="D79" s="918"/>
      <c r="E79" s="918"/>
      <c r="F79" s="918"/>
      <c r="G79" s="918"/>
      <c r="H79" s="918"/>
      <c r="I79" s="918"/>
      <c r="J79" s="918"/>
      <c r="K79" s="918"/>
      <c r="L79" s="918"/>
      <c r="M79" s="918"/>
      <c r="N79" s="918"/>
      <c r="O79" s="918"/>
      <c r="P79" s="919"/>
      <c r="Q79" s="920"/>
      <c r="R79" s="874"/>
      <c r="S79" s="874"/>
      <c r="T79" s="874"/>
      <c r="U79" s="874"/>
      <c r="V79" s="874"/>
      <c r="W79" s="874"/>
      <c r="X79" s="874"/>
      <c r="Y79" s="874"/>
      <c r="Z79" s="874"/>
      <c r="AA79" s="874"/>
      <c r="AB79" s="874"/>
      <c r="AC79" s="874"/>
      <c r="AD79" s="874"/>
      <c r="AE79" s="874"/>
      <c r="AF79" s="874"/>
      <c r="AG79" s="874"/>
      <c r="AH79" s="874"/>
      <c r="AI79" s="874"/>
      <c r="AJ79" s="874"/>
      <c r="AK79" s="874"/>
      <c r="AL79" s="874"/>
      <c r="AM79" s="874"/>
      <c r="AN79" s="874"/>
      <c r="AO79" s="874"/>
      <c r="AP79" s="874"/>
      <c r="AQ79" s="874"/>
      <c r="AR79" s="874"/>
      <c r="AS79" s="874"/>
      <c r="AT79" s="874"/>
      <c r="AU79" s="874"/>
      <c r="AV79" s="874"/>
      <c r="AW79" s="874"/>
      <c r="AX79" s="874"/>
      <c r="AY79" s="874"/>
      <c r="AZ79" s="876"/>
      <c r="BA79" s="876"/>
      <c r="BB79" s="876"/>
      <c r="BC79" s="876"/>
      <c r="BD79" s="877"/>
      <c r="BE79" s="223"/>
      <c r="BF79" s="223"/>
      <c r="BG79" s="223"/>
      <c r="BH79" s="223"/>
      <c r="BI79" s="223"/>
      <c r="BJ79" s="212"/>
      <c r="BK79" s="212"/>
      <c r="BL79" s="212"/>
      <c r="BM79" s="212"/>
      <c r="BN79" s="212"/>
      <c r="BO79" s="223"/>
      <c r="BP79" s="223"/>
      <c r="BQ79" s="220">
        <v>73</v>
      </c>
      <c r="BR79" s="225"/>
      <c r="BS79" s="903"/>
      <c r="BT79" s="904"/>
      <c r="BU79" s="904"/>
      <c r="BV79" s="904"/>
      <c r="BW79" s="904"/>
      <c r="BX79" s="904"/>
      <c r="BY79" s="904"/>
      <c r="BZ79" s="904"/>
      <c r="CA79" s="904"/>
      <c r="CB79" s="904"/>
      <c r="CC79" s="904"/>
      <c r="CD79" s="904"/>
      <c r="CE79" s="904"/>
      <c r="CF79" s="904"/>
      <c r="CG79" s="909"/>
      <c r="CH79" s="906"/>
      <c r="CI79" s="907"/>
      <c r="CJ79" s="907"/>
      <c r="CK79" s="907"/>
      <c r="CL79" s="908"/>
      <c r="CM79" s="906"/>
      <c r="CN79" s="907"/>
      <c r="CO79" s="907"/>
      <c r="CP79" s="907"/>
      <c r="CQ79" s="908"/>
      <c r="CR79" s="906"/>
      <c r="CS79" s="907"/>
      <c r="CT79" s="907"/>
      <c r="CU79" s="907"/>
      <c r="CV79" s="908"/>
      <c r="CW79" s="906"/>
      <c r="CX79" s="907"/>
      <c r="CY79" s="907"/>
      <c r="CZ79" s="907"/>
      <c r="DA79" s="908"/>
      <c r="DB79" s="906"/>
      <c r="DC79" s="907"/>
      <c r="DD79" s="907"/>
      <c r="DE79" s="907"/>
      <c r="DF79" s="908"/>
      <c r="DG79" s="906"/>
      <c r="DH79" s="907"/>
      <c r="DI79" s="907"/>
      <c r="DJ79" s="907"/>
      <c r="DK79" s="908"/>
      <c r="DL79" s="906"/>
      <c r="DM79" s="907"/>
      <c r="DN79" s="907"/>
      <c r="DO79" s="907"/>
      <c r="DP79" s="908"/>
      <c r="DQ79" s="906"/>
      <c r="DR79" s="907"/>
      <c r="DS79" s="907"/>
      <c r="DT79" s="907"/>
      <c r="DU79" s="908"/>
      <c r="DV79" s="903"/>
      <c r="DW79" s="904"/>
      <c r="DX79" s="904"/>
      <c r="DY79" s="904"/>
      <c r="DZ79" s="905"/>
      <c r="EA79" s="212"/>
    </row>
    <row r="80" spans="1:131" ht="26.25" customHeight="1" x14ac:dyDescent="0.2">
      <c r="A80" s="220">
        <v>13</v>
      </c>
      <c r="B80" s="917"/>
      <c r="C80" s="918"/>
      <c r="D80" s="918"/>
      <c r="E80" s="918"/>
      <c r="F80" s="918"/>
      <c r="G80" s="918"/>
      <c r="H80" s="918"/>
      <c r="I80" s="918"/>
      <c r="J80" s="918"/>
      <c r="K80" s="918"/>
      <c r="L80" s="918"/>
      <c r="M80" s="918"/>
      <c r="N80" s="918"/>
      <c r="O80" s="918"/>
      <c r="P80" s="919"/>
      <c r="Q80" s="920"/>
      <c r="R80" s="874"/>
      <c r="S80" s="874"/>
      <c r="T80" s="874"/>
      <c r="U80" s="874"/>
      <c r="V80" s="874"/>
      <c r="W80" s="874"/>
      <c r="X80" s="874"/>
      <c r="Y80" s="874"/>
      <c r="Z80" s="874"/>
      <c r="AA80" s="874"/>
      <c r="AB80" s="874"/>
      <c r="AC80" s="874"/>
      <c r="AD80" s="874"/>
      <c r="AE80" s="874"/>
      <c r="AF80" s="874"/>
      <c r="AG80" s="874"/>
      <c r="AH80" s="874"/>
      <c r="AI80" s="874"/>
      <c r="AJ80" s="874"/>
      <c r="AK80" s="874"/>
      <c r="AL80" s="874"/>
      <c r="AM80" s="874"/>
      <c r="AN80" s="874"/>
      <c r="AO80" s="874"/>
      <c r="AP80" s="874"/>
      <c r="AQ80" s="874"/>
      <c r="AR80" s="874"/>
      <c r="AS80" s="874"/>
      <c r="AT80" s="874"/>
      <c r="AU80" s="874"/>
      <c r="AV80" s="874"/>
      <c r="AW80" s="874"/>
      <c r="AX80" s="874"/>
      <c r="AY80" s="874"/>
      <c r="AZ80" s="876"/>
      <c r="BA80" s="876"/>
      <c r="BB80" s="876"/>
      <c r="BC80" s="876"/>
      <c r="BD80" s="877"/>
      <c r="BE80" s="223"/>
      <c r="BF80" s="223"/>
      <c r="BG80" s="223"/>
      <c r="BH80" s="223"/>
      <c r="BI80" s="223"/>
      <c r="BJ80" s="223"/>
      <c r="BK80" s="223"/>
      <c r="BL80" s="223"/>
      <c r="BM80" s="223"/>
      <c r="BN80" s="223"/>
      <c r="BO80" s="223"/>
      <c r="BP80" s="223"/>
      <c r="BQ80" s="220">
        <v>74</v>
      </c>
      <c r="BR80" s="225"/>
      <c r="BS80" s="903"/>
      <c r="BT80" s="904"/>
      <c r="BU80" s="904"/>
      <c r="BV80" s="904"/>
      <c r="BW80" s="904"/>
      <c r="BX80" s="904"/>
      <c r="BY80" s="904"/>
      <c r="BZ80" s="904"/>
      <c r="CA80" s="904"/>
      <c r="CB80" s="904"/>
      <c r="CC80" s="904"/>
      <c r="CD80" s="904"/>
      <c r="CE80" s="904"/>
      <c r="CF80" s="904"/>
      <c r="CG80" s="909"/>
      <c r="CH80" s="906"/>
      <c r="CI80" s="907"/>
      <c r="CJ80" s="907"/>
      <c r="CK80" s="907"/>
      <c r="CL80" s="908"/>
      <c r="CM80" s="906"/>
      <c r="CN80" s="907"/>
      <c r="CO80" s="907"/>
      <c r="CP80" s="907"/>
      <c r="CQ80" s="908"/>
      <c r="CR80" s="906"/>
      <c r="CS80" s="907"/>
      <c r="CT80" s="907"/>
      <c r="CU80" s="907"/>
      <c r="CV80" s="908"/>
      <c r="CW80" s="906"/>
      <c r="CX80" s="907"/>
      <c r="CY80" s="907"/>
      <c r="CZ80" s="907"/>
      <c r="DA80" s="908"/>
      <c r="DB80" s="906"/>
      <c r="DC80" s="907"/>
      <c r="DD80" s="907"/>
      <c r="DE80" s="907"/>
      <c r="DF80" s="908"/>
      <c r="DG80" s="906"/>
      <c r="DH80" s="907"/>
      <c r="DI80" s="907"/>
      <c r="DJ80" s="907"/>
      <c r="DK80" s="908"/>
      <c r="DL80" s="906"/>
      <c r="DM80" s="907"/>
      <c r="DN80" s="907"/>
      <c r="DO80" s="907"/>
      <c r="DP80" s="908"/>
      <c r="DQ80" s="906"/>
      <c r="DR80" s="907"/>
      <c r="DS80" s="907"/>
      <c r="DT80" s="907"/>
      <c r="DU80" s="908"/>
      <c r="DV80" s="903"/>
      <c r="DW80" s="904"/>
      <c r="DX80" s="904"/>
      <c r="DY80" s="904"/>
      <c r="DZ80" s="905"/>
      <c r="EA80" s="212"/>
    </row>
    <row r="81" spans="1:131" ht="26.25" customHeight="1" x14ac:dyDescent="0.2">
      <c r="A81" s="220">
        <v>14</v>
      </c>
      <c r="B81" s="917"/>
      <c r="C81" s="918"/>
      <c r="D81" s="918"/>
      <c r="E81" s="918"/>
      <c r="F81" s="918"/>
      <c r="G81" s="918"/>
      <c r="H81" s="918"/>
      <c r="I81" s="918"/>
      <c r="J81" s="918"/>
      <c r="K81" s="918"/>
      <c r="L81" s="918"/>
      <c r="M81" s="918"/>
      <c r="N81" s="918"/>
      <c r="O81" s="918"/>
      <c r="P81" s="919"/>
      <c r="Q81" s="920"/>
      <c r="R81" s="874"/>
      <c r="S81" s="874"/>
      <c r="T81" s="874"/>
      <c r="U81" s="874"/>
      <c r="V81" s="874"/>
      <c r="W81" s="874"/>
      <c r="X81" s="874"/>
      <c r="Y81" s="874"/>
      <c r="Z81" s="874"/>
      <c r="AA81" s="874"/>
      <c r="AB81" s="874"/>
      <c r="AC81" s="874"/>
      <c r="AD81" s="874"/>
      <c r="AE81" s="874"/>
      <c r="AF81" s="874"/>
      <c r="AG81" s="874"/>
      <c r="AH81" s="874"/>
      <c r="AI81" s="874"/>
      <c r="AJ81" s="874"/>
      <c r="AK81" s="874"/>
      <c r="AL81" s="874"/>
      <c r="AM81" s="874"/>
      <c r="AN81" s="874"/>
      <c r="AO81" s="874"/>
      <c r="AP81" s="874"/>
      <c r="AQ81" s="874"/>
      <c r="AR81" s="874"/>
      <c r="AS81" s="874"/>
      <c r="AT81" s="874"/>
      <c r="AU81" s="874"/>
      <c r="AV81" s="874"/>
      <c r="AW81" s="874"/>
      <c r="AX81" s="874"/>
      <c r="AY81" s="874"/>
      <c r="AZ81" s="876"/>
      <c r="BA81" s="876"/>
      <c r="BB81" s="876"/>
      <c r="BC81" s="876"/>
      <c r="BD81" s="877"/>
      <c r="BE81" s="223"/>
      <c r="BF81" s="223"/>
      <c r="BG81" s="223"/>
      <c r="BH81" s="223"/>
      <c r="BI81" s="223"/>
      <c r="BJ81" s="223"/>
      <c r="BK81" s="223"/>
      <c r="BL81" s="223"/>
      <c r="BM81" s="223"/>
      <c r="BN81" s="223"/>
      <c r="BO81" s="223"/>
      <c r="BP81" s="223"/>
      <c r="BQ81" s="220">
        <v>75</v>
      </c>
      <c r="BR81" s="225"/>
      <c r="BS81" s="903"/>
      <c r="BT81" s="904"/>
      <c r="BU81" s="904"/>
      <c r="BV81" s="904"/>
      <c r="BW81" s="904"/>
      <c r="BX81" s="904"/>
      <c r="BY81" s="904"/>
      <c r="BZ81" s="904"/>
      <c r="CA81" s="904"/>
      <c r="CB81" s="904"/>
      <c r="CC81" s="904"/>
      <c r="CD81" s="904"/>
      <c r="CE81" s="904"/>
      <c r="CF81" s="904"/>
      <c r="CG81" s="909"/>
      <c r="CH81" s="906"/>
      <c r="CI81" s="907"/>
      <c r="CJ81" s="907"/>
      <c r="CK81" s="907"/>
      <c r="CL81" s="908"/>
      <c r="CM81" s="906"/>
      <c r="CN81" s="907"/>
      <c r="CO81" s="907"/>
      <c r="CP81" s="907"/>
      <c r="CQ81" s="908"/>
      <c r="CR81" s="906"/>
      <c r="CS81" s="907"/>
      <c r="CT81" s="907"/>
      <c r="CU81" s="907"/>
      <c r="CV81" s="908"/>
      <c r="CW81" s="906"/>
      <c r="CX81" s="907"/>
      <c r="CY81" s="907"/>
      <c r="CZ81" s="907"/>
      <c r="DA81" s="908"/>
      <c r="DB81" s="906"/>
      <c r="DC81" s="907"/>
      <c r="DD81" s="907"/>
      <c r="DE81" s="907"/>
      <c r="DF81" s="908"/>
      <c r="DG81" s="906"/>
      <c r="DH81" s="907"/>
      <c r="DI81" s="907"/>
      <c r="DJ81" s="907"/>
      <c r="DK81" s="908"/>
      <c r="DL81" s="906"/>
      <c r="DM81" s="907"/>
      <c r="DN81" s="907"/>
      <c r="DO81" s="907"/>
      <c r="DP81" s="908"/>
      <c r="DQ81" s="906"/>
      <c r="DR81" s="907"/>
      <c r="DS81" s="907"/>
      <c r="DT81" s="907"/>
      <c r="DU81" s="908"/>
      <c r="DV81" s="903"/>
      <c r="DW81" s="904"/>
      <c r="DX81" s="904"/>
      <c r="DY81" s="904"/>
      <c r="DZ81" s="905"/>
      <c r="EA81" s="212"/>
    </row>
    <row r="82" spans="1:131" ht="26.25" customHeight="1" x14ac:dyDescent="0.2">
      <c r="A82" s="220">
        <v>15</v>
      </c>
      <c r="B82" s="917"/>
      <c r="C82" s="918"/>
      <c r="D82" s="918"/>
      <c r="E82" s="918"/>
      <c r="F82" s="918"/>
      <c r="G82" s="918"/>
      <c r="H82" s="918"/>
      <c r="I82" s="918"/>
      <c r="J82" s="918"/>
      <c r="K82" s="918"/>
      <c r="L82" s="918"/>
      <c r="M82" s="918"/>
      <c r="N82" s="918"/>
      <c r="O82" s="918"/>
      <c r="P82" s="919"/>
      <c r="Q82" s="920"/>
      <c r="R82" s="874"/>
      <c r="S82" s="874"/>
      <c r="T82" s="874"/>
      <c r="U82" s="874"/>
      <c r="V82" s="874"/>
      <c r="W82" s="874"/>
      <c r="X82" s="874"/>
      <c r="Y82" s="874"/>
      <c r="Z82" s="874"/>
      <c r="AA82" s="874"/>
      <c r="AB82" s="874"/>
      <c r="AC82" s="874"/>
      <c r="AD82" s="874"/>
      <c r="AE82" s="874"/>
      <c r="AF82" s="874"/>
      <c r="AG82" s="874"/>
      <c r="AH82" s="874"/>
      <c r="AI82" s="874"/>
      <c r="AJ82" s="874"/>
      <c r="AK82" s="874"/>
      <c r="AL82" s="874"/>
      <c r="AM82" s="874"/>
      <c r="AN82" s="874"/>
      <c r="AO82" s="874"/>
      <c r="AP82" s="874"/>
      <c r="AQ82" s="874"/>
      <c r="AR82" s="874"/>
      <c r="AS82" s="874"/>
      <c r="AT82" s="874"/>
      <c r="AU82" s="874"/>
      <c r="AV82" s="874"/>
      <c r="AW82" s="874"/>
      <c r="AX82" s="874"/>
      <c r="AY82" s="874"/>
      <c r="AZ82" s="876"/>
      <c r="BA82" s="876"/>
      <c r="BB82" s="876"/>
      <c r="BC82" s="876"/>
      <c r="BD82" s="877"/>
      <c r="BE82" s="223"/>
      <c r="BF82" s="223"/>
      <c r="BG82" s="223"/>
      <c r="BH82" s="223"/>
      <c r="BI82" s="223"/>
      <c r="BJ82" s="223"/>
      <c r="BK82" s="223"/>
      <c r="BL82" s="223"/>
      <c r="BM82" s="223"/>
      <c r="BN82" s="223"/>
      <c r="BO82" s="223"/>
      <c r="BP82" s="223"/>
      <c r="BQ82" s="220">
        <v>76</v>
      </c>
      <c r="BR82" s="225"/>
      <c r="BS82" s="903"/>
      <c r="BT82" s="904"/>
      <c r="BU82" s="904"/>
      <c r="BV82" s="904"/>
      <c r="BW82" s="904"/>
      <c r="BX82" s="904"/>
      <c r="BY82" s="904"/>
      <c r="BZ82" s="904"/>
      <c r="CA82" s="904"/>
      <c r="CB82" s="904"/>
      <c r="CC82" s="904"/>
      <c r="CD82" s="904"/>
      <c r="CE82" s="904"/>
      <c r="CF82" s="904"/>
      <c r="CG82" s="909"/>
      <c r="CH82" s="906"/>
      <c r="CI82" s="907"/>
      <c r="CJ82" s="907"/>
      <c r="CK82" s="907"/>
      <c r="CL82" s="908"/>
      <c r="CM82" s="906"/>
      <c r="CN82" s="907"/>
      <c r="CO82" s="907"/>
      <c r="CP82" s="907"/>
      <c r="CQ82" s="908"/>
      <c r="CR82" s="906"/>
      <c r="CS82" s="907"/>
      <c r="CT82" s="907"/>
      <c r="CU82" s="907"/>
      <c r="CV82" s="908"/>
      <c r="CW82" s="906"/>
      <c r="CX82" s="907"/>
      <c r="CY82" s="907"/>
      <c r="CZ82" s="907"/>
      <c r="DA82" s="908"/>
      <c r="DB82" s="906"/>
      <c r="DC82" s="907"/>
      <c r="DD82" s="907"/>
      <c r="DE82" s="907"/>
      <c r="DF82" s="908"/>
      <c r="DG82" s="906"/>
      <c r="DH82" s="907"/>
      <c r="DI82" s="907"/>
      <c r="DJ82" s="907"/>
      <c r="DK82" s="908"/>
      <c r="DL82" s="906"/>
      <c r="DM82" s="907"/>
      <c r="DN82" s="907"/>
      <c r="DO82" s="907"/>
      <c r="DP82" s="908"/>
      <c r="DQ82" s="906"/>
      <c r="DR82" s="907"/>
      <c r="DS82" s="907"/>
      <c r="DT82" s="907"/>
      <c r="DU82" s="908"/>
      <c r="DV82" s="903"/>
      <c r="DW82" s="904"/>
      <c r="DX82" s="904"/>
      <c r="DY82" s="904"/>
      <c r="DZ82" s="905"/>
      <c r="EA82" s="212"/>
    </row>
    <row r="83" spans="1:131" ht="26.25" customHeight="1" x14ac:dyDescent="0.2">
      <c r="A83" s="220">
        <v>16</v>
      </c>
      <c r="B83" s="917"/>
      <c r="C83" s="918"/>
      <c r="D83" s="918"/>
      <c r="E83" s="918"/>
      <c r="F83" s="918"/>
      <c r="G83" s="918"/>
      <c r="H83" s="918"/>
      <c r="I83" s="918"/>
      <c r="J83" s="918"/>
      <c r="K83" s="918"/>
      <c r="L83" s="918"/>
      <c r="M83" s="918"/>
      <c r="N83" s="918"/>
      <c r="O83" s="918"/>
      <c r="P83" s="919"/>
      <c r="Q83" s="920"/>
      <c r="R83" s="874"/>
      <c r="S83" s="874"/>
      <c r="T83" s="874"/>
      <c r="U83" s="874"/>
      <c r="V83" s="874"/>
      <c r="W83" s="874"/>
      <c r="X83" s="874"/>
      <c r="Y83" s="874"/>
      <c r="Z83" s="874"/>
      <c r="AA83" s="874"/>
      <c r="AB83" s="874"/>
      <c r="AC83" s="874"/>
      <c r="AD83" s="874"/>
      <c r="AE83" s="874"/>
      <c r="AF83" s="874"/>
      <c r="AG83" s="874"/>
      <c r="AH83" s="874"/>
      <c r="AI83" s="874"/>
      <c r="AJ83" s="874"/>
      <c r="AK83" s="874"/>
      <c r="AL83" s="874"/>
      <c r="AM83" s="874"/>
      <c r="AN83" s="874"/>
      <c r="AO83" s="874"/>
      <c r="AP83" s="874"/>
      <c r="AQ83" s="874"/>
      <c r="AR83" s="874"/>
      <c r="AS83" s="874"/>
      <c r="AT83" s="874"/>
      <c r="AU83" s="874"/>
      <c r="AV83" s="874"/>
      <c r="AW83" s="874"/>
      <c r="AX83" s="874"/>
      <c r="AY83" s="874"/>
      <c r="AZ83" s="876"/>
      <c r="BA83" s="876"/>
      <c r="BB83" s="876"/>
      <c r="BC83" s="876"/>
      <c r="BD83" s="877"/>
      <c r="BE83" s="223"/>
      <c r="BF83" s="223"/>
      <c r="BG83" s="223"/>
      <c r="BH83" s="223"/>
      <c r="BI83" s="223"/>
      <c r="BJ83" s="223"/>
      <c r="BK83" s="223"/>
      <c r="BL83" s="223"/>
      <c r="BM83" s="223"/>
      <c r="BN83" s="223"/>
      <c r="BO83" s="223"/>
      <c r="BP83" s="223"/>
      <c r="BQ83" s="220">
        <v>77</v>
      </c>
      <c r="BR83" s="225"/>
      <c r="BS83" s="903"/>
      <c r="BT83" s="904"/>
      <c r="BU83" s="904"/>
      <c r="BV83" s="904"/>
      <c r="BW83" s="904"/>
      <c r="BX83" s="904"/>
      <c r="BY83" s="904"/>
      <c r="BZ83" s="904"/>
      <c r="CA83" s="904"/>
      <c r="CB83" s="904"/>
      <c r="CC83" s="904"/>
      <c r="CD83" s="904"/>
      <c r="CE83" s="904"/>
      <c r="CF83" s="904"/>
      <c r="CG83" s="909"/>
      <c r="CH83" s="906"/>
      <c r="CI83" s="907"/>
      <c r="CJ83" s="907"/>
      <c r="CK83" s="907"/>
      <c r="CL83" s="908"/>
      <c r="CM83" s="906"/>
      <c r="CN83" s="907"/>
      <c r="CO83" s="907"/>
      <c r="CP83" s="907"/>
      <c r="CQ83" s="908"/>
      <c r="CR83" s="906"/>
      <c r="CS83" s="907"/>
      <c r="CT83" s="907"/>
      <c r="CU83" s="907"/>
      <c r="CV83" s="908"/>
      <c r="CW83" s="906"/>
      <c r="CX83" s="907"/>
      <c r="CY83" s="907"/>
      <c r="CZ83" s="907"/>
      <c r="DA83" s="908"/>
      <c r="DB83" s="906"/>
      <c r="DC83" s="907"/>
      <c r="DD83" s="907"/>
      <c r="DE83" s="907"/>
      <c r="DF83" s="908"/>
      <c r="DG83" s="906"/>
      <c r="DH83" s="907"/>
      <c r="DI83" s="907"/>
      <c r="DJ83" s="907"/>
      <c r="DK83" s="908"/>
      <c r="DL83" s="906"/>
      <c r="DM83" s="907"/>
      <c r="DN83" s="907"/>
      <c r="DO83" s="907"/>
      <c r="DP83" s="908"/>
      <c r="DQ83" s="906"/>
      <c r="DR83" s="907"/>
      <c r="DS83" s="907"/>
      <c r="DT83" s="907"/>
      <c r="DU83" s="908"/>
      <c r="DV83" s="903"/>
      <c r="DW83" s="904"/>
      <c r="DX83" s="904"/>
      <c r="DY83" s="904"/>
      <c r="DZ83" s="905"/>
      <c r="EA83" s="212"/>
    </row>
    <row r="84" spans="1:131" ht="26.25" customHeight="1" x14ac:dyDescent="0.2">
      <c r="A84" s="220">
        <v>17</v>
      </c>
      <c r="B84" s="917"/>
      <c r="C84" s="918"/>
      <c r="D84" s="918"/>
      <c r="E84" s="918"/>
      <c r="F84" s="918"/>
      <c r="G84" s="918"/>
      <c r="H84" s="918"/>
      <c r="I84" s="918"/>
      <c r="J84" s="918"/>
      <c r="K84" s="918"/>
      <c r="L84" s="918"/>
      <c r="M84" s="918"/>
      <c r="N84" s="918"/>
      <c r="O84" s="918"/>
      <c r="P84" s="919"/>
      <c r="Q84" s="920"/>
      <c r="R84" s="874"/>
      <c r="S84" s="874"/>
      <c r="T84" s="874"/>
      <c r="U84" s="874"/>
      <c r="V84" s="874"/>
      <c r="W84" s="874"/>
      <c r="X84" s="874"/>
      <c r="Y84" s="874"/>
      <c r="Z84" s="874"/>
      <c r="AA84" s="874"/>
      <c r="AB84" s="874"/>
      <c r="AC84" s="874"/>
      <c r="AD84" s="874"/>
      <c r="AE84" s="874"/>
      <c r="AF84" s="874"/>
      <c r="AG84" s="874"/>
      <c r="AH84" s="874"/>
      <c r="AI84" s="874"/>
      <c r="AJ84" s="874"/>
      <c r="AK84" s="874"/>
      <c r="AL84" s="874"/>
      <c r="AM84" s="874"/>
      <c r="AN84" s="874"/>
      <c r="AO84" s="874"/>
      <c r="AP84" s="874"/>
      <c r="AQ84" s="874"/>
      <c r="AR84" s="874"/>
      <c r="AS84" s="874"/>
      <c r="AT84" s="874"/>
      <c r="AU84" s="874"/>
      <c r="AV84" s="874"/>
      <c r="AW84" s="874"/>
      <c r="AX84" s="874"/>
      <c r="AY84" s="874"/>
      <c r="AZ84" s="876"/>
      <c r="BA84" s="876"/>
      <c r="BB84" s="876"/>
      <c r="BC84" s="876"/>
      <c r="BD84" s="877"/>
      <c r="BE84" s="223"/>
      <c r="BF84" s="223"/>
      <c r="BG84" s="223"/>
      <c r="BH84" s="223"/>
      <c r="BI84" s="223"/>
      <c r="BJ84" s="223"/>
      <c r="BK84" s="223"/>
      <c r="BL84" s="223"/>
      <c r="BM84" s="223"/>
      <c r="BN84" s="223"/>
      <c r="BO84" s="223"/>
      <c r="BP84" s="223"/>
      <c r="BQ84" s="220">
        <v>78</v>
      </c>
      <c r="BR84" s="225"/>
      <c r="BS84" s="903"/>
      <c r="BT84" s="904"/>
      <c r="BU84" s="904"/>
      <c r="BV84" s="904"/>
      <c r="BW84" s="904"/>
      <c r="BX84" s="904"/>
      <c r="BY84" s="904"/>
      <c r="BZ84" s="904"/>
      <c r="CA84" s="904"/>
      <c r="CB84" s="904"/>
      <c r="CC84" s="904"/>
      <c r="CD84" s="904"/>
      <c r="CE84" s="904"/>
      <c r="CF84" s="904"/>
      <c r="CG84" s="909"/>
      <c r="CH84" s="906"/>
      <c r="CI84" s="907"/>
      <c r="CJ84" s="907"/>
      <c r="CK84" s="907"/>
      <c r="CL84" s="908"/>
      <c r="CM84" s="906"/>
      <c r="CN84" s="907"/>
      <c r="CO84" s="907"/>
      <c r="CP84" s="907"/>
      <c r="CQ84" s="908"/>
      <c r="CR84" s="906"/>
      <c r="CS84" s="907"/>
      <c r="CT84" s="907"/>
      <c r="CU84" s="907"/>
      <c r="CV84" s="908"/>
      <c r="CW84" s="906"/>
      <c r="CX84" s="907"/>
      <c r="CY84" s="907"/>
      <c r="CZ84" s="907"/>
      <c r="DA84" s="908"/>
      <c r="DB84" s="906"/>
      <c r="DC84" s="907"/>
      <c r="DD84" s="907"/>
      <c r="DE84" s="907"/>
      <c r="DF84" s="908"/>
      <c r="DG84" s="906"/>
      <c r="DH84" s="907"/>
      <c r="DI84" s="907"/>
      <c r="DJ84" s="907"/>
      <c r="DK84" s="908"/>
      <c r="DL84" s="906"/>
      <c r="DM84" s="907"/>
      <c r="DN84" s="907"/>
      <c r="DO84" s="907"/>
      <c r="DP84" s="908"/>
      <c r="DQ84" s="906"/>
      <c r="DR84" s="907"/>
      <c r="DS84" s="907"/>
      <c r="DT84" s="907"/>
      <c r="DU84" s="908"/>
      <c r="DV84" s="903"/>
      <c r="DW84" s="904"/>
      <c r="DX84" s="904"/>
      <c r="DY84" s="904"/>
      <c r="DZ84" s="905"/>
      <c r="EA84" s="212"/>
    </row>
    <row r="85" spans="1:131" ht="26.25" customHeight="1" x14ac:dyDescent="0.2">
      <c r="A85" s="220">
        <v>18</v>
      </c>
      <c r="B85" s="917"/>
      <c r="C85" s="918"/>
      <c r="D85" s="918"/>
      <c r="E85" s="918"/>
      <c r="F85" s="918"/>
      <c r="G85" s="918"/>
      <c r="H85" s="918"/>
      <c r="I85" s="918"/>
      <c r="J85" s="918"/>
      <c r="K85" s="918"/>
      <c r="L85" s="918"/>
      <c r="M85" s="918"/>
      <c r="N85" s="918"/>
      <c r="O85" s="918"/>
      <c r="P85" s="919"/>
      <c r="Q85" s="920"/>
      <c r="R85" s="874"/>
      <c r="S85" s="874"/>
      <c r="T85" s="874"/>
      <c r="U85" s="874"/>
      <c r="V85" s="874"/>
      <c r="W85" s="874"/>
      <c r="X85" s="874"/>
      <c r="Y85" s="874"/>
      <c r="Z85" s="874"/>
      <c r="AA85" s="874"/>
      <c r="AB85" s="874"/>
      <c r="AC85" s="874"/>
      <c r="AD85" s="874"/>
      <c r="AE85" s="874"/>
      <c r="AF85" s="874"/>
      <c r="AG85" s="874"/>
      <c r="AH85" s="874"/>
      <c r="AI85" s="874"/>
      <c r="AJ85" s="874"/>
      <c r="AK85" s="874"/>
      <c r="AL85" s="874"/>
      <c r="AM85" s="874"/>
      <c r="AN85" s="874"/>
      <c r="AO85" s="874"/>
      <c r="AP85" s="874"/>
      <c r="AQ85" s="874"/>
      <c r="AR85" s="874"/>
      <c r="AS85" s="874"/>
      <c r="AT85" s="874"/>
      <c r="AU85" s="874"/>
      <c r="AV85" s="874"/>
      <c r="AW85" s="874"/>
      <c r="AX85" s="874"/>
      <c r="AY85" s="874"/>
      <c r="AZ85" s="876"/>
      <c r="BA85" s="876"/>
      <c r="BB85" s="876"/>
      <c r="BC85" s="876"/>
      <c r="BD85" s="877"/>
      <c r="BE85" s="223"/>
      <c r="BF85" s="223"/>
      <c r="BG85" s="223"/>
      <c r="BH85" s="223"/>
      <c r="BI85" s="223"/>
      <c r="BJ85" s="223"/>
      <c r="BK85" s="223"/>
      <c r="BL85" s="223"/>
      <c r="BM85" s="223"/>
      <c r="BN85" s="223"/>
      <c r="BO85" s="223"/>
      <c r="BP85" s="223"/>
      <c r="BQ85" s="220">
        <v>79</v>
      </c>
      <c r="BR85" s="225"/>
      <c r="BS85" s="903"/>
      <c r="BT85" s="904"/>
      <c r="BU85" s="904"/>
      <c r="BV85" s="904"/>
      <c r="BW85" s="904"/>
      <c r="BX85" s="904"/>
      <c r="BY85" s="904"/>
      <c r="BZ85" s="904"/>
      <c r="CA85" s="904"/>
      <c r="CB85" s="904"/>
      <c r="CC85" s="904"/>
      <c r="CD85" s="904"/>
      <c r="CE85" s="904"/>
      <c r="CF85" s="904"/>
      <c r="CG85" s="909"/>
      <c r="CH85" s="906"/>
      <c r="CI85" s="907"/>
      <c r="CJ85" s="907"/>
      <c r="CK85" s="907"/>
      <c r="CL85" s="908"/>
      <c r="CM85" s="906"/>
      <c r="CN85" s="907"/>
      <c r="CO85" s="907"/>
      <c r="CP85" s="907"/>
      <c r="CQ85" s="908"/>
      <c r="CR85" s="906"/>
      <c r="CS85" s="907"/>
      <c r="CT85" s="907"/>
      <c r="CU85" s="907"/>
      <c r="CV85" s="908"/>
      <c r="CW85" s="906"/>
      <c r="CX85" s="907"/>
      <c r="CY85" s="907"/>
      <c r="CZ85" s="907"/>
      <c r="DA85" s="908"/>
      <c r="DB85" s="906"/>
      <c r="DC85" s="907"/>
      <c r="DD85" s="907"/>
      <c r="DE85" s="907"/>
      <c r="DF85" s="908"/>
      <c r="DG85" s="906"/>
      <c r="DH85" s="907"/>
      <c r="DI85" s="907"/>
      <c r="DJ85" s="907"/>
      <c r="DK85" s="908"/>
      <c r="DL85" s="906"/>
      <c r="DM85" s="907"/>
      <c r="DN85" s="907"/>
      <c r="DO85" s="907"/>
      <c r="DP85" s="908"/>
      <c r="DQ85" s="906"/>
      <c r="DR85" s="907"/>
      <c r="DS85" s="907"/>
      <c r="DT85" s="907"/>
      <c r="DU85" s="908"/>
      <c r="DV85" s="903"/>
      <c r="DW85" s="904"/>
      <c r="DX85" s="904"/>
      <c r="DY85" s="904"/>
      <c r="DZ85" s="905"/>
      <c r="EA85" s="212"/>
    </row>
    <row r="86" spans="1:131" ht="26.25" customHeight="1" x14ac:dyDescent="0.2">
      <c r="A86" s="220">
        <v>19</v>
      </c>
      <c r="B86" s="917"/>
      <c r="C86" s="918"/>
      <c r="D86" s="918"/>
      <c r="E86" s="918"/>
      <c r="F86" s="918"/>
      <c r="G86" s="918"/>
      <c r="H86" s="918"/>
      <c r="I86" s="918"/>
      <c r="J86" s="918"/>
      <c r="K86" s="918"/>
      <c r="L86" s="918"/>
      <c r="M86" s="918"/>
      <c r="N86" s="918"/>
      <c r="O86" s="918"/>
      <c r="P86" s="919"/>
      <c r="Q86" s="920"/>
      <c r="R86" s="874"/>
      <c r="S86" s="874"/>
      <c r="T86" s="874"/>
      <c r="U86" s="874"/>
      <c r="V86" s="874"/>
      <c r="W86" s="874"/>
      <c r="X86" s="874"/>
      <c r="Y86" s="874"/>
      <c r="Z86" s="874"/>
      <c r="AA86" s="874"/>
      <c r="AB86" s="874"/>
      <c r="AC86" s="874"/>
      <c r="AD86" s="874"/>
      <c r="AE86" s="874"/>
      <c r="AF86" s="874"/>
      <c r="AG86" s="874"/>
      <c r="AH86" s="874"/>
      <c r="AI86" s="874"/>
      <c r="AJ86" s="874"/>
      <c r="AK86" s="874"/>
      <c r="AL86" s="874"/>
      <c r="AM86" s="874"/>
      <c r="AN86" s="874"/>
      <c r="AO86" s="874"/>
      <c r="AP86" s="874"/>
      <c r="AQ86" s="874"/>
      <c r="AR86" s="874"/>
      <c r="AS86" s="874"/>
      <c r="AT86" s="874"/>
      <c r="AU86" s="874"/>
      <c r="AV86" s="874"/>
      <c r="AW86" s="874"/>
      <c r="AX86" s="874"/>
      <c r="AY86" s="874"/>
      <c r="AZ86" s="876"/>
      <c r="BA86" s="876"/>
      <c r="BB86" s="876"/>
      <c r="BC86" s="876"/>
      <c r="BD86" s="877"/>
      <c r="BE86" s="223"/>
      <c r="BF86" s="223"/>
      <c r="BG86" s="223"/>
      <c r="BH86" s="223"/>
      <c r="BI86" s="223"/>
      <c r="BJ86" s="223"/>
      <c r="BK86" s="223"/>
      <c r="BL86" s="223"/>
      <c r="BM86" s="223"/>
      <c r="BN86" s="223"/>
      <c r="BO86" s="223"/>
      <c r="BP86" s="223"/>
      <c r="BQ86" s="220">
        <v>80</v>
      </c>
      <c r="BR86" s="225"/>
      <c r="BS86" s="903"/>
      <c r="BT86" s="904"/>
      <c r="BU86" s="904"/>
      <c r="BV86" s="904"/>
      <c r="BW86" s="904"/>
      <c r="BX86" s="904"/>
      <c r="BY86" s="904"/>
      <c r="BZ86" s="904"/>
      <c r="CA86" s="904"/>
      <c r="CB86" s="904"/>
      <c r="CC86" s="904"/>
      <c r="CD86" s="904"/>
      <c r="CE86" s="904"/>
      <c r="CF86" s="904"/>
      <c r="CG86" s="909"/>
      <c r="CH86" s="906"/>
      <c r="CI86" s="907"/>
      <c r="CJ86" s="907"/>
      <c r="CK86" s="907"/>
      <c r="CL86" s="908"/>
      <c r="CM86" s="906"/>
      <c r="CN86" s="907"/>
      <c r="CO86" s="907"/>
      <c r="CP86" s="907"/>
      <c r="CQ86" s="908"/>
      <c r="CR86" s="906"/>
      <c r="CS86" s="907"/>
      <c r="CT86" s="907"/>
      <c r="CU86" s="907"/>
      <c r="CV86" s="908"/>
      <c r="CW86" s="906"/>
      <c r="CX86" s="907"/>
      <c r="CY86" s="907"/>
      <c r="CZ86" s="907"/>
      <c r="DA86" s="908"/>
      <c r="DB86" s="906"/>
      <c r="DC86" s="907"/>
      <c r="DD86" s="907"/>
      <c r="DE86" s="907"/>
      <c r="DF86" s="908"/>
      <c r="DG86" s="906"/>
      <c r="DH86" s="907"/>
      <c r="DI86" s="907"/>
      <c r="DJ86" s="907"/>
      <c r="DK86" s="908"/>
      <c r="DL86" s="906"/>
      <c r="DM86" s="907"/>
      <c r="DN86" s="907"/>
      <c r="DO86" s="907"/>
      <c r="DP86" s="908"/>
      <c r="DQ86" s="906"/>
      <c r="DR86" s="907"/>
      <c r="DS86" s="907"/>
      <c r="DT86" s="907"/>
      <c r="DU86" s="908"/>
      <c r="DV86" s="903"/>
      <c r="DW86" s="904"/>
      <c r="DX86" s="904"/>
      <c r="DY86" s="904"/>
      <c r="DZ86" s="905"/>
      <c r="EA86" s="212"/>
    </row>
    <row r="87" spans="1:131" ht="26.25" customHeight="1" x14ac:dyDescent="0.2">
      <c r="A87" s="226">
        <v>20</v>
      </c>
      <c r="B87" s="924"/>
      <c r="C87" s="925"/>
      <c r="D87" s="925"/>
      <c r="E87" s="925"/>
      <c r="F87" s="925"/>
      <c r="G87" s="925"/>
      <c r="H87" s="925"/>
      <c r="I87" s="925"/>
      <c r="J87" s="925"/>
      <c r="K87" s="925"/>
      <c r="L87" s="925"/>
      <c r="M87" s="925"/>
      <c r="N87" s="925"/>
      <c r="O87" s="925"/>
      <c r="P87" s="926"/>
      <c r="Q87" s="927"/>
      <c r="R87" s="928"/>
      <c r="S87" s="928"/>
      <c r="T87" s="928"/>
      <c r="U87" s="928"/>
      <c r="V87" s="928"/>
      <c r="W87" s="928"/>
      <c r="X87" s="928"/>
      <c r="Y87" s="928"/>
      <c r="Z87" s="928"/>
      <c r="AA87" s="928"/>
      <c r="AB87" s="928"/>
      <c r="AC87" s="928"/>
      <c r="AD87" s="928"/>
      <c r="AE87" s="928"/>
      <c r="AF87" s="928"/>
      <c r="AG87" s="928"/>
      <c r="AH87" s="928"/>
      <c r="AI87" s="928"/>
      <c r="AJ87" s="928"/>
      <c r="AK87" s="928"/>
      <c r="AL87" s="928"/>
      <c r="AM87" s="928"/>
      <c r="AN87" s="928"/>
      <c r="AO87" s="928"/>
      <c r="AP87" s="928"/>
      <c r="AQ87" s="928"/>
      <c r="AR87" s="928"/>
      <c r="AS87" s="928"/>
      <c r="AT87" s="928"/>
      <c r="AU87" s="928"/>
      <c r="AV87" s="928"/>
      <c r="AW87" s="928"/>
      <c r="AX87" s="928"/>
      <c r="AY87" s="928"/>
      <c r="AZ87" s="929"/>
      <c r="BA87" s="929"/>
      <c r="BB87" s="929"/>
      <c r="BC87" s="929"/>
      <c r="BD87" s="930"/>
      <c r="BE87" s="223"/>
      <c r="BF87" s="223"/>
      <c r="BG87" s="223"/>
      <c r="BH87" s="223"/>
      <c r="BI87" s="223"/>
      <c r="BJ87" s="223"/>
      <c r="BK87" s="223"/>
      <c r="BL87" s="223"/>
      <c r="BM87" s="223"/>
      <c r="BN87" s="223"/>
      <c r="BO87" s="223"/>
      <c r="BP87" s="223"/>
      <c r="BQ87" s="220">
        <v>81</v>
      </c>
      <c r="BR87" s="225"/>
      <c r="BS87" s="903"/>
      <c r="BT87" s="904"/>
      <c r="BU87" s="904"/>
      <c r="BV87" s="904"/>
      <c r="BW87" s="904"/>
      <c r="BX87" s="904"/>
      <c r="BY87" s="904"/>
      <c r="BZ87" s="904"/>
      <c r="CA87" s="904"/>
      <c r="CB87" s="904"/>
      <c r="CC87" s="904"/>
      <c r="CD87" s="904"/>
      <c r="CE87" s="904"/>
      <c r="CF87" s="904"/>
      <c r="CG87" s="909"/>
      <c r="CH87" s="906"/>
      <c r="CI87" s="907"/>
      <c r="CJ87" s="907"/>
      <c r="CK87" s="907"/>
      <c r="CL87" s="908"/>
      <c r="CM87" s="906"/>
      <c r="CN87" s="907"/>
      <c r="CO87" s="907"/>
      <c r="CP87" s="907"/>
      <c r="CQ87" s="908"/>
      <c r="CR87" s="906"/>
      <c r="CS87" s="907"/>
      <c r="CT87" s="907"/>
      <c r="CU87" s="907"/>
      <c r="CV87" s="908"/>
      <c r="CW87" s="906"/>
      <c r="CX87" s="907"/>
      <c r="CY87" s="907"/>
      <c r="CZ87" s="907"/>
      <c r="DA87" s="908"/>
      <c r="DB87" s="906"/>
      <c r="DC87" s="907"/>
      <c r="DD87" s="907"/>
      <c r="DE87" s="907"/>
      <c r="DF87" s="908"/>
      <c r="DG87" s="906"/>
      <c r="DH87" s="907"/>
      <c r="DI87" s="907"/>
      <c r="DJ87" s="907"/>
      <c r="DK87" s="908"/>
      <c r="DL87" s="906"/>
      <c r="DM87" s="907"/>
      <c r="DN87" s="907"/>
      <c r="DO87" s="907"/>
      <c r="DP87" s="908"/>
      <c r="DQ87" s="906"/>
      <c r="DR87" s="907"/>
      <c r="DS87" s="907"/>
      <c r="DT87" s="907"/>
      <c r="DU87" s="908"/>
      <c r="DV87" s="903"/>
      <c r="DW87" s="904"/>
      <c r="DX87" s="904"/>
      <c r="DY87" s="904"/>
      <c r="DZ87" s="905"/>
      <c r="EA87" s="212"/>
    </row>
    <row r="88" spans="1:131" ht="26.25" customHeight="1" thickBot="1" x14ac:dyDescent="0.25">
      <c r="A88" s="222" t="s">
        <v>380</v>
      </c>
      <c r="B88" s="833" t="s">
        <v>403</v>
      </c>
      <c r="C88" s="834"/>
      <c r="D88" s="834"/>
      <c r="E88" s="834"/>
      <c r="F88" s="834"/>
      <c r="G88" s="834"/>
      <c r="H88" s="834"/>
      <c r="I88" s="834"/>
      <c r="J88" s="834"/>
      <c r="K88" s="834"/>
      <c r="L88" s="834"/>
      <c r="M88" s="834"/>
      <c r="N88" s="834"/>
      <c r="O88" s="834"/>
      <c r="P88" s="835"/>
      <c r="Q88" s="884"/>
      <c r="R88" s="885"/>
      <c r="S88" s="885"/>
      <c r="T88" s="885"/>
      <c r="U88" s="885"/>
      <c r="V88" s="885"/>
      <c r="W88" s="885"/>
      <c r="X88" s="885"/>
      <c r="Y88" s="885"/>
      <c r="Z88" s="885"/>
      <c r="AA88" s="885"/>
      <c r="AB88" s="885"/>
      <c r="AC88" s="885"/>
      <c r="AD88" s="885"/>
      <c r="AE88" s="885"/>
      <c r="AF88" s="888"/>
      <c r="AG88" s="888"/>
      <c r="AH88" s="888"/>
      <c r="AI88" s="888"/>
      <c r="AJ88" s="888"/>
      <c r="AK88" s="885"/>
      <c r="AL88" s="885"/>
      <c r="AM88" s="885"/>
      <c r="AN88" s="885"/>
      <c r="AO88" s="885"/>
      <c r="AP88" s="888"/>
      <c r="AQ88" s="888"/>
      <c r="AR88" s="888"/>
      <c r="AS88" s="888"/>
      <c r="AT88" s="888"/>
      <c r="AU88" s="888"/>
      <c r="AV88" s="888"/>
      <c r="AW88" s="888"/>
      <c r="AX88" s="888"/>
      <c r="AY88" s="888"/>
      <c r="AZ88" s="893"/>
      <c r="BA88" s="893"/>
      <c r="BB88" s="893"/>
      <c r="BC88" s="893"/>
      <c r="BD88" s="894"/>
      <c r="BE88" s="223"/>
      <c r="BF88" s="223"/>
      <c r="BG88" s="223"/>
      <c r="BH88" s="223"/>
      <c r="BI88" s="223"/>
      <c r="BJ88" s="223"/>
      <c r="BK88" s="223"/>
      <c r="BL88" s="223"/>
      <c r="BM88" s="223"/>
      <c r="BN88" s="223"/>
      <c r="BO88" s="223"/>
      <c r="BP88" s="223"/>
      <c r="BQ88" s="220">
        <v>82</v>
      </c>
      <c r="BR88" s="225"/>
      <c r="BS88" s="903"/>
      <c r="BT88" s="904"/>
      <c r="BU88" s="904"/>
      <c r="BV88" s="904"/>
      <c r="BW88" s="904"/>
      <c r="BX88" s="904"/>
      <c r="BY88" s="904"/>
      <c r="BZ88" s="904"/>
      <c r="CA88" s="904"/>
      <c r="CB88" s="904"/>
      <c r="CC88" s="904"/>
      <c r="CD88" s="904"/>
      <c r="CE88" s="904"/>
      <c r="CF88" s="904"/>
      <c r="CG88" s="909"/>
      <c r="CH88" s="906"/>
      <c r="CI88" s="907"/>
      <c r="CJ88" s="907"/>
      <c r="CK88" s="907"/>
      <c r="CL88" s="908"/>
      <c r="CM88" s="906"/>
      <c r="CN88" s="907"/>
      <c r="CO88" s="907"/>
      <c r="CP88" s="907"/>
      <c r="CQ88" s="908"/>
      <c r="CR88" s="906"/>
      <c r="CS88" s="907"/>
      <c r="CT88" s="907"/>
      <c r="CU88" s="907"/>
      <c r="CV88" s="908"/>
      <c r="CW88" s="906"/>
      <c r="CX88" s="907"/>
      <c r="CY88" s="907"/>
      <c r="CZ88" s="907"/>
      <c r="DA88" s="908"/>
      <c r="DB88" s="906"/>
      <c r="DC88" s="907"/>
      <c r="DD88" s="907"/>
      <c r="DE88" s="907"/>
      <c r="DF88" s="908"/>
      <c r="DG88" s="906"/>
      <c r="DH88" s="907"/>
      <c r="DI88" s="907"/>
      <c r="DJ88" s="907"/>
      <c r="DK88" s="908"/>
      <c r="DL88" s="906"/>
      <c r="DM88" s="907"/>
      <c r="DN88" s="907"/>
      <c r="DO88" s="907"/>
      <c r="DP88" s="908"/>
      <c r="DQ88" s="906"/>
      <c r="DR88" s="907"/>
      <c r="DS88" s="907"/>
      <c r="DT88" s="907"/>
      <c r="DU88" s="908"/>
      <c r="DV88" s="903"/>
      <c r="DW88" s="904"/>
      <c r="DX88" s="904"/>
      <c r="DY88" s="904"/>
      <c r="DZ88" s="905"/>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03"/>
      <c r="BT89" s="904"/>
      <c r="BU89" s="904"/>
      <c r="BV89" s="904"/>
      <c r="BW89" s="904"/>
      <c r="BX89" s="904"/>
      <c r="BY89" s="904"/>
      <c r="BZ89" s="904"/>
      <c r="CA89" s="904"/>
      <c r="CB89" s="904"/>
      <c r="CC89" s="904"/>
      <c r="CD89" s="904"/>
      <c r="CE89" s="904"/>
      <c r="CF89" s="904"/>
      <c r="CG89" s="909"/>
      <c r="CH89" s="906"/>
      <c r="CI89" s="907"/>
      <c r="CJ89" s="907"/>
      <c r="CK89" s="907"/>
      <c r="CL89" s="908"/>
      <c r="CM89" s="906"/>
      <c r="CN89" s="907"/>
      <c r="CO89" s="907"/>
      <c r="CP89" s="907"/>
      <c r="CQ89" s="908"/>
      <c r="CR89" s="906"/>
      <c r="CS89" s="907"/>
      <c r="CT89" s="907"/>
      <c r="CU89" s="907"/>
      <c r="CV89" s="908"/>
      <c r="CW89" s="906"/>
      <c r="CX89" s="907"/>
      <c r="CY89" s="907"/>
      <c r="CZ89" s="907"/>
      <c r="DA89" s="908"/>
      <c r="DB89" s="906"/>
      <c r="DC89" s="907"/>
      <c r="DD89" s="907"/>
      <c r="DE89" s="907"/>
      <c r="DF89" s="908"/>
      <c r="DG89" s="906"/>
      <c r="DH89" s="907"/>
      <c r="DI89" s="907"/>
      <c r="DJ89" s="907"/>
      <c r="DK89" s="908"/>
      <c r="DL89" s="906"/>
      <c r="DM89" s="907"/>
      <c r="DN89" s="907"/>
      <c r="DO89" s="907"/>
      <c r="DP89" s="908"/>
      <c r="DQ89" s="906"/>
      <c r="DR89" s="907"/>
      <c r="DS89" s="907"/>
      <c r="DT89" s="907"/>
      <c r="DU89" s="908"/>
      <c r="DV89" s="903"/>
      <c r="DW89" s="904"/>
      <c r="DX89" s="904"/>
      <c r="DY89" s="904"/>
      <c r="DZ89" s="905"/>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03"/>
      <c r="BT90" s="904"/>
      <c r="BU90" s="904"/>
      <c r="BV90" s="904"/>
      <c r="BW90" s="904"/>
      <c r="BX90" s="904"/>
      <c r="BY90" s="904"/>
      <c r="BZ90" s="904"/>
      <c r="CA90" s="904"/>
      <c r="CB90" s="904"/>
      <c r="CC90" s="904"/>
      <c r="CD90" s="904"/>
      <c r="CE90" s="904"/>
      <c r="CF90" s="904"/>
      <c r="CG90" s="909"/>
      <c r="CH90" s="906"/>
      <c r="CI90" s="907"/>
      <c r="CJ90" s="907"/>
      <c r="CK90" s="907"/>
      <c r="CL90" s="908"/>
      <c r="CM90" s="906"/>
      <c r="CN90" s="907"/>
      <c r="CO90" s="907"/>
      <c r="CP90" s="907"/>
      <c r="CQ90" s="908"/>
      <c r="CR90" s="906"/>
      <c r="CS90" s="907"/>
      <c r="CT90" s="907"/>
      <c r="CU90" s="907"/>
      <c r="CV90" s="908"/>
      <c r="CW90" s="906"/>
      <c r="CX90" s="907"/>
      <c r="CY90" s="907"/>
      <c r="CZ90" s="907"/>
      <c r="DA90" s="908"/>
      <c r="DB90" s="906"/>
      <c r="DC90" s="907"/>
      <c r="DD90" s="907"/>
      <c r="DE90" s="907"/>
      <c r="DF90" s="908"/>
      <c r="DG90" s="906"/>
      <c r="DH90" s="907"/>
      <c r="DI90" s="907"/>
      <c r="DJ90" s="907"/>
      <c r="DK90" s="908"/>
      <c r="DL90" s="906"/>
      <c r="DM90" s="907"/>
      <c r="DN90" s="907"/>
      <c r="DO90" s="907"/>
      <c r="DP90" s="908"/>
      <c r="DQ90" s="906"/>
      <c r="DR90" s="907"/>
      <c r="DS90" s="907"/>
      <c r="DT90" s="907"/>
      <c r="DU90" s="908"/>
      <c r="DV90" s="903"/>
      <c r="DW90" s="904"/>
      <c r="DX90" s="904"/>
      <c r="DY90" s="904"/>
      <c r="DZ90" s="905"/>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03"/>
      <c r="BT91" s="904"/>
      <c r="BU91" s="904"/>
      <c r="BV91" s="904"/>
      <c r="BW91" s="904"/>
      <c r="BX91" s="904"/>
      <c r="BY91" s="904"/>
      <c r="BZ91" s="904"/>
      <c r="CA91" s="904"/>
      <c r="CB91" s="904"/>
      <c r="CC91" s="904"/>
      <c r="CD91" s="904"/>
      <c r="CE91" s="904"/>
      <c r="CF91" s="904"/>
      <c r="CG91" s="909"/>
      <c r="CH91" s="906"/>
      <c r="CI91" s="907"/>
      <c r="CJ91" s="907"/>
      <c r="CK91" s="907"/>
      <c r="CL91" s="908"/>
      <c r="CM91" s="906"/>
      <c r="CN91" s="907"/>
      <c r="CO91" s="907"/>
      <c r="CP91" s="907"/>
      <c r="CQ91" s="908"/>
      <c r="CR91" s="906"/>
      <c r="CS91" s="907"/>
      <c r="CT91" s="907"/>
      <c r="CU91" s="907"/>
      <c r="CV91" s="908"/>
      <c r="CW91" s="906"/>
      <c r="CX91" s="907"/>
      <c r="CY91" s="907"/>
      <c r="CZ91" s="907"/>
      <c r="DA91" s="908"/>
      <c r="DB91" s="906"/>
      <c r="DC91" s="907"/>
      <c r="DD91" s="907"/>
      <c r="DE91" s="907"/>
      <c r="DF91" s="908"/>
      <c r="DG91" s="906"/>
      <c r="DH91" s="907"/>
      <c r="DI91" s="907"/>
      <c r="DJ91" s="907"/>
      <c r="DK91" s="908"/>
      <c r="DL91" s="906"/>
      <c r="DM91" s="907"/>
      <c r="DN91" s="907"/>
      <c r="DO91" s="907"/>
      <c r="DP91" s="908"/>
      <c r="DQ91" s="906"/>
      <c r="DR91" s="907"/>
      <c r="DS91" s="907"/>
      <c r="DT91" s="907"/>
      <c r="DU91" s="908"/>
      <c r="DV91" s="903"/>
      <c r="DW91" s="904"/>
      <c r="DX91" s="904"/>
      <c r="DY91" s="904"/>
      <c r="DZ91" s="905"/>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03"/>
      <c r="BT92" s="904"/>
      <c r="BU92" s="904"/>
      <c r="BV92" s="904"/>
      <c r="BW92" s="904"/>
      <c r="BX92" s="904"/>
      <c r="BY92" s="904"/>
      <c r="BZ92" s="904"/>
      <c r="CA92" s="904"/>
      <c r="CB92" s="904"/>
      <c r="CC92" s="904"/>
      <c r="CD92" s="904"/>
      <c r="CE92" s="904"/>
      <c r="CF92" s="904"/>
      <c r="CG92" s="909"/>
      <c r="CH92" s="906"/>
      <c r="CI92" s="907"/>
      <c r="CJ92" s="907"/>
      <c r="CK92" s="907"/>
      <c r="CL92" s="908"/>
      <c r="CM92" s="906"/>
      <c r="CN92" s="907"/>
      <c r="CO92" s="907"/>
      <c r="CP92" s="907"/>
      <c r="CQ92" s="908"/>
      <c r="CR92" s="906"/>
      <c r="CS92" s="907"/>
      <c r="CT92" s="907"/>
      <c r="CU92" s="907"/>
      <c r="CV92" s="908"/>
      <c r="CW92" s="906"/>
      <c r="CX92" s="907"/>
      <c r="CY92" s="907"/>
      <c r="CZ92" s="907"/>
      <c r="DA92" s="908"/>
      <c r="DB92" s="906"/>
      <c r="DC92" s="907"/>
      <c r="DD92" s="907"/>
      <c r="DE92" s="907"/>
      <c r="DF92" s="908"/>
      <c r="DG92" s="906"/>
      <c r="DH92" s="907"/>
      <c r="DI92" s="907"/>
      <c r="DJ92" s="907"/>
      <c r="DK92" s="908"/>
      <c r="DL92" s="906"/>
      <c r="DM92" s="907"/>
      <c r="DN92" s="907"/>
      <c r="DO92" s="907"/>
      <c r="DP92" s="908"/>
      <c r="DQ92" s="906"/>
      <c r="DR92" s="907"/>
      <c r="DS92" s="907"/>
      <c r="DT92" s="907"/>
      <c r="DU92" s="908"/>
      <c r="DV92" s="903"/>
      <c r="DW92" s="904"/>
      <c r="DX92" s="904"/>
      <c r="DY92" s="904"/>
      <c r="DZ92" s="905"/>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03"/>
      <c r="BT93" s="904"/>
      <c r="BU93" s="904"/>
      <c r="BV93" s="904"/>
      <c r="BW93" s="904"/>
      <c r="BX93" s="904"/>
      <c r="BY93" s="904"/>
      <c r="BZ93" s="904"/>
      <c r="CA93" s="904"/>
      <c r="CB93" s="904"/>
      <c r="CC93" s="904"/>
      <c r="CD93" s="904"/>
      <c r="CE93" s="904"/>
      <c r="CF93" s="904"/>
      <c r="CG93" s="909"/>
      <c r="CH93" s="906"/>
      <c r="CI93" s="907"/>
      <c r="CJ93" s="907"/>
      <c r="CK93" s="907"/>
      <c r="CL93" s="908"/>
      <c r="CM93" s="906"/>
      <c r="CN93" s="907"/>
      <c r="CO93" s="907"/>
      <c r="CP93" s="907"/>
      <c r="CQ93" s="908"/>
      <c r="CR93" s="906"/>
      <c r="CS93" s="907"/>
      <c r="CT93" s="907"/>
      <c r="CU93" s="907"/>
      <c r="CV93" s="908"/>
      <c r="CW93" s="906"/>
      <c r="CX93" s="907"/>
      <c r="CY93" s="907"/>
      <c r="CZ93" s="907"/>
      <c r="DA93" s="908"/>
      <c r="DB93" s="906"/>
      <c r="DC93" s="907"/>
      <c r="DD93" s="907"/>
      <c r="DE93" s="907"/>
      <c r="DF93" s="908"/>
      <c r="DG93" s="906"/>
      <c r="DH93" s="907"/>
      <c r="DI93" s="907"/>
      <c r="DJ93" s="907"/>
      <c r="DK93" s="908"/>
      <c r="DL93" s="906"/>
      <c r="DM93" s="907"/>
      <c r="DN93" s="907"/>
      <c r="DO93" s="907"/>
      <c r="DP93" s="908"/>
      <c r="DQ93" s="906"/>
      <c r="DR93" s="907"/>
      <c r="DS93" s="907"/>
      <c r="DT93" s="907"/>
      <c r="DU93" s="908"/>
      <c r="DV93" s="903"/>
      <c r="DW93" s="904"/>
      <c r="DX93" s="904"/>
      <c r="DY93" s="904"/>
      <c r="DZ93" s="905"/>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03"/>
      <c r="BT94" s="904"/>
      <c r="BU94" s="904"/>
      <c r="BV94" s="904"/>
      <c r="BW94" s="904"/>
      <c r="BX94" s="904"/>
      <c r="BY94" s="904"/>
      <c r="BZ94" s="904"/>
      <c r="CA94" s="904"/>
      <c r="CB94" s="904"/>
      <c r="CC94" s="904"/>
      <c r="CD94" s="904"/>
      <c r="CE94" s="904"/>
      <c r="CF94" s="904"/>
      <c r="CG94" s="909"/>
      <c r="CH94" s="906"/>
      <c r="CI94" s="907"/>
      <c r="CJ94" s="907"/>
      <c r="CK94" s="907"/>
      <c r="CL94" s="908"/>
      <c r="CM94" s="906"/>
      <c r="CN94" s="907"/>
      <c r="CO94" s="907"/>
      <c r="CP94" s="907"/>
      <c r="CQ94" s="908"/>
      <c r="CR94" s="906"/>
      <c r="CS94" s="907"/>
      <c r="CT94" s="907"/>
      <c r="CU94" s="907"/>
      <c r="CV94" s="908"/>
      <c r="CW94" s="906"/>
      <c r="CX94" s="907"/>
      <c r="CY94" s="907"/>
      <c r="CZ94" s="907"/>
      <c r="DA94" s="908"/>
      <c r="DB94" s="906"/>
      <c r="DC94" s="907"/>
      <c r="DD94" s="907"/>
      <c r="DE94" s="907"/>
      <c r="DF94" s="908"/>
      <c r="DG94" s="906"/>
      <c r="DH94" s="907"/>
      <c r="DI94" s="907"/>
      <c r="DJ94" s="907"/>
      <c r="DK94" s="908"/>
      <c r="DL94" s="906"/>
      <c r="DM94" s="907"/>
      <c r="DN94" s="907"/>
      <c r="DO94" s="907"/>
      <c r="DP94" s="908"/>
      <c r="DQ94" s="906"/>
      <c r="DR94" s="907"/>
      <c r="DS94" s="907"/>
      <c r="DT94" s="907"/>
      <c r="DU94" s="908"/>
      <c r="DV94" s="903"/>
      <c r="DW94" s="904"/>
      <c r="DX94" s="904"/>
      <c r="DY94" s="904"/>
      <c r="DZ94" s="905"/>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03"/>
      <c r="BT95" s="904"/>
      <c r="BU95" s="904"/>
      <c r="BV95" s="904"/>
      <c r="BW95" s="904"/>
      <c r="BX95" s="904"/>
      <c r="BY95" s="904"/>
      <c r="BZ95" s="904"/>
      <c r="CA95" s="904"/>
      <c r="CB95" s="904"/>
      <c r="CC95" s="904"/>
      <c r="CD95" s="904"/>
      <c r="CE95" s="904"/>
      <c r="CF95" s="904"/>
      <c r="CG95" s="909"/>
      <c r="CH95" s="906"/>
      <c r="CI95" s="907"/>
      <c r="CJ95" s="907"/>
      <c r="CK95" s="907"/>
      <c r="CL95" s="908"/>
      <c r="CM95" s="906"/>
      <c r="CN95" s="907"/>
      <c r="CO95" s="907"/>
      <c r="CP95" s="907"/>
      <c r="CQ95" s="908"/>
      <c r="CR95" s="906"/>
      <c r="CS95" s="907"/>
      <c r="CT95" s="907"/>
      <c r="CU95" s="907"/>
      <c r="CV95" s="908"/>
      <c r="CW95" s="906"/>
      <c r="CX95" s="907"/>
      <c r="CY95" s="907"/>
      <c r="CZ95" s="907"/>
      <c r="DA95" s="908"/>
      <c r="DB95" s="906"/>
      <c r="DC95" s="907"/>
      <c r="DD95" s="907"/>
      <c r="DE95" s="907"/>
      <c r="DF95" s="908"/>
      <c r="DG95" s="906"/>
      <c r="DH95" s="907"/>
      <c r="DI95" s="907"/>
      <c r="DJ95" s="907"/>
      <c r="DK95" s="908"/>
      <c r="DL95" s="906"/>
      <c r="DM95" s="907"/>
      <c r="DN95" s="907"/>
      <c r="DO95" s="907"/>
      <c r="DP95" s="908"/>
      <c r="DQ95" s="906"/>
      <c r="DR95" s="907"/>
      <c r="DS95" s="907"/>
      <c r="DT95" s="907"/>
      <c r="DU95" s="908"/>
      <c r="DV95" s="903"/>
      <c r="DW95" s="904"/>
      <c r="DX95" s="904"/>
      <c r="DY95" s="904"/>
      <c r="DZ95" s="905"/>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03"/>
      <c r="BT96" s="904"/>
      <c r="BU96" s="904"/>
      <c r="BV96" s="904"/>
      <c r="BW96" s="904"/>
      <c r="BX96" s="904"/>
      <c r="BY96" s="904"/>
      <c r="BZ96" s="904"/>
      <c r="CA96" s="904"/>
      <c r="CB96" s="904"/>
      <c r="CC96" s="904"/>
      <c r="CD96" s="904"/>
      <c r="CE96" s="904"/>
      <c r="CF96" s="904"/>
      <c r="CG96" s="909"/>
      <c r="CH96" s="906"/>
      <c r="CI96" s="907"/>
      <c r="CJ96" s="907"/>
      <c r="CK96" s="907"/>
      <c r="CL96" s="908"/>
      <c r="CM96" s="906"/>
      <c r="CN96" s="907"/>
      <c r="CO96" s="907"/>
      <c r="CP96" s="907"/>
      <c r="CQ96" s="908"/>
      <c r="CR96" s="906"/>
      <c r="CS96" s="907"/>
      <c r="CT96" s="907"/>
      <c r="CU96" s="907"/>
      <c r="CV96" s="908"/>
      <c r="CW96" s="906"/>
      <c r="CX96" s="907"/>
      <c r="CY96" s="907"/>
      <c r="CZ96" s="907"/>
      <c r="DA96" s="908"/>
      <c r="DB96" s="906"/>
      <c r="DC96" s="907"/>
      <c r="DD96" s="907"/>
      <c r="DE96" s="907"/>
      <c r="DF96" s="908"/>
      <c r="DG96" s="906"/>
      <c r="DH96" s="907"/>
      <c r="DI96" s="907"/>
      <c r="DJ96" s="907"/>
      <c r="DK96" s="908"/>
      <c r="DL96" s="906"/>
      <c r="DM96" s="907"/>
      <c r="DN96" s="907"/>
      <c r="DO96" s="907"/>
      <c r="DP96" s="908"/>
      <c r="DQ96" s="906"/>
      <c r="DR96" s="907"/>
      <c r="DS96" s="907"/>
      <c r="DT96" s="907"/>
      <c r="DU96" s="908"/>
      <c r="DV96" s="903"/>
      <c r="DW96" s="904"/>
      <c r="DX96" s="904"/>
      <c r="DY96" s="904"/>
      <c r="DZ96" s="905"/>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03"/>
      <c r="BT97" s="904"/>
      <c r="BU97" s="904"/>
      <c r="BV97" s="904"/>
      <c r="BW97" s="904"/>
      <c r="BX97" s="904"/>
      <c r="BY97" s="904"/>
      <c r="BZ97" s="904"/>
      <c r="CA97" s="904"/>
      <c r="CB97" s="904"/>
      <c r="CC97" s="904"/>
      <c r="CD97" s="904"/>
      <c r="CE97" s="904"/>
      <c r="CF97" s="904"/>
      <c r="CG97" s="909"/>
      <c r="CH97" s="906"/>
      <c r="CI97" s="907"/>
      <c r="CJ97" s="907"/>
      <c r="CK97" s="907"/>
      <c r="CL97" s="908"/>
      <c r="CM97" s="906"/>
      <c r="CN97" s="907"/>
      <c r="CO97" s="907"/>
      <c r="CP97" s="907"/>
      <c r="CQ97" s="908"/>
      <c r="CR97" s="906"/>
      <c r="CS97" s="907"/>
      <c r="CT97" s="907"/>
      <c r="CU97" s="907"/>
      <c r="CV97" s="908"/>
      <c r="CW97" s="906"/>
      <c r="CX97" s="907"/>
      <c r="CY97" s="907"/>
      <c r="CZ97" s="907"/>
      <c r="DA97" s="908"/>
      <c r="DB97" s="906"/>
      <c r="DC97" s="907"/>
      <c r="DD97" s="907"/>
      <c r="DE97" s="907"/>
      <c r="DF97" s="908"/>
      <c r="DG97" s="906"/>
      <c r="DH97" s="907"/>
      <c r="DI97" s="907"/>
      <c r="DJ97" s="907"/>
      <c r="DK97" s="908"/>
      <c r="DL97" s="906"/>
      <c r="DM97" s="907"/>
      <c r="DN97" s="907"/>
      <c r="DO97" s="907"/>
      <c r="DP97" s="908"/>
      <c r="DQ97" s="906"/>
      <c r="DR97" s="907"/>
      <c r="DS97" s="907"/>
      <c r="DT97" s="907"/>
      <c r="DU97" s="908"/>
      <c r="DV97" s="903"/>
      <c r="DW97" s="904"/>
      <c r="DX97" s="904"/>
      <c r="DY97" s="904"/>
      <c r="DZ97" s="905"/>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03"/>
      <c r="BT98" s="904"/>
      <c r="BU98" s="904"/>
      <c r="BV98" s="904"/>
      <c r="BW98" s="904"/>
      <c r="BX98" s="904"/>
      <c r="BY98" s="904"/>
      <c r="BZ98" s="904"/>
      <c r="CA98" s="904"/>
      <c r="CB98" s="904"/>
      <c r="CC98" s="904"/>
      <c r="CD98" s="904"/>
      <c r="CE98" s="904"/>
      <c r="CF98" s="904"/>
      <c r="CG98" s="909"/>
      <c r="CH98" s="906"/>
      <c r="CI98" s="907"/>
      <c r="CJ98" s="907"/>
      <c r="CK98" s="907"/>
      <c r="CL98" s="908"/>
      <c r="CM98" s="906"/>
      <c r="CN98" s="907"/>
      <c r="CO98" s="907"/>
      <c r="CP98" s="907"/>
      <c r="CQ98" s="908"/>
      <c r="CR98" s="906"/>
      <c r="CS98" s="907"/>
      <c r="CT98" s="907"/>
      <c r="CU98" s="907"/>
      <c r="CV98" s="908"/>
      <c r="CW98" s="906"/>
      <c r="CX98" s="907"/>
      <c r="CY98" s="907"/>
      <c r="CZ98" s="907"/>
      <c r="DA98" s="908"/>
      <c r="DB98" s="906"/>
      <c r="DC98" s="907"/>
      <c r="DD98" s="907"/>
      <c r="DE98" s="907"/>
      <c r="DF98" s="908"/>
      <c r="DG98" s="906"/>
      <c r="DH98" s="907"/>
      <c r="DI98" s="907"/>
      <c r="DJ98" s="907"/>
      <c r="DK98" s="908"/>
      <c r="DL98" s="906"/>
      <c r="DM98" s="907"/>
      <c r="DN98" s="907"/>
      <c r="DO98" s="907"/>
      <c r="DP98" s="908"/>
      <c r="DQ98" s="906"/>
      <c r="DR98" s="907"/>
      <c r="DS98" s="907"/>
      <c r="DT98" s="907"/>
      <c r="DU98" s="908"/>
      <c r="DV98" s="903"/>
      <c r="DW98" s="904"/>
      <c r="DX98" s="904"/>
      <c r="DY98" s="904"/>
      <c r="DZ98" s="905"/>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03"/>
      <c r="BT99" s="904"/>
      <c r="BU99" s="904"/>
      <c r="BV99" s="904"/>
      <c r="BW99" s="904"/>
      <c r="BX99" s="904"/>
      <c r="BY99" s="904"/>
      <c r="BZ99" s="904"/>
      <c r="CA99" s="904"/>
      <c r="CB99" s="904"/>
      <c r="CC99" s="904"/>
      <c r="CD99" s="904"/>
      <c r="CE99" s="904"/>
      <c r="CF99" s="904"/>
      <c r="CG99" s="909"/>
      <c r="CH99" s="906"/>
      <c r="CI99" s="907"/>
      <c r="CJ99" s="907"/>
      <c r="CK99" s="907"/>
      <c r="CL99" s="908"/>
      <c r="CM99" s="906"/>
      <c r="CN99" s="907"/>
      <c r="CO99" s="907"/>
      <c r="CP99" s="907"/>
      <c r="CQ99" s="908"/>
      <c r="CR99" s="906"/>
      <c r="CS99" s="907"/>
      <c r="CT99" s="907"/>
      <c r="CU99" s="907"/>
      <c r="CV99" s="908"/>
      <c r="CW99" s="906"/>
      <c r="CX99" s="907"/>
      <c r="CY99" s="907"/>
      <c r="CZ99" s="907"/>
      <c r="DA99" s="908"/>
      <c r="DB99" s="906"/>
      <c r="DC99" s="907"/>
      <c r="DD99" s="907"/>
      <c r="DE99" s="907"/>
      <c r="DF99" s="908"/>
      <c r="DG99" s="906"/>
      <c r="DH99" s="907"/>
      <c r="DI99" s="907"/>
      <c r="DJ99" s="907"/>
      <c r="DK99" s="908"/>
      <c r="DL99" s="906"/>
      <c r="DM99" s="907"/>
      <c r="DN99" s="907"/>
      <c r="DO99" s="907"/>
      <c r="DP99" s="908"/>
      <c r="DQ99" s="906"/>
      <c r="DR99" s="907"/>
      <c r="DS99" s="907"/>
      <c r="DT99" s="907"/>
      <c r="DU99" s="908"/>
      <c r="DV99" s="903"/>
      <c r="DW99" s="904"/>
      <c r="DX99" s="904"/>
      <c r="DY99" s="904"/>
      <c r="DZ99" s="905"/>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03"/>
      <c r="BT100" s="904"/>
      <c r="BU100" s="904"/>
      <c r="BV100" s="904"/>
      <c r="BW100" s="904"/>
      <c r="BX100" s="904"/>
      <c r="BY100" s="904"/>
      <c r="BZ100" s="904"/>
      <c r="CA100" s="904"/>
      <c r="CB100" s="904"/>
      <c r="CC100" s="904"/>
      <c r="CD100" s="904"/>
      <c r="CE100" s="904"/>
      <c r="CF100" s="904"/>
      <c r="CG100" s="909"/>
      <c r="CH100" s="906"/>
      <c r="CI100" s="907"/>
      <c r="CJ100" s="907"/>
      <c r="CK100" s="907"/>
      <c r="CL100" s="908"/>
      <c r="CM100" s="906"/>
      <c r="CN100" s="907"/>
      <c r="CO100" s="907"/>
      <c r="CP100" s="907"/>
      <c r="CQ100" s="908"/>
      <c r="CR100" s="906"/>
      <c r="CS100" s="907"/>
      <c r="CT100" s="907"/>
      <c r="CU100" s="907"/>
      <c r="CV100" s="908"/>
      <c r="CW100" s="906"/>
      <c r="CX100" s="907"/>
      <c r="CY100" s="907"/>
      <c r="CZ100" s="907"/>
      <c r="DA100" s="908"/>
      <c r="DB100" s="906"/>
      <c r="DC100" s="907"/>
      <c r="DD100" s="907"/>
      <c r="DE100" s="907"/>
      <c r="DF100" s="908"/>
      <c r="DG100" s="906"/>
      <c r="DH100" s="907"/>
      <c r="DI100" s="907"/>
      <c r="DJ100" s="907"/>
      <c r="DK100" s="908"/>
      <c r="DL100" s="906"/>
      <c r="DM100" s="907"/>
      <c r="DN100" s="907"/>
      <c r="DO100" s="907"/>
      <c r="DP100" s="908"/>
      <c r="DQ100" s="906"/>
      <c r="DR100" s="907"/>
      <c r="DS100" s="907"/>
      <c r="DT100" s="907"/>
      <c r="DU100" s="908"/>
      <c r="DV100" s="903"/>
      <c r="DW100" s="904"/>
      <c r="DX100" s="904"/>
      <c r="DY100" s="904"/>
      <c r="DZ100" s="905"/>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03"/>
      <c r="BT101" s="904"/>
      <c r="BU101" s="904"/>
      <c r="BV101" s="904"/>
      <c r="BW101" s="904"/>
      <c r="BX101" s="904"/>
      <c r="BY101" s="904"/>
      <c r="BZ101" s="904"/>
      <c r="CA101" s="904"/>
      <c r="CB101" s="904"/>
      <c r="CC101" s="904"/>
      <c r="CD101" s="904"/>
      <c r="CE101" s="904"/>
      <c r="CF101" s="904"/>
      <c r="CG101" s="909"/>
      <c r="CH101" s="906"/>
      <c r="CI101" s="907"/>
      <c r="CJ101" s="907"/>
      <c r="CK101" s="907"/>
      <c r="CL101" s="908"/>
      <c r="CM101" s="906"/>
      <c r="CN101" s="907"/>
      <c r="CO101" s="907"/>
      <c r="CP101" s="907"/>
      <c r="CQ101" s="908"/>
      <c r="CR101" s="906"/>
      <c r="CS101" s="907"/>
      <c r="CT101" s="907"/>
      <c r="CU101" s="907"/>
      <c r="CV101" s="908"/>
      <c r="CW101" s="906"/>
      <c r="CX101" s="907"/>
      <c r="CY101" s="907"/>
      <c r="CZ101" s="907"/>
      <c r="DA101" s="908"/>
      <c r="DB101" s="906"/>
      <c r="DC101" s="907"/>
      <c r="DD101" s="907"/>
      <c r="DE101" s="907"/>
      <c r="DF101" s="908"/>
      <c r="DG101" s="906"/>
      <c r="DH101" s="907"/>
      <c r="DI101" s="907"/>
      <c r="DJ101" s="907"/>
      <c r="DK101" s="908"/>
      <c r="DL101" s="906"/>
      <c r="DM101" s="907"/>
      <c r="DN101" s="907"/>
      <c r="DO101" s="907"/>
      <c r="DP101" s="908"/>
      <c r="DQ101" s="906"/>
      <c r="DR101" s="907"/>
      <c r="DS101" s="907"/>
      <c r="DT101" s="907"/>
      <c r="DU101" s="908"/>
      <c r="DV101" s="903"/>
      <c r="DW101" s="904"/>
      <c r="DX101" s="904"/>
      <c r="DY101" s="904"/>
      <c r="DZ101" s="905"/>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833" t="s">
        <v>404</v>
      </c>
      <c r="BS102" s="834"/>
      <c r="BT102" s="834"/>
      <c r="BU102" s="834"/>
      <c r="BV102" s="834"/>
      <c r="BW102" s="834"/>
      <c r="BX102" s="834"/>
      <c r="BY102" s="834"/>
      <c r="BZ102" s="834"/>
      <c r="CA102" s="834"/>
      <c r="CB102" s="834"/>
      <c r="CC102" s="834"/>
      <c r="CD102" s="834"/>
      <c r="CE102" s="834"/>
      <c r="CF102" s="834"/>
      <c r="CG102" s="835"/>
      <c r="CH102" s="931"/>
      <c r="CI102" s="932"/>
      <c r="CJ102" s="932"/>
      <c r="CK102" s="932"/>
      <c r="CL102" s="933"/>
      <c r="CM102" s="931"/>
      <c r="CN102" s="932"/>
      <c r="CO102" s="932"/>
      <c r="CP102" s="932"/>
      <c r="CQ102" s="933"/>
      <c r="CR102" s="934"/>
      <c r="CS102" s="896"/>
      <c r="CT102" s="896"/>
      <c r="CU102" s="896"/>
      <c r="CV102" s="935"/>
      <c r="CW102" s="934"/>
      <c r="CX102" s="896"/>
      <c r="CY102" s="896"/>
      <c r="CZ102" s="896"/>
      <c r="DA102" s="935"/>
      <c r="DB102" s="934"/>
      <c r="DC102" s="896"/>
      <c r="DD102" s="896"/>
      <c r="DE102" s="896"/>
      <c r="DF102" s="935"/>
      <c r="DG102" s="934"/>
      <c r="DH102" s="896"/>
      <c r="DI102" s="896"/>
      <c r="DJ102" s="896"/>
      <c r="DK102" s="935"/>
      <c r="DL102" s="934"/>
      <c r="DM102" s="896"/>
      <c r="DN102" s="896"/>
      <c r="DO102" s="896"/>
      <c r="DP102" s="935"/>
      <c r="DQ102" s="934"/>
      <c r="DR102" s="896"/>
      <c r="DS102" s="896"/>
      <c r="DT102" s="896"/>
      <c r="DU102" s="935"/>
      <c r="DV102" s="833"/>
      <c r="DW102" s="834"/>
      <c r="DX102" s="834"/>
      <c r="DY102" s="834"/>
      <c r="DZ102" s="958"/>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9" t="s">
        <v>405</v>
      </c>
      <c r="BR103" s="959"/>
      <c r="BS103" s="959"/>
      <c r="BT103" s="959"/>
      <c r="BU103" s="959"/>
      <c r="BV103" s="959"/>
      <c r="BW103" s="959"/>
      <c r="BX103" s="959"/>
      <c r="BY103" s="959"/>
      <c r="BZ103" s="959"/>
      <c r="CA103" s="959"/>
      <c r="CB103" s="959"/>
      <c r="CC103" s="959"/>
      <c r="CD103" s="959"/>
      <c r="CE103" s="959"/>
      <c r="CF103" s="959"/>
      <c r="CG103" s="959"/>
      <c r="CH103" s="959"/>
      <c r="CI103" s="959"/>
      <c r="CJ103" s="959"/>
      <c r="CK103" s="959"/>
      <c r="CL103" s="959"/>
      <c r="CM103" s="959"/>
      <c r="CN103" s="959"/>
      <c r="CO103" s="959"/>
      <c r="CP103" s="959"/>
      <c r="CQ103" s="959"/>
      <c r="CR103" s="959"/>
      <c r="CS103" s="959"/>
      <c r="CT103" s="959"/>
      <c r="CU103" s="959"/>
      <c r="CV103" s="959"/>
      <c r="CW103" s="959"/>
      <c r="CX103" s="959"/>
      <c r="CY103" s="959"/>
      <c r="CZ103" s="959"/>
      <c r="DA103" s="959"/>
      <c r="DB103" s="959"/>
      <c r="DC103" s="959"/>
      <c r="DD103" s="959"/>
      <c r="DE103" s="959"/>
      <c r="DF103" s="959"/>
      <c r="DG103" s="959"/>
      <c r="DH103" s="959"/>
      <c r="DI103" s="959"/>
      <c r="DJ103" s="959"/>
      <c r="DK103" s="959"/>
      <c r="DL103" s="959"/>
      <c r="DM103" s="959"/>
      <c r="DN103" s="959"/>
      <c r="DO103" s="959"/>
      <c r="DP103" s="959"/>
      <c r="DQ103" s="959"/>
      <c r="DR103" s="959"/>
      <c r="DS103" s="959"/>
      <c r="DT103" s="959"/>
      <c r="DU103" s="959"/>
      <c r="DV103" s="959"/>
      <c r="DW103" s="959"/>
      <c r="DX103" s="959"/>
      <c r="DY103" s="959"/>
      <c r="DZ103" s="959"/>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60" t="s">
        <v>406</v>
      </c>
      <c r="BR104" s="960"/>
      <c r="BS104" s="960"/>
      <c r="BT104" s="960"/>
      <c r="BU104" s="960"/>
      <c r="BV104" s="960"/>
      <c r="BW104" s="960"/>
      <c r="BX104" s="960"/>
      <c r="BY104" s="960"/>
      <c r="BZ104" s="960"/>
      <c r="CA104" s="960"/>
      <c r="CB104" s="960"/>
      <c r="CC104" s="960"/>
      <c r="CD104" s="960"/>
      <c r="CE104" s="960"/>
      <c r="CF104" s="960"/>
      <c r="CG104" s="960"/>
      <c r="CH104" s="960"/>
      <c r="CI104" s="960"/>
      <c r="CJ104" s="960"/>
      <c r="CK104" s="960"/>
      <c r="CL104" s="960"/>
      <c r="CM104" s="960"/>
      <c r="CN104" s="960"/>
      <c r="CO104" s="960"/>
      <c r="CP104" s="960"/>
      <c r="CQ104" s="960"/>
      <c r="CR104" s="960"/>
      <c r="CS104" s="960"/>
      <c r="CT104" s="960"/>
      <c r="CU104" s="960"/>
      <c r="CV104" s="960"/>
      <c r="CW104" s="960"/>
      <c r="CX104" s="960"/>
      <c r="CY104" s="960"/>
      <c r="CZ104" s="960"/>
      <c r="DA104" s="960"/>
      <c r="DB104" s="960"/>
      <c r="DC104" s="960"/>
      <c r="DD104" s="960"/>
      <c r="DE104" s="960"/>
      <c r="DF104" s="960"/>
      <c r="DG104" s="960"/>
      <c r="DH104" s="960"/>
      <c r="DI104" s="960"/>
      <c r="DJ104" s="960"/>
      <c r="DK104" s="960"/>
      <c r="DL104" s="960"/>
      <c r="DM104" s="960"/>
      <c r="DN104" s="960"/>
      <c r="DO104" s="960"/>
      <c r="DP104" s="960"/>
      <c r="DQ104" s="960"/>
      <c r="DR104" s="960"/>
      <c r="DS104" s="960"/>
      <c r="DT104" s="960"/>
      <c r="DU104" s="960"/>
      <c r="DV104" s="960"/>
      <c r="DW104" s="960"/>
      <c r="DX104" s="960"/>
      <c r="DY104" s="960"/>
      <c r="DZ104" s="960"/>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61" t="s">
        <v>409</v>
      </c>
      <c r="B108" s="962"/>
      <c r="C108" s="962"/>
      <c r="D108" s="962"/>
      <c r="E108" s="962"/>
      <c r="F108" s="962"/>
      <c r="G108" s="962"/>
      <c r="H108" s="962"/>
      <c r="I108" s="962"/>
      <c r="J108" s="962"/>
      <c r="K108" s="962"/>
      <c r="L108" s="962"/>
      <c r="M108" s="962"/>
      <c r="N108" s="962"/>
      <c r="O108" s="962"/>
      <c r="P108" s="962"/>
      <c r="Q108" s="962"/>
      <c r="R108" s="962"/>
      <c r="S108" s="962"/>
      <c r="T108" s="962"/>
      <c r="U108" s="962"/>
      <c r="V108" s="962"/>
      <c r="W108" s="962"/>
      <c r="X108" s="962"/>
      <c r="Y108" s="962"/>
      <c r="Z108" s="962"/>
      <c r="AA108" s="962"/>
      <c r="AB108" s="962"/>
      <c r="AC108" s="962"/>
      <c r="AD108" s="962"/>
      <c r="AE108" s="962"/>
      <c r="AF108" s="962"/>
      <c r="AG108" s="962"/>
      <c r="AH108" s="962"/>
      <c r="AI108" s="962"/>
      <c r="AJ108" s="962"/>
      <c r="AK108" s="962"/>
      <c r="AL108" s="962"/>
      <c r="AM108" s="962"/>
      <c r="AN108" s="962"/>
      <c r="AO108" s="962"/>
      <c r="AP108" s="962"/>
      <c r="AQ108" s="962"/>
      <c r="AR108" s="962"/>
      <c r="AS108" s="962"/>
      <c r="AT108" s="963"/>
      <c r="AU108" s="961" t="s">
        <v>410</v>
      </c>
      <c r="AV108" s="962"/>
      <c r="AW108" s="962"/>
      <c r="AX108" s="962"/>
      <c r="AY108" s="962"/>
      <c r="AZ108" s="962"/>
      <c r="BA108" s="962"/>
      <c r="BB108" s="962"/>
      <c r="BC108" s="962"/>
      <c r="BD108" s="962"/>
      <c r="BE108" s="962"/>
      <c r="BF108" s="962"/>
      <c r="BG108" s="962"/>
      <c r="BH108" s="962"/>
      <c r="BI108" s="962"/>
      <c r="BJ108" s="962"/>
      <c r="BK108" s="962"/>
      <c r="BL108" s="962"/>
      <c r="BM108" s="962"/>
      <c r="BN108" s="962"/>
      <c r="BO108" s="962"/>
      <c r="BP108" s="962"/>
      <c r="BQ108" s="962"/>
      <c r="BR108" s="962"/>
      <c r="BS108" s="962"/>
      <c r="BT108" s="962"/>
      <c r="BU108" s="962"/>
      <c r="BV108" s="962"/>
      <c r="BW108" s="962"/>
      <c r="BX108" s="962"/>
      <c r="BY108" s="962"/>
      <c r="BZ108" s="962"/>
      <c r="CA108" s="962"/>
      <c r="CB108" s="962"/>
      <c r="CC108" s="962"/>
      <c r="CD108" s="962"/>
      <c r="CE108" s="962"/>
      <c r="CF108" s="962"/>
      <c r="CG108" s="962"/>
      <c r="CH108" s="962"/>
      <c r="CI108" s="962"/>
      <c r="CJ108" s="962"/>
      <c r="CK108" s="962"/>
      <c r="CL108" s="962"/>
      <c r="CM108" s="962"/>
      <c r="CN108" s="962"/>
      <c r="CO108" s="962"/>
      <c r="CP108" s="962"/>
      <c r="CQ108" s="962"/>
      <c r="CR108" s="962"/>
      <c r="CS108" s="962"/>
      <c r="CT108" s="962"/>
      <c r="CU108" s="962"/>
      <c r="CV108" s="962"/>
      <c r="CW108" s="962"/>
      <c r="CX108" s="962"/>
      <c r="CY108" s="962"/>
      <c r="CZ108" s="962"/>
      <c r="DA108" s="962"/>
      <c r="DB108" s="962"/>
      <c r="DC108" s="962"/>
      <c r="DD108" s="962"/>
      <c r="DE108" s="962"/>
      <c r="DF108" s="962"/>
      <c r="DG108" s="962"/>
      <c r="DH108" s="962"/>
      <c r="DI108" s="962"/>
      <c r="DJ108" s="962"/>
      <c r="DK108" s="962"/>
      <c r="DL108" s="962"/>
      <c r="DM108" s="962"/>
      <c r="DN108" s="962"/>
      <c r="DO108" s="962"/>
      <c r="DP108" s="962"/>
      <c r="DQ108" s="962"/>
      <c r="DR108" s="962"/>
      <c r="DS108" s="962"/>
      <c r="DT108" s="962"/>
      <c r="DU108" s="962"/>
      <c r="DV108" s="962"/>
      <c r="DW108" s="962"/>
      <c r="DX108" s="962"/>
      <c r="DY108" s="962"/>
      <c r="DZ108" s="963"/>
    </row>
    <row r="109" spans="1:131" s="212" customFormat="1" ht="26.25" customHeight="1" x14ac:dyDescent="0.2">
      <c r="A109" s="956" t="s">
        <v>411</v>
      </c>
      <c r="B109" s="937"/>
      <c r="C109" s="937"/>
      <c r="D109" s="937"/>
      <c r="E109" s="937"/>
      <c r="F109" s="937"/>
      <c r="G109" s="937"/>
      <c r="H109" s="937"/>
      <c r="I109" s="937"/>
      <c r="J109" s="937"/>
      <c r="K109" s="937"/>
      <c r="L109" s="937"/>
      <c r="M109" s="937"/>
      <c r="N109" s="937"/>
      <c r="O109" s="937"/>
      <c r="P109" s="937"/>
      <c r="Q109" s="937"/>
      <c r="R109" s="937"/>
      <c r="S109" s="937"/>
      <c r="T109" s="937"/>
      <c r="U109" s="937"/>
      <c r="V109" s="937"/>
      <c r="W109" s="937"/>
      <c r="X109" s="937"/>
      <c r="Y109" s="937"/>
      <c r="Z109" s="938"/>
      <c r="AA109" s="936" t="s">
        <v>412</v>
      </c>
      <c r="AB109" s="937"/>
      <c r="AC109" s="937"/>
      <c r="AD109" s="937"/>
      <c r="AE109" s="938"/>
      <c r="AF109" s="936" t="s">
        <v>413</v>
      </c>
      <c r="AG109" s="937"/>
      <c r="AH109" s="937"/>
      <c r="AI109" s="937"/>
      <c r="AJ109" s="938"/>
      <c r="AK109" s="936" t="s">
        <v>295</v>
      </c>
      <c r="AL109" s="937"/>
      <c r="AM109" s="937"/>
      <c r="AN109" s="937"/>
      <c r="AO109" s="938"/>
      <c r="AP109" s="936" t="s">
        <v>414</v>
      </c>
      <c r="AQ109" s="937"/>
      <c r="AR109" s="937"/>
      <c r="AS109" s="937"/>
      <c r="AT109" s="939"/>
      <c r="AU109" s="956" t="s">
        <v>411</v>
      </c>
      <c r="AV109" s="937"/>
      <c r="AW109" s="937"/>
      <c r="AX109" s="937"/>
      <c r="AY109" s="937"/>
      <c r="AZ109" s="937"/>
      <c r="BA109" s="937"/>
      <c r="BB109" s="937"/>
      <c r="BC109" s="937"/>
      <c r="BD109" s="937"/>
      <c r="BE109" s="937"/>
      <c r="BF109" s="937"/>
      <c r="BG109" s="937"/>
      <c r="BH109" s="937"/>
      <c r="BI109" s="937"/>
      <c r="BJ109" s="937"/>
      <c r="BK109" s="937"/>
      <c r="BL109" s="937"/>
      <c r="BM109" s="937"/>
      <c r="BN109" s="937"/>
      <c r="BO109" s="937"/>
      <c r="BP109" s="938"/>
      <c r="BQ109" s="936" t="s">
        <v>412</v>
      </c>
      <c r="BR109" s="937"/>
      <c r="BS109" s="937"/>
      <c r="BT109" s="937"/>
      <c r="BU109" s="938"/>
      <c r="BV109" s="936" t="s">
        <v>413</v>
      </c>
      <c r="BW109" s="937"/>
      <c r="BX109" s="937"/>
      <c r="BY109" s="937"/>
      <c r="BZ109" s="938"/>
      <c r="CA109" s="936" t="s">
        <v>295</v>
      </c>
      <c r="CB109" s="937"/>
      <c r="CC109" s="937"/>
      <c r="CD109" s="937"/>
      <c r="CE109" s="938"/>
      <c r="CF109" s="957" t="s">
        <v>414</v>
      </c>
      <c r="CG109" s="957"/>
      <c r="CH109" s="957"/>
      <c r="CI109" s="957"/>
      <c r="CJ109" s="957"/>
      <c r="CK109" s="936" t="s">
        <v>415</v>
      </c>
      <c r="CL109" s="937"/>
      <c r="CM109" s="937"/>
      <c r="CN109" s="937"/>
      <c r="CO109" s="937"/>
      <c r="CP109" s="937"/>
      <c r="CQ109" s="937"/>
      <c r="CR109" s="937"/>
      <c r="CS109" s="937"/>
      <c r="CT109" s="937"/>
      <c r="CU109" s="937"/>
      <c r="CV109" s="937"/>
      <c r="CW109" s="937"/>
      <c r="CX109" s="937"/>
      <c r="CY109" s="937"/>
      <c r="CZ109" s="937"/>
      <c r="DA109" s="937"/>
      <c r="DB109" s="937"/>
      <c r="DC109" s="937"/>
      <c r="DD109" s="937"/>
      <c r="DE109" s="937"/>
      <c r="DF109" s="938"/>
      <c r="DG109" s="936" t="s">
        <v>412</v>
      </c>
      <c r="DH109" s="937"/>
      <c r="DI109" s="937"/>
      <c r="DJ109" s="937"/>
      <c r="DK109" s="938"/>
      <c r="DL109" s="936" t="s">
        <v>413</v>
      </c>
      <c r="DM109" s="937"/>
      <c r="DN109" s="937"/>
      <c r="DO109" s="937"/>
      <c r="DP109" s="938"/>
      <c r="DQ109" s="936" t="s">
        <v>295</v>
      </c>
      <c r="DR109" s="937"/>
      <c r="DS109" s="937"/>
      <c r="DT109" s="937"/>
      <c r="DU109" s="938"/>
      <c r="DV109" s="936" t="s">
        <v>414</v>
      </c>
      <c r="DW109" s="937"/>
      <c r="DX109" s="937"/>
      <c r="DY109" s="937"/>
      <c r="DZ109" s="939"/>
    </row>
    <row r="110" spans="1:131" s="212" customFormat="1" ht="26.25" customHeight="1" x14ac:dyDescent="0.2">
      <c r="A110" s="940" t="s">
        <v>416</v>
      </c>
      <c r="B110" s="941"/>
      <c r="C110" s="941"/>
      <c r="D110" s="941"/>
      <c r="E110" s="941"/>
      <c r="F110" s="941"/>
      <c r="G110" s="941"/>
      <c r="H110" s="941"/>
      <c r="I110" s="941"/>
      <c r="J110" s="941"/>
      <c r="K110" s="941"/>
      <c r="L110" s="941"/>
      <c r="M110" s="941"/>
      <c r="N110" s="941"/>
      <c r="O110" s="941"/>
      <c r="P110" s="941"/>
      <c r="Q110" s="941"/>
      <c r="R110" s="941"/>
      <c r="S110" s="941"/>
      <c r="T110" s="941"/>
      <c r="U110" s="941"/>
      <c r="V110" s="941"/>
      <c r="W110" s="941"/>
      <c r="X110" s="941"/>
      <c r="Y110" s="941"/>
      <c r="Z110" s="942"/>
      <c r="AA110" s="943">
        <v>2717193</v>
      </c>
      <c r="AB110" s="944"/>
      <c r="AC110" s="944"/>
      <c r="AD110" s="944"/>
      <c r="AE110" s="945"/>
      <c r="AF110" s="946">
        <v>2669142</v>
      </c>
      <c r="AG110" s="944"/>
      <c r="AH110" s="944"/>
      <c r="AI110" s="944"/>
      <c r="AJ110" s="945"/>
      <c r="AK110" s="946">
        <v>2670423</v>
      </c>
      <c r="AL110" s="944"/>
      <c r="AM110" s="944"/>
      <c r="AN110" s="944"/>
      <c r="AO110" s="945"/>
      <c r="AP110" s="947">
        <v>30.1</v>
      </c>
      <c r="AQ110" s="948"/>
      <c r="AR110" s="948"/>
      <c r="AS110" s="948"/>
      <c r="AT110" s="949"/>
      <c r="AU110" s="950" t="s">
        <v>69</v>
      </c>
      <c r="AV110" s="951"/>
      <c r="AW110" s="951"/>
      <c r="AX110" s="951"/>
      <c r="AY110" s="951"/>
      <c r="AZ110" s="973" t="s">
        <v>417</v>
      </c>
      <c r="BA110" s="941"/>
      <c r="BB110" s="941"/>
      <c r="BC110" s="941"/>
      <c r="BD110" s="941"/>
      <c r="BE110" s="941"/>
      <c r="BF110" s="941"/>
      <c r="BG110" s="941"/>
      <c r="BH110" s="941"/>
      <c r="BI110" s="941"/>
      <c r="BJ110" s="941"/>
      <c r="BK110" s="941"/>
      <c r="BL110" s="941"/>
      <c r="BM110" s="941"/>
      <c r="BN110" s="941"/>
      <c r="BO110" s="941"/>
      <c r="BP110" s="942"/>
      <c r="BQ110" s="974">
        <v>21087904</v>
      </c>
      <c r="BR110" s="975"/>
      <c r="BS110" s="975"/>
      <c r="BT110" s="975"/>
      <c r="BU110" s="975"/>
      <c r="BV110" s="975">
        <v>20574810</v>
      </c>
      <c r="BW110" s="975"/>
      <c r="BX110" s="975"/>
      <c r="BY110" s="975"/>
      <c r="BZ110" s="975"/>
      <c r="CA110" s="975">
        <v>20407881</v>
      </c>
      <c r="CB110" s="975"/>
      <c r="CC110" s="975"/>
      <c r="CD110" s="975"/>
      <c r="CE110" s="975"/>
      <c r="CF110" s="988">
        <v>229.7</v>
      </c>
      <c r="CG110" s="989"/>
      <c r="CH110" s="989"/>
      <c r="CI110" s="989"/>
      <c r="CJ110" s="989"/>
      <c r="CK110" s="990" t="s">
        <v>418</v>
      </c>
      <c r="CL110" s="991"/>
      <c r="CM110" s="973" t="s">
        <v>419</v>
      </c>
      <c r="CN110" s="941"/>
      <c r="CO110" s="941"/>
      <c r="CP110" s="941"/>
      <c r="CQ110" s="941"/>
      <c r="CR110" s="941"/>
      <c r="CS110" s="941"/>
      <c r="CT110" s="941"/>
      <c r="CU110" s="941"/>
      <c r="CV110" s="941"/>
      <c r="CW110" s="941"/>
      <c r="CX110" s="941"/>
      <c r="CY110" s="941"/>
      <c r="CZ110" s="941"/>
      <c r="DA110" s="941"/>
      <c r="DB110" s="941"/>
      <c r="DC110" s="941"/>
      <c r="DD110" s="941"/>
      <c r="DE110" s="941"/>
      <c r="DF110" s="942"/>
      <c r="DG110" s="974" t="s">
        <v>121</v>
      </c>
      <c r="DH110" s="975"/>
      <c r="DI110" s="975"/>
      <c r="DJ110" s="975"/>
      <c r="DK110" s="975"/>
      <c r="DL110" s="975">
        <v>4762754</v>
      </c>
      <c r="DM110" s="975"/>
      <c r="DN110" s="975"/>
      <c r="DO110" s="975"/>
      <c r="DP110" s="975"/>
      <c r="DQ110" s="975">
        <v>4422858</v>
      </c>
      <c r="DR110" s="975"/>
      <c r="DS110" s="975"/>
      <c r="DT110" s="975"/>
      <c r="DU110" s="975"/>
      <c r="DV110" s="976">
        <v>49.8</v>
      </c>
      <c r="DW110" s="976"/>
      <c r="DX110" s="976"/>
      <c r="DY110" s="976"/>
      <c r="DZ110" s="977"/>
    </row>
    <row r="111" spans="1:131" s="212" customFormat="1" ht="26.25" customHeight="1" x14ac:dyDescent="0.2">
      <c r="A111" s="978" t="s">
        <v>420</v>
      </c>
      <c r="B111" s="979"/>
      <c r="C111" s="979"/>
      <c r="D111" s="979"/>
      <c r="E111" s="979"/>
      <c r="F111" s="979"/>
      <c r="G111" s="979"/>
      <c r="H111" s="979"/>
      <c r="I111" s="979"/>
      <c r="J111" s="979"/>
      <c r="K111" s="979"/>
      <c r="L111" s="979"/>
      <c r="M111" s="979"/>
      <c r="N111" s="979"/>
      <c r="O111" s="979"/>
      <c r="P111" s="979"/>
      <c r="Q111" s="979"/>
      <c r="R111" s="979"/>
      <c r="S111" s="979"/>
      <c r="T111" s="979"/>
      <c r="U111" s="979"/>
      <c r="V111" s="979"/>
      <c r="W111" s="979"/>
      <c r="X111" s="979"/>
      <c r="Y111" s="979"/>
      <c r="Z111" s="980"/>
      <c r="AA111" s="981" t="s">
        <v>121</v>
      </c>
      <c r="AB111" s="982"/>
      <c r="AC111" s="982"/>
      <c r="AD111" s="982"/>
      <c r="AE111" s="983"/>
      <c r="AF111" s="984" t="s">
        <v>121</v>
      </c>
      <c r="AG111" s="982"/>
      <c r="AH111" s="982"/>
      <c r="AI111" s="982"/>
      <c r="AJ111" s="983"/>
      <c r="AK111" s="984" t="s">
        <v>121</v>
      </c>
      <c r="AL111" s="982"/>
      <c r="AM111" s="982"/>
      <c r="AN111" s="982"/>
      <c r="AO111" s="983"/>
      <c r="AP111" s="985" t="s">
        <v>121</v>
      </c>
      <c r="AQ111" s="986"/>
      <c r="AR111" s="986"/>
      <c r="AS111" s="986"/>
      <c r="AT111" s="987"/>
      <c r="AU111" s="952"/>
      <c r="AV111" s="953"/>
      <c r="AW111" s="953"/>
      <c r="AX111" s="953"/>
      <c r="AY111" s="953"/>
      <c r="AZ111" s="966" t="s">
        <v>421</v>
      </c>
      <c r="BA111" s="967"/>
      <c r="BB111" s="967"/>
      <c r="BC111" s="967"/>
      <c r="BD111" s="967"/>
      <c r="BE111" s="967"/>
      <c r="BF111" s="967"/>
      <c r="BG111" s="967"/>
      <c r="BH111" s="967"/>
      <c r="BI111" s="967"/>
      <c r="BJ111" s="967"/>
      <c r="BK111" s="967"/>
      <c r="BL111" s="967"/>
      <c r="BM111" s="967"/>
      <c r="BN111" s="967"/>
      <c r="BO111" s="967"/>
      <c r="BP111" s="968"/>
      <c r="BQ111" s="969" t="s">
        <v>121</v>
      </c>
      <c r="BR111" s="970"/>
      <c r="BS111" s="970"/>
      <c r="BT111" s="970"/>
      <c r="BU111" s="970"/>
      <c r="BV111" s="970">
        <v>4762754</v>
      </c>
      <c r="BW111" s="970"/>
      <c r="BX111" s="970"/>
      <c r="BY111" s="970"/>
      <c r="BZ111" s="970"/>
      <c r="CA111" s="970">
        <v>4422858</v>
      </c>
      <c r="CB111" s="970"/>
      <c r="CC111" s="970"/>
      <c r="CD111" s="970"/>
      <c r="CE111" s="970"/>
      <c r="CF111" s="964">
        <v>49.8</v>
      </c>
      <c r="CG111" s="965"/>
      <c r="CH111" s="965"/>
      <c r="CI111" s="965"/>
      <c r="CJ111" s="965"/>
      <c r="CK111" s="992"/>
      <c r="CL111" s="993"/>
      <c r="CM111" s="966" t="s">
        <v>422</v>
      </c>
      <c r="CN111" s="967"/>
      <c r="CO111" s="967"/>
      <c r="CP111" s="967"/>
      <c r="CQ111" s="967"/>
      <c r="CR111" s="967"/>
      <c r="CS111" s="967"/>
      <c r="CT111" s="967"/>
      <c r="CU111" s="967"/>
      <c r="CV111" s="967"/>
      <c r="CW111" s="967"/>
      <c r="CX111" s="967"/>
      <c r="CY111" s="967"/>
      <c r="CZ111" s="967"/>
      <c r="DA111" s="967"/>
      <c r="DB111" s="967"/>
      <c r="DC111" s="967"/>
      <c r="DD111" s="967"/>
      <c r="DE111" s="967"/>
      <c r="DF111" s="968"/>
      <c r="DG111" s="969" t="s">
        <v>121</v>
      </c>
      <c r="DH111" s="970"/>
      <c r="DI111" s="970"/>
      <c r="DJ111" s="970"/>
      <c r="DK111" s="970"/>
      <c r="DL111" s="970" t="s">
        <v>121</v>
      </c>
      <c r="DM111" s="970"/>
      <c r="DN111" s="970"/>
      <c r="DO111" s="970"/>
      <c r="DP111" s="970"/>
      <c r="DQ111" s="970" t="s">
        <v>121</v>
      </c>
      <c r="DR111" s="970"/>
      <c r="DS111" s="970"/>
      <c r="DT111" s="970"/>
      <c r="DU111" s="970"/>
      <c r="DV111" s="971" t="s">
        <v>121</v>
      </c>
      <c r="DW111" s="971"/>
      <c r="DX111" s="971"/>
      <c r="DY111" s="971"/>
      <c r="DZ111" s="972"/>
    </row>
    <row r="112" spans="1:131" s="212" customFormat="1" ht="26.25" customHeight="1" x14ac:dyDescent="0.2">
      <c r="A112" s="996" t="s">
        <v>423</v>
      </c>
      <c r="B112" s="997"/>
      <c r="C112" s="967" t="s">
        <v>424</v>
      </c>
      <c r="D112" s="967"/>
      <c r="E112" s="967"/>
      <c r="F112" s="967"/>
      <c r="G112" s="967"/>
      <c r="H112" s="967"/>
      <c r="I112" s="967"/>
      <c r="J112" s="967"/>
      <c r="K112" s="967"/>
      <c r="L112" s="967"/>
      <c r="M112" s="967"/>
      <c r="N112" s="967"/>
      <c r="O112" s="967"/>
      <c r="P112" s="967"/>
      <c r="Q112" s="967"/>
      <c r="R112" s="967"/>
      <c r="S112" s="967"/>
      <c r="T112" s="967"/>
      <c r="U112" s="967"/>
      <c r="V112" s="967"/>
      <c r="W112" s="967"/>
      <c r="X112" s="967"/>
      <c r="Y112" s="967"/>
      <c r="Z112" s="968"/>
      <c r="AA112" s="1002" t="s">
        <v>121</v>
      </c>
      <c r="AB112" s="1003"/>
      <c r="AC112" s="1003"/>
      <c r="AD112" s="1003"/>
      <c r="AE112" s="1004"/>
      <c r="AF112" s="1005" t="s">
        <v>121</v>
      </c>
      <c r="AG112" s="1003"/>
      <c r="AH112" s="1003"/>
      <c r="AI112" s="1003"/>
      <c r="AJ112" s="1004"/>
      <c r="AK112" s="1005" t="s">
        <v>121</v>
      </c>
      <c r="AL112" s="1003"/>
      <c r="AM112" s="1003"/>
      <c r="AN112" s="1003"/>
      <c r="AO112" s="1004"/>
      <c r="AP112" s="1006" t="s">
        <v>121</v>
      </c>
      <c r="AQ112" s="1007"/>
      <c r="AR112" s="1007"/>
      <c r="AS112" s="1007"/>
      <c r="AT112" s="1008"/>
      <c r="AU112" s="952"/>
      <c r="AV112" s="953"/>
      <c r="AW112" s="953"/>
      <c r="AX112" s="953"/>
      <c r="AY112" s="953"/>
      <c r="AZ112" s="966" t="s">
        <v>425</v>
      </c>
      <c r="BA112" s="967"/>
      <c r="BB112" s="967"/>
      <c r="BC112" s="967"/>
      <c r="BD112" s="967"/>
      <c r="BE112" s="967"/>
      <c r="BF112" s="967"/>
      <c r="BG112" s="967"/>
      <c r="BH112" s="967"/>
      <c r="BI112" s="967"/>
      <c r="BJ112" s="967"/>
      <c r="BK112" s="967"/>
      <c r="BL112" s="967"/>
      <c r="BM112" s="967"/>
      <c r="BN112" s="967"/>
      <c r="BO112" s="967"/>
      <c r="BP112" s="968"/>
      <c r="BQ112" s="969">
        <v>7057786</v>
      </c>
      <c r="BR112" s="970"/>
      <c r="BS112" s="970"/>
      <c r="BT112" s="970"/>
      <c r="BU112" s="970"/>
      <c r="BV112" s="970">
        <v>6149586</v>
      </c>
      <c r="BW112" s="970"/>
      <c r="BX112" s="970"/>
      <c r="BY112" s="970"/>
      <c r="BZ112" s="970"/>
      <c r="CA112" s="970">
        <v>5499057</v>
      </c>
      <c r="CB112" s="970"/>
      <c r="CC112" s="970"/>
      <c r="CD112" s="970"/>
      <c r="CE112" s="970"/>
      <c r="CF112" s="964">
        <v>61.9</v>
      </c>
      <c r="CG112" s="965"/>
      <c r="CH112" s="965"/>
      <c r="CI112" s="965"/>
      <c r="CJ112" s="965"/>
      <c r="CK112" s="992"/>
      <c r="CL112" s="993"/>
      <c r="CM112" s="966" t="s">
        <v>426</v>
      </c>
      <c r="CN112" s="967"/>
      <c r="CO112" s="967"/>
      <c r="CP112" s="967"/>
      <c r="CQ112" s="967"/>
      <c r="CR112" s="967"/>
      <c r="CS112" s="967"/>
      <c r="CT112" s="967"/>
      <c r="CU112" s="967"/>
      <c r="CV112" s="967"/>
      <c r="CW112" s="967"/>
      <c r="CX112" s="967"/>
      <c r="CY112" s="967"/>
      <c r="CZ112" s="967"/>
      <c r="DA112" s="967"/>
      <c r="DB112" s="967"/>
      <c r="DC112" s="967"/>
      <c r="DD112" s="967"/>
      <c r="DE112" s="967"/>
      <c r="DF112" s="968"/>
      <c r="DG112" s="969" t="s">
        <v>121</v>
      </c>
      <c r="DH112" s="970"/>
      <c r="DI112" s="970"/>
      <c r="DJ112" s="970"/>
      <c r="DK112" s="970"/>
      <c r="DL112" s="970" t="s">
        <v>121</v>
      </c>
      <c r="DM112" s="970"/>
      <c r="DN112" s="970"/>
      <c r="DO112" s="970"/>
      <c r="DP112" s="970"/>
      <c r="DQ112" s="970" t="s">
        <v>121</v>
      </c>
      <c r="DR112" s="970"/>
      <c r="DS112" s="970"/>
      <c r="DT112" s="970"/>
      <c r="DU112" s="970"/>
      <c r="DV112" s="971" t="s">
        <v>121</v>
      </c>
      <c r="DW112" s="971"/>
      <c r="DX112" s="971"/>
      <c r="DY112" s="971"/>
      <c r="DZ112" s="972"/>
    </row>
    <row r="113" spans="1:130" s="212" customFormat="1" ht="26.25" customHeight="1" x14ac:dyDescent="0.2">
      <c r="A113" s="998"/>
      <c r="B113" s="999"/>
      <c r="C113" s="967" t="s">
        <v>427</v>
      </c>
      <c r="D113" s="967"/>
      <c r="E113" s="967"/>
      <c r="F113" s="967"/>
      <c r="G113" s="967"/>
      <c r="H113" s="967"/>
      <c r="I113" s="967"/>
      <c r="J113" s="967"/>
      <c r="K113" s="967"/>
      <c r="L113" s="967"/>
      <c r="M113" s="967"/>
      <c r="N113" s="967"/>
      <c r="O113" s="967"/>
      <c r="P113" s="967"/>
      <c r="Q113" s="967"/>
      <c r="R113" s="967"/>
      <c r="S113" s="967"/>
      <c r="T113" s="967"/>
      <c r="U113" s="967"/>
      <c r="V113" s="967"/>
      <c r="W113" s="967"/>
      <c r="X113" s="967"/>
      <c r="Y113" s="967"/>
      <c r="Z113" s="968"/>
      <c r="AA113" s="981">
        <v>816381</v>
      </c>
      <c r="AB113" s="982"/>
      <c r="AC113" s="982"/>
      <c r="AD113" s="982"/>
      <c r="AE113" s="983"/>
      <c r="AF113" s="984">
        <v>747287</v>
      </c>
      <c r="AG113" s="982"/>
      <c r="AH113" s="982"/>
      <c r="AI113" s="982"/>
      <c r="AJ113" s="983"/>
      <c r="AK113" s="984">
        <v>687546</v>
      </c>
      <c r="AL113" s="982"/>
      <c r="AM113" s="982"/>
      <c r="AN113" s="982"/>
      <c r="AO113" s="983"/>
      <c r="AP113" s="985">
        <v>7.7</v>
      </c>
      <c r="AQ113" s="986"/>
      <c r="AR113" s="986"/>
      <c r="AS113" s="986"/>
      <c r="AT113" s="987"/>
      <c r="AU113" s="952"/>
      <c r="AV113" s="953"/>
      <c r="AW113" s="953"/>
      <c r="AX113" s="953"/>
      <c r="AY113" s="953"/>
      <c r="AZ113" s="966" t="s">
        <v>428</v>
      </c>
      <c r="BA113" s="967"/>
      <c r="BB113" s="967"/>
      <c r="BC113" s="967"/>
      <c r="BD113" s="967"/>
      <c r="BE113" s="967"/>
      <c r="BF113" s="967"/>
      <c r="BG113" s="967"/>
      <c r="BH113" s="967"/>
      <c r="BI113" s="967"/>
      <c r="BJ113" s="967"/>
      <c r="BK113" s="967"/>
      <c r="BL113" s="967"/>
      <c r="BM113" s="967"/>
      <c r="BN113" s="967"/>
      <c r="BO113" s="967"/>
      <c r="BP113" s="968"/>
      <c r="BQ113" s="969">
        <v>1715696</v>
      </c>
      <c r="BR113" s="970"/>
      <c r="BS113" s="970"/>
      <c r="BT113" s="970"/>
      <c r="BU113" s="970"/>
      <c r="BV113" s="970">
        <v>1715394</v>
      </c>
      <c r="BW113" s="970"/>
      <c r="BX113" s="970"/>
      <c r="BY113" s="970"/>
      <c r="BZ113" s="970"/>
      <c r="CA113" s="970">
        <v>1694803</v>
      </c>
      <c r="CB113" s="970"/>
      <c r="CC113" s="970"/>
      <c r="CD113" s="970"/>
      <c r="CE113" s="970"/>
      <c r="CF113" s="964">
        <v>19.100000000000001</v>
      </c>
      <c r="CG113" s="965"/>
      <c r="CH113" s="965"/>
      <c r="CI113" s="965"/>
      <c r="CJ113" s="965"/>
      <c r="CK113" s="992"/>
      <c r="CL113" s="993"/>
      <c r="CM113" s="966" t="s">
        <v>429</v>
      </c>
      <c r="CN113" s="967"/>
      <c r="CO113" s="967"/>
      <c r="CP113" s="967"/>
      <c r="CQ113" s="967"/>
      <c r="CR113" s="967"/>
      <c r="CS113" s="967"/>
      <c r="CT113" s="967"/>
      <c r="CU113" s="967"/>
      <c r="CV113" s="967"/>
      <c r="CW113" s="967"/>
      <c r="CX113" s="967"/>
      <c r="CY113" s="967"/>
      <c r="CZ113" s="967"/>
      <c r="DA113" s="967"/>
      <c r="DB113" s="967"/>
      <c r="DC113" s="967"/>
      <c r="DD113" s="967"/>
      <c r="DE113" s="967"/>
      <c r="DF113" s="968"/>
      <c r="DG113" s="1002" t="s">
        <v>121</v>
      </c>
      <c r="DH113" s="1003"/>
      <c r="DI113" s="1003"/>
      <c r="DJ113" s="1003"/>
      <c r="DK113" s="1004"/>
      <c r="DL113" s="1005" t="s">
        <v>121</v>
      </c>
      <c r="DM113" s="1003"/>
      <c r="DN113" s="1003"/>
      <c r="DO113" s="1003"/>
      <c r="DP113" s="1004"/>
      <c r="DQ113" s="1005" t="s">
        <v>121</v>
      </c>
      <c r="DR113" s="1003"/>
      <c r="DS113" s="1003"/>
      <c r="DT113" s="1003"/>
      <c r="DU113" s="1004"/>
      <c r="DV113" s="1006" t="s">
        <v>121</v>
      </c>
      <c r="DW113" s="1007"/>
      <c r="DX113" s="1007"/>
      <c r="DY113" s="1007"/>
      <c r="DZ113" s="1008"/>
    </row>
    <row r="114" spans="1:130" s="212" customFormat="1" ht="26.25" customHeight="1" x14ac:dyDescent="0.2">
      <c r="A114" s="998"/>
      <c r="B114" s="999"/>
      <c r="C114" s="967" t="s">
        <v>430</v>
      </c>
      <c r="D114" s="967"/>
      <c r="E114" s="967"/>
      <c r="F114" s="967"/>
      <c r="G114" s="967"/>
      <c r="H114" s="967"/>
      <c r="I114" s="967"/>
      <c r="J114" s="967"/>
      <c r="K114" s="967"/>
      <c r="L114" s="967"/>
      <c r="M114" s="967"/>
      <c r="N114" s="967"/>
      <c r="O114" s="967"/>
      <c r="P114" s="967"/>
      <c r="Q114" s="967"/>
      <c r="R114" s="967"/>
      <c r="S114" s="967"/>
      <c r="T114" s="967"/>
      <c r="U114" s="967"/>
      <c r="V114" s="967"/>
      <c r="W114" s="967"/>
      <c r="X114" s="967"/>
      <c r="Y114" s="967"/>
      <c r="Z114" s="968"/>
      <c r="AA114" s="1002">
        <v>35821</v>
      </c>
      <c r="AB114" s="1003"/>
      <c r="AC114" s="1003"/>
      <c r="AD114" s="1003"/>
      <c r="AE114" s="1004"/>
      <c r="AF114" s="1005">
        <v>23045</v>
      </c>
      <c r="AG114" s="1003"/>
      <c r="AH114" s="1003"/>
      <c r="AI114" s="1003"/>
      <c r="AJ114" s="1004"/>
      <c r="AK114" s="1005">
        <v>29208</v>
      </c>
      <c r="AL114" s="1003"/>
      <c r="AM114" s="1003"/>
      <c r="AN114" s="1003"/>
      <c r="AO114" s="1004"/>
      <c r="AP114" s="1006">
        <v>0.3</v>
      </c>
      <c r="AQ114" s="1007"/>
      <c r="AR114" s="1007"/>
      <c r="AS114" s="1007"/>
      <c r="AT114" s="1008"/>
      <c r="AU114" s="952"/>
      <c r="AV114" s="953"/>
      <c r="AW114" s="953"/>
      <c r="AX114" s="953"/>
      <c r="AY114" s="953"/>
      <c r="AZ114" s="966" t="s">
        <v>431</v>
      </c>
      <c r="BA114" s="967"/>
      <c r="BB114" s="967"/>
      <c r="BC114" s="967"/>
      <c r="BD114" s="967"/>
      <c r="BE114" s="967"/>
      <c r="BF114" s="967"/>
      <c r="BG114" s="967"/>
      <c r="BH114" s="967"/>
      <c r="BI114" s="967"/>
      <c r="BJ114" s="967"/>
      <c r="BK114" s="967"/>
      <c r="BL114" s="967"/>
      <c r="BM114" s="967"/>
      <c r="BN114" s="967"/>
      <c r="BO114" s="967"/>
      <c r="BP114" s="968"/>
      <c r="BQ114" s="969">
        <v>2105422</v>
      </c>
      <c r="BR114" s="970"/>
      <c r="BS114" s="970"/>
      <c r="BT114" s="970"/>
      <c r="BU114" s="970"/>
      <c r="BV114" s="970">
        <v>2053554</v>
      </c>
      <c r="BW114" s="970"/>
      <c r="BX114" s="970"/>
      <c r="BY114" s="970"/>
      <c r="BZ114" s="970"/>
      <c r="CA114" s="970">
        <v>2078597</v>
      </c>
      <c r="CB114" s="970"/>
      <c r="CC114" s="970"/>
      <c r="CD114" s="970"/>
      <c r="CE114" s="970"/>
      <c r="CF114" s="964">
        <v>23.4</v>
      </c>
      <c r="CG114" s="965"/>
      <c r="CH114" s="965"/>
      <c r="CI114" s="965"/>
      <c r="CJ114" s="965"/>
      <c r="CK114" s="992"/>
      <c r="CL114" s="993"/>
      <c r="CM114" s="966" t="s">
        <v>432</v>
      </c>
      <c r="CN114" s="967"/>
      <c r="CO114" s="967"/>
      <c r="CP114" s="967"/>
      <c r="CQ114" s="967"/>
      <c r="CR114" s="967"/>
      <c r="CS114" s="967"/>
      <c r="CT114" s="967"/>
      <c r="CU114" s="967"/>
      <c r="CV114" s="967"/>
      <c r="CW114" s="967"/>
      <c r="CX114" s="967"/>
      <c r="CY114" s="967"/>
      <c r="CZ114" s="967"/>
      <c r="DA114" s="967"/>
      <c r="DB114" s="967"/>
      <c r="DC114" s="967"/>
      <c r="DD114" s="967"/>
      <c r="DE114" s="967"/>
      <c r="DF114" s="968"/>
      <c r="DG114" s="1002" t="s">
        <v>121</v>
      </c>
      <c r="DH114" s="1003"/>
      <c r="DI114" s="1003"/>
      <c r="DJ114" s="1003"/>
      <c r="DK114" s="1004"/>
      <c r="DL114" s="1005" t="s">
        <v>121</v>
      </c>
      <c r="DM114" s="1003"/>
      <c r="DN114" s="1003"/>
      <c r="DO114" s="1003"/>
      <c r="DP114" s="1004"/>
      <c r="DQ114" s="1005" t="s">
        <v>121</v>
      </c>
      <c r="DR114" s="1003"/>
      <c r="DS114" s="1003"/>
      <c r="DT114" s="1003"/>
      <c r="DU114" s="1004"/>
      <c r="DV114" s="1006" t="s">
        <v>121</v>
      </c>
      <c r="DW114" s="1007"/>
      <c r="DX114" s="1007"/>
      <c r="DY114" s="1007"/>
      <c r="DZ114" s="1008"/>
    </row>
    <row r="115" spans="1:130" s="212" customFormat="1" ht="26.25" customHeight="1" x14ac:dyDescent="0.2">
      <c r="A115" s="998"/>
      <c r="B115" s="999"/>
      <c r="C115" s="967" t="s">
        <v>433</v>
      </c>
      <c r="D115" s="967"/>
      <c r="E115" s="967"/>
      <c r="F115" s="967"/>
      <c r="G115" s="967"/>
      <c r="H115" s="967"/>
      <c r="I115" s="967"/>
      <c r="J115" s="967"/>
      <c r="K115" s="967"/>
      <c r="L115" s="967"/>
      <c r="M115" s="967"/>
      <c r="N115" s="967"/>
      <c r="O115" s="967"/>
      <c r="P115" s="967"/>
      <c r="Q115" s="967"/>
      <c r="R115" s="967"/>
      <c r="S115" s="967"/>
      <c r="T115" s="967"/>
      <c r="U115" s="967"/>
      <c r="V115" s="967"/>
      <c r="W115" s="967"/>
      <c r="X115" s="967"/>
      <c r="Y115" s="967"/>
      <c r="Z115" s="968"/>
      <c r="AA115" s="981" t="s">
        <v>121</v>
      </c>
      <c r="AB115" s="982"/>
      <c r="AC115" s="982"/>
      <c r="AD115" s="982"/>
      <c r="AE115" s="983"/>
      <c r="AF115" s="984" t="s">
        <v>121</v>
      </c>
      <c r="AG115" s="982"/>
      <c r="AH115" s="982"/>
      <c r="AI115" s="982"/>
      <c r="AJ115" s="983"/>
      <c r="AK115" s="984">
        <v>339896</v>
      </c>
      <c r="AL115" s="982"/>
      <c r="AM115" s="982"/>
      <c r="AN115" s="982"/>
      <c r="AO115" s="983"/>
      <c r="AP115" s="985">
        <v>3.8</v>
      </c>
      <c r="AQ115" s="986"/>
      <c r="AR115" s="986"/>
      <c r="AS115" s="986"/>
      <c r="AT115" s="987"/>
      <c r="AU115" s="952"/>
      <c r="AV115" s="953"/>
      <c r="AW115" s="953"/>
      <c r="AX115" s="953"/>
      <c r="AY115" s="953"/>
      <c r="AZ115" s="966" t="s">
        <v>434</v>
      </c>
      <c r="BA115" s="967"/>
      <c r="BB115" s="967"/>
      <c r="BC115" s="967"/>
      <c r="BD115" s="967"/>
      <c r="BE115" s="967"/>
      <c r="BF115" s="967"/>
      <c r="BG115" s="967"/>
      <c r="BH115" s="967"/>
      <c r="BI115" s="967"/>
      <c r="BJ115" s="967"/>
      <c r="BK115" s="967"/>
      <c r="BL115" s="967"/>
      <c r="BM115" s="967"/>
      <c r="BN115" s="967"/>
      <c r="BO115" s="967"/>
      <c r="BP115" s="968"/>
      <c r="BQ115" s="969">
        <v>646</v>
      </c>
      <c r="BR115" s="970"/>
      <c r="BS115" s="970"/>
      <c r="BT115" s="970"/>
      <c r="BU115" s="970"/>
      <c r="BV115" s="970" t="s">
        <v>121</v>
      </c>
      <c r="BW115" s="970"/>
      <c r="BX115" s="970"/>
      <c r="BY115" s="970"/>
      <c r="BZ115" s="970"/>
      <c r="CA115" s="970" t="s">
        <v>121</v>
      </c>
      <c r="CB115" s="970"/>
      <c r="CC115" s="970"/>
      <c r="CD115" s="970"/>
      <c r="CE115" s="970"/>
      <c r="CF115" s="964" t="s">
        <v>121</v>
      </c>
      <c r="CG115" s="965"/>
      <c r="CH115" s="965"/>
      <c r="CI115" s="965"/>
      <c r="CJ115" s="965"/>
      <c r="CK115" s="992"/>
      <c r="CL115" s="993"/>
      <c r="CM115" s="966" t="s">
        <v>435</v>
      </c>
      <c r="CN115" s="967"/>
      <c r="CO115" s="967"/>
      <c r="CP115" s="967"/>
      <c r="CQ115" s="967"/>
      <c r="CR115" s="967"/>
      <c r="CS115" s="967"/>
      <c r="CT115" s="967"/>
      <c r="CU115" s="967"/>
      <c r="CV115" s="967"/>
      <c r="CW115" s="967"/>
      <c r="CX115" s="967"/>
      <c r="CY115" s="967"/>
      <c r="CZ115" s="967"/>
      <c r="DA115" s="967"/>
      <c r="DB115" s="967"/>
      <c r="DC115" s="967"/>
      <c r="DD115" s="967"/>
      <c r="DE115" s="967"/>
      <c r="DF115" s="968"/>
      <c r="DG115" s="1002" t="s">
        <v>121</v>
      </c>
      <c r="DH115" s="1003"/>
      <c r="DI115" s="1003"/>
      <c r="DJ115" s="1003"/>
      <c r="DK115" s="1004"/>
      <c r="DL115" s="1005" t="s">
        <v>121</v>
      </c>
      <c r="DM115" s="1003"/>
      <c r="DN115" s="1003"/>
      <c r="DO115" s="1003"/>
      <c r="DP115" s="1004"/>
      <c r="DQ115" s="1005" t="s">
        <v>121</v>
      </c>
      <c r="DR115" s="1003"/>
      <c r="DS115" s="1003"/>
      <c r="DT115" s="1003"/>
      <c r="DU115" s="1004"/>
      <c r="DV115" s="1006" t="s">
        <v>121</v>
      </c>
      <c r="DW115" s="1007"/>
      <c r="DX115" s="1007"/>
      <c r="DY115" s="1007"/>
      <c r="DZ115" s="1008"/>
    </row>
    <row r="116" spans="1:130" s="212" customFormat="1" ht="26.25" customHeight="1" x14ac:dyDescent="0.2">
      <c r="A116" s="1000"/>
      <c r="B116" s="1001"/>
      <c r="C116" s="1009" t="s">
        <v>436</v>
      </c>
      <c r="D116" s="1009"/>
      <c r="E116" s="1009"/>
      <c r="F116" s="1009"/>
      <c r="G116" s="1009"/>
      <c r="H116" s="1009"/>
      <c r="I116" s="1009"/>
      <c r="J116" s="1009"/>
      <c r="K116" s="1009"/>
      <c r="L116" s="1009"/>
      <c r="M116" s="1009"/>
      <c r="N116" s="1009"/>
      <c r="O116" s="1009"/>
      <c r="P116" s="1009"/>
      <c r="Q116" s="1009"/>
      <c r="R116" s="1009"/>
      <c r="S116" s="1009"/>
      <c r="T116" s="1009"/>
      <c r="U116" s="1009"/>
      <c r="V116" s="1009"/>
      <c r="W116" s="1009"/>
      <c r="X116" s="1009"/>
      <c r="Y116" s="1009"/>
      <c r="Z116" s="1010"/>
      <c r="AA116" s="1002" t="s">
        <v>121</v>
      </c>
      <c r="AB116" s="1003"/>
      <c r="AC116" s="1003"/>
      <c r="AD116" s="1003"/>
      <c r="AE116" s="1004"/>
      <c r="AF116" s="1005" t="s">
        <v>121</v>
      </c>
      <c r="AG116" s="1003"/>
      <c r="AH116" s="1003"/>
      <c r="AI116" s="1003"/>
      <c r="AJ116" s="1004"/>
      <c r="AK116" s="1005" t="s">
        <v>121</v>
      </c>
      <c r="AL116" s="1003"/>
      <c r="AM116" s="1003"/>
      <c r="AN116" s="1003"/>
      <c r="AO116" s="1004"/>
      <c r="AP116" s="1006" t="s">
        <v>121</v>
      </c>
      <c r="AQ116" s="1007"/>
      <c r="AR116" s="1007"/>
      <c r="AS116" s="1007"/>
      <c r="AT116" s="1008"/>
      <c r="AU116" s="952"/>
      <c r="AV116" s="953"/>
      <c r="AW116" s="953"/>
      <c r="AX116" s="953"/>
      <c r="AY116" s="953"/>
      <c r="AZ116" s="1011" t="s">
        <v>437</v>
      </c>
      <c r="BA116" s="1012"/>
      <c r="BB116" s="1012"/>
      <c r="BC116" s="1012"/>
      <c r="BD116" s="1012"/>
      <c r="BE116" s="1012"/>
      <c r="BF116" s="1012"/>
      <c r="BG116" s="1012"/>
      <c r="BH116" s="1012"/>
      <c r="BI116" s="1012"/>
      <c r="BJ116" s="1012"/>
      <c r="BK116" s="1012"/>
      <c r="BL116" s="1012"/>
      <c r="BM116" s="1012"/>
      <c r="BN116" s="1012"/>
      <c r="BO116" s="1012"/>
      <c r="BP116" s="1013"/>
      <c r="BQ116" s="969" t="s">
        <v>121</v>
      </c>
      <c r="BR116" s="970"/>
      <c r="BS116" s="970"/>
      <c r="BT116" s="970"/>
      <c r="BU116" s="970"/>
      <c r="BV116" s="970" t="s">
        <v>121</v>
      </c>
      <c r="BW116" s="970"/>
      <c r="BX116" s="970"/>
      <c r="BY116" s="970"/>
      <c r="BZ116" s="970"/>
      <c r="CA116" s="970" t="s">
        <v>121</v>
      </c>
      <c r="CB116" s="970"/>
      <c r="CC116" s="970"/>
      <c r="CD116" s="970"/>
      <c r="CE116" s="970"/>
      <c r="CF116" s="964" t="s">
        <v>121</v>
      </c>
      <c r="CG116" s="965"/>
      <c r="CH116" s="965"/>
      <c r="CI116" s="965"/>
      <c r="CJ116" s="965"/>
      <c r="CK116" s="992"/>
      <c r="CL116" s="993"/>
      <c r="CM116" s="966" t="s">
        <v>438</v>
      </c>
      <c r="CN116" s="967"/>
      <c r="CO116" s="967"/>
      <c r="CP116" s="967"/>
      <c r="CQ116" s="967"/>
      <c r="CR116" s="967"/>
      <c r="CS116" s="967"/>
      <c r="CT116" s="967"/>
      <c r="CU116" s="967"/>
      <c r="CV116" s="967"/>
      <c r="CW116" s="967"/>
      <c r="CX116" s="967"/>
      <c r="CY116" s="967"/>
      <c r="CZ116" s="967"/>
      <c r="DA116" s="967"/>
      <c r="DB116" s="967"/>
      <c r="DC116" s="967"/>
      <c r="DD116" s="967"/>
      <c r="DE116" s="967"/>
      <c r="DF116" s="968"/>
      <c r="DG116" s="1002" t="s">
        <v>121</v>
      </c>
      <c r="DH116" s="1003"/>
      <c r="DI116" s="1003"/>
      <c r="DJ116" s="1003"/>
      <c r="DK116" s="1004"/>
      <c r="DL116" s="1005" t="s">
        <v>121</v>
      </c>
      <c r="DM116" s="1003"/>
      <c r="DN116" s="1003"/>
      <c r="DO116" s="1003"/>
      <c r="DP116" s="1004"/>
      <c r="DQ116" s="1005" t="s">
        <v>121</v>
      </c>
      <c r="DR116" s="1003"/>
      <c r="DS116" s="1003"/>
      <c r="DT116" s="1003"/>
      <c r="DU116" s="1004"/>
      <c r="DV116" s="1006" t="s">
        <v>121</v>
      </c>
      <c r="DW116" s="1007"/>
      <c r="DX116" s="1007"/>
      <c r="DY116" s="1007"/>
      <c r="DZ116" s="1008"/>
    </row>
    <row r="117" spans="1:130" s="212" customFormat="1" ht="26.25" customHeight="1" x14ac:dyDescent="0.2">
      <c r="A117" s="956" t="s">
        <v>178</v>
      </c>
      <c r="B117" s="937"/>
      <c r="C117" s="937"/>
      <c r="D117" s="937"/>
      <c r="E117" s="937"/>
      <c r="F117" s="937"/>
      <c r="G117" s="937"/>
      <c r="H117" s="937"/>
      <c r="I117" s="937"/>
      <c r="J117" s="937"/>
      <c r="K117" s="937"/>
      <c r="L117" s="937"/>
      <c r="M117" s="937"/>
      <c r="N117" s="937"/>
      <c r="O117" s="937"/>
      <c r="P117" s="937"/>
      <c r="Q117" s="937"/>
      <c r="R117" s="937"/>
      <c r="S117" s="937"/>
      <c r="T117" s="937"/>
      <c r="U117" s="937"/>
      <c r="V117" s="937"/>
      <c r="W117" s="937"/>
      <c r="X117" s="937"/>
      <c r="Y117" s="1021" t="s">
        <v>439</v>
      </c>
      <c r="Z117" s="938"/>
      <c r="AA117" s="1022">
        <v>3569395</v>
      </c>
      <c r="AB117" s="1023"/>
      <c r="AC117" s="1023"/>
      <c r="AD117" s="1023"/>
      <c r="AE117" s="1024"/>
      <c r="AF117" s="1025">
        <v>3439474</v>
      </c>
      <c r="AG117" s="1023"/>
      <c r="AH117" s="1023"/>
      <c r="AI117" s="1023"/>
      <c r="AJ117" s="1024"/>
      <c r="AK117" s="1025">
        <v>3727073</v>
      </c>
      <c r="AL117" s="1023"/>
      <c r="AM117" s="1023"/>
      <c r="AN117" s="1023"/>
      <c r="AO117" s="1024"/>
      <c r="AP117" s="1026"/>
      <c r="AQ117" s="1027"/>
      <c r="AR117" s="1027"/>
      <c r="AS117" s="1027"/>
      <c r="AT117" s="1028"/>
      <c r="AU117" s="952"/>
      <c r="AV117" s="953"/>
      <c r="AW117" s="953"/>
      <c r="AX117" s="953"/>
      <c r="AY117" s="953"/>
      <c r="AZ117" s="1018" t="s">
        <v>440</v>
      </c>
      <c r="BA117" s="1019"/>
      <c r="BB117" s="1019"/>
      <c r="BC117" s="1019"/>
      <c r="BD117" s="1019"/>
      <c r="BE117" s="1019"/>
      <c r="BF117" s="1019"/>
      <c r="BG117" s="1019"/>
      <c r="BH117" s="1019"/>
      <c r="BI117" s="1019"/>
      <c r="BJ117" s="1019"/>
      <c r="BK117" s="1019"/>
      <c r="BL117" s="1019"/>
      <c r="BM117" s="1019"/>
      <c r="BN117" s="1019"/>
      <c r="BO117" s="1019"/>
      <c r="BP117" s="1020"/>
      <c r="BQ117" s="969" t="s">
        <v>121</v>
      </c>
      <c r="BR117" s="970"/>
      <c r="BS117" s="970"/>
      <c r="BT117" s="970"/>
      <c r="BU117" s="970"/>
      <c r="BV117" s="970" t="s">
        <v>121</v>
      </c>
      <c r="BW117" s="970"/>
      <c r="BX117" s="970"/>
      <c r="BY117" s="970"/>
      <c r="BZ117" s="970"/>
      <c r="CA117" s="970" t="s">
        <v>121</v>
      </c>
      <c r="CB117" s="970"/>
      <c r="CC117" s="970"/>
      <c r="CD117" s="970"/>
      <c r="CE117" s="970"/>
      <c r="CF117" s="964" t="s">
        <v>121</v>
      </c>
      <c r="CG117" s="965"/>
      <c r="CH117" s="965"/>
      <c r="CI117" s="965"/>
      <c r="CJ117" s="965"/>
      <c r="CK117" s="992"/>
      <c r="CL117" s="993"/>
      <c r="CM117" s="966" t="s">
        <v>441</v>
      </c>
      <c r="CN117" s="967"/>
      <c r="CO117" s="967"/>
      <c r="CP117" s="967"/>
      <c r="CQ117" s="967"/>
      <c r="CR117" s="967"/>
      <c r="CS117" s="967"/>
      <c r="CT117" s="967"/>
      <c r="CU117" s="967"/>
      <c r="CV117" s="967"/>
      <c r="CW117" s="967"/>
      <c r="CX117" s="967"/>
      <c r="CY117" s="967"/>
      <c r="CZ117" s="967"/>
      <c r="DA117" s="967"/>
      <c r="DB117" s="967"/>
      <c r="DC117" s="967"/>
      <c r="DD117" s="967"/>
      <c r="DE117" s="967"/>
      <c r="DF117" s="968"/>
      <c r="DG117" s="1002" t="s">
        <v>121</v>
      </c>
      <c r="DH117" s="1003"/>
      <c r="DI117" s="1003"/>
      <c r="DJ117" s="1003"/>
      <c r="DK117" s="1004"/>
      <c r="DL117" s="1005" t="s">
        <v>121</v>
      </c>
      <c r="DM117" s="1003"/>
      <c r="DN117" s="1003"/>
      <c r="DO117" s="1003"/>
      <c r="DP117" s="1004"/>
      <c r="DQ117" s="1005" t="s">
        <v>121</v>
      </c>
      <c r="DR117" s="1003"/>
      <c r="DS117" s="1003"/>
      <c r="DT117" s="1003"/>
      <c r="DU117" s="1004"/>
      <c r="DV117" s="1006" t="s">
        <v>121</v>
      </c>
      <c r="DW117" s="1007"/>
      <c r="DX117" s="1007"/>
      <c r="DY117" s="1007"/>
      <c r="DZ117" s="1008"/>
    </row>
    <row r="118" spans="1:130" s="212" customFormat="1" ht="26.25" customHeight="1" x14ac:dyDescent="0.2">
      <c r="A118" s="956" t="s">
        <v>415</v>
      </c>
      <c r="B118" s="937"/>
      <c r="C118" s="937"/>
      <c r="D118" s="937"/>
      <c r="E118" s="937"/>
      <c r="F118" s="937"/>
      <c r="G118" s="937"/>
      <c r="H118" s="937"/>
      <c r="I118" s="937"/>
      <c r="J118" s="937"/>
      <c r="K118" s="937"/>
      <c r="L118" s="937"/>
      <c r="M118" s="937"/>
      <c r="N118" s="937"/>
      <c r="O118" s="937"/>
      <c r="P118" s="937"/>
      <c r="Q118" s="937"/>
      <c r="R118" s="937"/>
      <c r="S118" s="937"/>
      <c r="T118" s="937"/>
      <c r="U118" s="937"/>
      <c r="V118" s="937"/>
      <c r="W118" s="937"/>
      <c r="X118" s="937"/>
      <c r="Y118" s="937"/>
      <c r="Z118" s="938"/>
      <c r="AA118" s="936" t="s">
        <v>412</v>
      </c>
      <c r="AB118" s="937"/>
      <c r="AC118" s="937"/>
      <c r="AD118" s="937"/>
      <c r="AE118" s="938"/>
      <c r="AF118" s="936" t="s">
        <v>413</v>
      </c>
      <c r="AG118" s="937"/>
      <c r="AH118" s="937"/>
      <c r="AI118" s="937"/>
      <c r="AJ118" s="938"/>
      <c r="AK118" s="936" t="s">
        <v>295</v>
      </c>
      <c r="AL118" s="937"/>
      <c r="AM118" s="937"/>
      <c r="AN118" s="937"/>
      <c r="AO118" s="938"/>
      <c r="AP118" s="1014" t="s">
        <v>414</v>
      </c>
      <c r="AQ118" s="1015"/>
      <c r="AR118" s="1015"/>
      <c r="AS118" s="1015"/>
      <c r="AT118" s="1016"/>
      <c r="AU118" s="952"/>
      <c r="AV118" s="953"/>
      <c r="AW118" s="953"/>
      <c r="AX118" s="953"/>
      <c r="AY118" s="953"/>
      <c r="AZ118" s="1017" t="s">
        <v>442</v>
      </c>
      <c r="BA118" s="1009"/>
      <c r="BB118" s="1009"/>
      <c r="BC118" s="1009"/>
      <c r="BD118" s="1009"/>
      <c r="BE118" s="1009"/>
      <c r="BF118" s="1009"/>
      <c r="BG118" s="1009"/>
      <c r="BH118" s="1009"/>
      <c r="BI118" s="1009"/>
      <c r="BJ118" s="1009"/>
      <c r="BK118" s="1009"/>
      <c r="BL118" s="1009"/>
      <c r="BM118" s="1009"/>
      <c r="BN118" s="1009"/>
      <c r="BO118" s="1009"/>
      <c r="BP118" s="1010"/>
      <c r="BQ118" s="1043" t="s">
        <v>121</v>
      </c>
      <c r="BR118" s="1044"/>
      <c r="BS118" s="1044"/>
      <c r="BT118" s="1044"/>
      <c r="BU118" s="1044"/>
      <c r="BV118" s="1044" t="s">
        <v>121</v>
      </c>
      <c r="BW118" s="1044"/>
      <c r="BX118" s="1044"/>
      <c r="BY118" s="1044"/>
      <c r="BZ118" s="1044"/>
      <c r="CA118" s="1044" t="s">
        <v>121</v>
      </c>
      <c r="CB118" s="1044"/>
      <c r="CC118" s="1044"/>
      <c r="CD118" s="1044"/>
      <c r="CE118" s="1044"/>
      <c r="CF118" s="964" t="s">
        <v>121</v>
      </c>
      <c r="CG118" s="965"/>
      <c r="CH118" s="965"/>
      <c r="CI118" s="965"/>
      <c r="CJ118" s="965"/>
      <c r="CK118" s="992"/>
      <c r="CL118" s="993"/>
      <c r="CM118" s="966" t="s">
        <v>443</v>
      </c>
      <c r="CN118" s="967"/>
      <c r="CO118" s="967"/>
      <c r="CP118" s="967"/>
      <c r="CQ118" s="967"/>
      <c r="CR118" s="967"/>
      <c r="CS118" s="967"/>
      <c r="CT118" s="967"/>
      <c r="CU118" s="967"/>
      <c r="CV118" s="967"/>
      <c r="CW118" s="967"/>
      <c r="CX118" s="967"/>
      <c r="CY118" s="967"/>
      <c r="CZ118" s="967"/>
      <c r="DA118" s="967"/>
      <c r="DB118" s="967"/>
      <c r="DC118" s="967"/>
      <c r="DD118" s="967"/>
      <c r="DE118" s="967"/>
      <c r="DF118" s="968"/>
      <c r="DG118" s="1002" t="s">
        <v>121</v>
      </c>
      <c r="DH118" s="1003"/>
      <c r="DI118" s="1003"/>
      <c r="DJ118" s="1003"/>
      <c r="DK118" s="1004"/>
      <c r="DL118" s="1005" t="s">
        <v>121</v>
      </c>
      <c r="DM118" s="1003"/>
      <c r="DN118" s="1003"/>
      <c r="DO118" s="1003"/>
      <c r="DP118" s="1004"/>
      <c r="DQ118" s="1005" t="s">
        <v>121</v>
      </c>
      <c r="DR118" s="1003"/>
      <c r="DS118" s="1003"/>
      <c r="DT118" s="1003"/>
      <c r="DU118" s="1004"/>
      <c r="DV118" s="1006" t="s">
        <v>121</v>
      </c>
      <c r="DW118" s="1007"/>
      <c r="DX118" s="1007"/>
      <c r="DY118" s="1007"/>
      <c r="DZ118" s="1008"/>
    </row>
    <row r="119" spans="1:130" s="212" customFormat="1" ht="26.25" customHeight="1" x14ac:dyDescent="0.2">
      <c r="A119" s="1100" t="s">
        <v>418</v>
      </c>
      <c r="B119" s="991"/>
      <c r="C119" s="973" t="s">
        <v>419</v>
      </c>
      <c r="D119" s="941"/>
      <c r="E119" s="941"/>
      <c r="F119" s="941"/>
      <c r="G119" s="941"/>
      <c r="H119" s="941"/>
      <c r="I119" s="941"/>
      <c r="J119" s="941"/>
      <c r="K119" s="941"/>
      <c r="L119" s="941"/>
      <c r="M119" s="941"/>
      <c r="N119" s="941"/>
      <c r="O119" s="941"/>
      <c r="P119" s="941"/>
      <c r="Q119" s="941"/>
      <c r="R119" s="941"/>
      <c r="S119" s="941"/>
      <c r="T119" s="941"/>
      <c r="U119" s="941"/>
      <c r="V119" s="941"/>
      <c r="W119" s="941"/>
      <c r="X119" s="941"/>
      <c r="Y119" s="941"/>
      <c r="Z119" s="942"/>
      <c r="AA119" s="943" t="s">
        <v>121</v>
      </c>
      <c r="AB119" s="944"/>
      <c r="AC119" s="944"/>
      <c r="AD119" s="944"/>
      <c r="AE119" s="945"/>
      <c r="AF119" s="946" t="s">
        <v>121</v>
      </c>
      <c r="AG119" s="944"/>
      <c r="AH119" s="944"/>
      <c r="AI119" s="944"/>
      <c r="AJ119" s="945"/>
      <c r="AK119" s="946">
        <v>339896</v>
      </c>
      <c r="AL119" s="944"/>
      <c r="AM119" s="944"/>
      <c r="AN119" s="944"/>
      <c r="AO119" s="945"/>
      <c r="AP119" s="947">
        <v>3.8</v>
      </c>
      <c r="AQ119" s="948"/>
      <c r="AR119" s="948"/>
      <c r="AS119" s="948"/>
      <c r="AT119" s="949"/>
      <c r="AU119" s="954"/>
      <c r="AV119" s="955"/>
      <c r="AW119" s="955"/>
      <c r="AX119" s="955"/>
      <c r="AY119" s="955"/>
      <c r="AZ119" s="233" t="s">
        <v>178</v>
      </c>
      <c r="BA119" s="233"/>
      <c r="BB119" s="233"/>
      <c r="BC119" s="233"/>
      <c r="BD119" s="233"/>
      <c r="BE119" s="233"/>
      <c r="BF119" s="233"/>
      <c r="BG119" s="233"/>
      <c r="BH119" s="233"/>
      <c r="BI119" s="233"/>
      <c r="BJ119" s="233"/>
      <c r="BK119" s="233"/>
      <c r="BL119" s="233"/>
      <c r="BM119" s="233"/>
      <c r="BN119" s="233"/>
      <c r="BO119" s="1021" t="s">
        <v>444</v>
      </c>
      <c r="BP119" s="1049"/>
      <c r="BQ119" s="1043">
        <v>31967454</v>
      </c>
      <c r="BR119" s="1044"/>
      <c r="BS119" s="1044"/>
      <c r="BT119" s="1044"/>
      <c r="BU119" s="1044"/>
      <c r="BV119" s="1044">
        <v>35256098</v>
      </c>
      <c r="BW119" s="1044"/>
      <c r="BX119" s="1044"/>
      <c r="BY119" s="1044"/>
      <c r="BZ119" s="1044"/>
      <c r="CA119" s="1044">
        <v>34103196</v>
      </c>
      <c r="CB119" s="1044"/>
      <c r="CC119" s="1044"/>
      <c r="CD119" s="1044"/>
      <c r="CE119" s="1044"/>
      <c r="CF119" s="1045"/>
      <c r="CG119" s="1046"/>
      <c r="CH119" s="1046"/>
      <c r="CI119" s="1046"/>
      <c r="CJ119" s="1047"/>
      <c r="CK119" s="994"/>
      <c r="CL119" s="995"/>
      <c r="CM119" s="1017" t="s">
        <v>445</v>
      </c>
      <c r="CN119" s="1009"/>
      <c r="CO119" s="1009"/>
      <c r="CP119" s="1009"/>
      <c r="CQ119" s="1009"/>
      <c r="CR119" s="1009"/>
      <c r="CS119" s="1009"/>
      <c r="CT119" s="1009"/>
      <c r="CU119" s="1009"/>
      <c r="CV119" s="1009"/>
      <c r="CW119" s="1009"/>
      <c r="CX119" s="1009"/>
      <c r="CY119" s="1009"/>
      <c r="CZ119" s="1009"/>
      <c r="DA119" s="1009"/>
      <c r="DB119" s="1009"/>
      <c r="DC119" s="1009"/>
      <c r="DD119" s="1009"/>
      <c r="DE119" s="1009"/>
      <c r="DF119" s="1010"/>
      <c r="DG119" s="1048" t="s">
        <v>121</v>
      </c>
      <c r="DH119" s="1030"/>
      <c r="DI119" s="1030"/>
      <c r="DJ119" s="1030"/>
      <c r="DK119" s="1031"/>
      <c r="DL119" s="1029" t="s">
        <v>121</v>
      </c>
      <c r="DM119" s="1030"/>
      <c r="DN119" s="1030"/>
      <c r="DO119" s="1030"/>
      <c r="DP119" s="1031"/>
      <c r="DQ119" s="1029" t="s">
        <v>121</v>
      </c>
      <c r="DR119" s="1030"/>
      <c r="DS119" s="1030"/>
      <c r="DT119" s="1030"/>
      <c r="DU119" s="1031"/>
      <c r="DV119" s="1032" t="s">
        <v>121</v>
      </c>
      <c r="DW119" s="1033"/>
      <c r="DX119" s="1033"/>
      <c r="DY119" s="1033"/>
      <c r="DZ119" s="1034"/>
    </row>
    <row r="120" spans="1:130" s="212" customFormat="1" ht="26.25" customHeight="1" x14ac:dyDescent="0.2">
      <c r="A120" s="1101"/>
      <c r="B120" s="993"/>
      <c r="C120" s="966" t="s">
        <v>422</v>
      </c>
      <c r="D120" s="967"/>
      <c r="E120" s="967"/>
      <c r="F120" s="967"/>
      <c r="G120" s="967"/>
      <c r="H120" s="967"/>
      <c r="I120" s="967"/>
      <c r="J120" s="967"/>
      <c r="K120" s="967"/>
      <c r="L120" s="967"/>
      <c r="M120" s="967"/>
      <c r="N120" s="967"/>
      <c r="O120" s="967"/>
      <c r="P120" s="967"/>
      <c r="Q120" s="967"/>
      <c r="R120" s="967"/>
      <c r="S120" s="967"/>
      <c r="T120" s="967"/>
      <c r="U120" s="967"/>
      <c r="V120" s="967"/>
      <c r="W120" s="967"/>
      <c r="X120" s="967"/>
      <c r="Y120" s="967"/>
      <c r="Z120" s="968"/>
      <c r="AA120" s="1002" t="s">
        <v>121</v>
      </c>
      <c r="AB120" s="1003"/>
      <c r="AC120" s="1003"/>
      <c r="AD120" s="1003"/>
      <c r="AE120" s="1004"/>
      <c r="AF120" s="1005" t="s">
        <v>121</v>
      </c>
      <c r="AG120" s="1003"/>
      <c r="AH120" s="1003"/>
      <c r="AI120" s="1003"/>
      <c r="AJ120" s="1004"/>
      <c r="AK120" s="1005" t="s">
        <v>121</v>
      </c>
      <c r="AL120" s="1003"/>
      <c r="AM120" s="1003"/>
      <c r="AN120" s="1003"/>
      <c r="AO120" s="1004"/>
      <c r="AP120" s="1006" t="s">
        <v>121</v>
      </c>
      <c r="AQ120" s="1007"/>
      <c r="AR120" s="1007"/>
      <c r="AS120" s="1007"/>
      <c r="AT120" s="1008"/>
      <c r="AU120" s="1035" t="s">
        <v>446</v>
      </c>
      <c r="AV120" s="1036"/>
      <c r="AW120" s="1036"/>
      <c r="AX120" s="1036"/>
      <c r="AY120" s="1037"/>
      <c r="AZ120" s="973" t="s">
        <v>447</v>
      </c>
      <c r="BA120" s="941"/>
      <c r="BB120" s="941"/>
      <c r="BC120" s="941"/>
      <c r="BD120" s="941"/>
      <c r="BE120" s="941"/>
      <c r="BF120" s="941"/>
      <c r="BG120" s="941"/>
      <c r="BH120" s="941"/>
      <c r="BI120" s="941"/>
      <c r="BJ120" s="941"/>
      <c r="BK120" s="941"/>
      <c r="BL120" s="941"/>
      <c r="BM120" s="941"/>
      <c r="BN120" s="941"/>
      <c r="BO120" s="941"/>
      <c r="BP120" s="942"/>
      <c r="BQ120" s="974">
        <v>7784961</v>
      </c>
      <c r="BR120" s="975"/>
      <c r="BS120" s="975"/>
      <c r="BT120" s="975"/>
      <c r="BU120" s="975"/>
      <c r="BV120" s="975">
        <v>7736346</v>
      </c>
      <c r="BW120" s="975"/>
      <c r="BX120" s="975"/>
      <c r="BY120" s="975"/>
      <c r="BZ120" s="975"/>
      <c r="CA120" s="975">
        <v>7112958</v>
      </c>
      <c r="CB120" s="975"/>
      <c r="CC120" s="975"/>
      <c r="CD120" s="975"/>
      <c r="CE120" s="975"/>
      <c r="CF120" s="988">
        <v>80.099999999999994</v>
      </c>
      <c r="CG120" s="989"/>
      <c r="CH120" s="989"/>
      <c r="CI120" s="989"/>
      <c r="CJ120" s="989"/>
      <c r="CK120" s="1050" t="s">
        <v>448</v>
      </c>
      <c r="CL120" s="1051"/>
      <c r="CM120" s="1051"/>
      <c r="CN120" s="1051"/>
      <c r="CO120" s="1052"/>
      <c r="CP120" s="1058" t="s">
        <v>397</v>
      </c>
      <c r="CQ120" s="1059"/>
      <c r="CR120" s="1059"/>
      <c r="CS120" s="1059"/>
      <c r="CT120" s="1059"/>
      <c r="CU120" s="1059"/>
      <c r="CV120" s="1059"/>
      <c r="CW120" s="1059"/>
      <c r="CX120" s="1059"/>
      <c r="CY120" s="1059"/>
      <c r="CZ120" s="1059"/>
      <c r="DA120" s="1059"/>
      <c r="DB120" s="1059"/>
      <c r="DC120" s="1059"/>
      <c r="DD120" s="1059"/>
      <c r="DE120" s="1059"/>
      <c r="DF120" s="1060"/>
      <c r="DG120" s="974">
        <v>7050042</v>
      </c>
      <c r="DH120" s="975"/>
      <c r="DI120" s="975"/>
      <c r="DJ120" s="975"/>
      <c r="DK120" s="975"/>
      <c r="DL120" s="975">
        <v>6141333</v>
      </c>
      <c r="DM120" s="975"/>
      <c r="DN120" s="975"/>
      <c r="DO120" s="975"/>
      <c r="DP120" s="975"/>
      <c r="DQ120" s="975">
        <v>5490237</v>
      </c>
      <c r="DR120" s="975"/>
      <c r="DS120" s="975"/>
      <c r="DT120" s="975"/>
      <c r="DU120" s="975"/>
      <c r="DV120" s="976">
        <v>61.8</v>
      </c>
      <c r="DW120" s="976"/>
      <c r="DX120" s="976"/>
      <c r="DY120" s="976"/>
      <c r="DZ120" s="977"/>
    </row>
    <row r="121" spans="1:130" s="212" customFormat="1" ht="26.25" customHeight="1" x14ac:dyDescent="0.2">
      <c r="A121" s="1101"/>
      <c r="B121" s="993"/>
      <c r="C121" s="1018" t="s">
        <v>449</v>
      </c>
      <c r="D121" s="1019"/>
      <c r="E121" s="1019"/>
      <c r="F121" s="1019"/>
      <c r="G121" s="1019"/>
      <c r="H121" s="1019"/>
      <c r="I121" s="1019"/>
      <c r="J121" s="1019"/>
      <c r="K121" s="1019"/>
      <c r="L121" s="1019"/>
      <c r="M121" s="1019"/>
      <c r="N121" s="1019"/>
      <c r="O121" s="1019"/>
      <c r="P121" s="1019"/>
      <c r="Q121" s="1019"/>
      <c r="R121" s="1019"/>
      <c r="S121" s="1019"/>
      <c r="T121" s="1019"/>
      <c r="U121" s="1019"/>
      <c r="V121" s="1019"/>
      <c r="W121" s="1019"/>
      <c r="X121" s="1019"/>
      <c r="Y121" s="1019"/>
      <c r="Z121" s="1020"/>
      <c r="AA121" s="1002" t="s">
        <v>121</v>
      </c>
      <c r="AB121" s="1003"/>
      <c r="AC121" s="1003"/>
      <c r="AD121" s="1003"/>
      <c r="AE121" s="1004"/>
      <c r="AF121" s="1005" t="s">
        <v>121</v>
      </c>
      <c r="AG121" s="1003"/>
      <c r="AH121" s="1003"/>
      <c r="AI121" s="1003"/>
      <c r="AJ121" s="1004"/>
      <c r="AK121" s="1005" t="s">
        <v>121</v>
      </c>
      <c r="AL121" s="1003"/>
      <c r="AM121" s="1003"/>
      <c r="AN121" s="1003"/>
      <c r="AO121" s="1004"/>
      <c r="AP121" s="1006" t="s">
        <v>121</v>
      </c>
      <c r="AQ121" s="1007"/>
      <c r="AR121" s="1007"/>
      <c r="AS121" s="1007"/>
      <c r="AT121" s="1008"/>
      <c r="AU121" s="1038"/>
      <c r="AV121" s="1039"/>
      <c r="AW121" s="1039"/>
      <c r="AX121" s="1039"/>
      <c r="AY121" s="1040"/>
      <c r="AZ121" s="966" t="s">
        <v>450</v>
      </c>
      <c r="BA121" s="967"/>
      <c r="BB121" s="967"/>
      <c r="BC121" s="967"/>
      <c r="BD121" s="967"/>
      <c r="BE121" s="967"/>
      <c r="BF121" s="967"/>
      <c r="BG121" s="967"/>
      <c r="BH121" s="967"/>
      <c r="BI121" s="967"/>
      <c r="BJ121" s="967"/>
      <c r="BK121" s="967"/>
      <c r="BL121" s="967"/>
      <c r="BM121" s="967"/>
      <c r="BN121" s="967"/>
      <c r="BO121" s="967"/>
      <c r="BP121" s="968"/>
      <c r="BQ121" s="969">
        <v>2653054</v>
      </c>
      <c r="BR121" s="970"/>
      <c r="BS121" s="970"/>
      <c r="BT121" s="970"/>
      <c r="BU121" s="970"/>
      <c r="BV121" s="970">
        <v>2607344</v>
      </c>
      <c r="BW121" s="970"/>
      <c r="BX121" s="970"/>
      <c r="BY121" s="970"/>
      <c r="BZ121" s="970"/>
      <c r="CA121" s="970">
        <v>3235970</v>
      </c>
      <c r="CB121" s="970"/>
      <c r="CC121" s="970"/>
      <c r="CD121" s="970"/>
      <c r="CE121" s="970"/>
      <c r="CF121" s="964">
        <v>36.4</v>
      </c>
      <c r="CG121" s="965"/>
      <c r="CH121" s="965"/>
      <c r="CI121" s="965"/>
      <c r="CJ121" s="965"/>
      <c r="CK121" s="1053"/>
      <c r="CL121" s="1054"/>
      <c r="CM121" s="1054"/>
      <c r="CN121" s="1054"/>
      <c r="CO121" s="1055"/>
      <c r="CP121" s="1063" t="s">
        <v>395</v>
      </c>
      <c r="CQ121" s="1064"/>
      <c r="CR121" s="1064"/>
      <c r="CS121" s="1064"/>
      <c r="CT121" s="1064"/>
      <c r="CU121" s="1064"/>
      <c r="CV121" s="1064"/>
      <c r="CW121" s="1064"/>
      <c r="CX121" s="1064"/>
      <c r="CY121" s="1064"/>
      <c r="CZ121" s="1064"/>
      <c r="DA121" s="1064"/>
      <c r="DB121" s="1064"/>
      <c r="DC121" s="1064"/>
      <c r="DD121" s="1064"/>
      <c r="DE121" s="1064"/>
      <c r="DF121" s="1065"/>
      <c r="DG121" s="969">
        <v>7744</v>
      </c>
      <c r="DH121" s="970"/>
      <c r="DI121" s="970"/>
      <c r="DJ121" s="970"/>
      <c r="DK121" s="970"/>
      <c r="DL121" s="970">
        <v>8253</v>
      </c>
      <c r="DM121" s="970"/>
      <c r="DN121" s="970"/>
      <c r="DO121" s="970"/>
      <c r="DP121" s="970"/>
      <c r="DQ121" s="970">
        <v>8820</v>
      </c>
      <c r="DR121" s="970"/>
      <c r="DS121" s="970"/>
      <c r="DT121" s="970"/>
      <c r="DU121" s="970"/>
      <c r="DV121" s="971">
        <v>0.1</v>
      </c>
      <c r="DW121" s="971"/>
      <c r="DX121" s="971"/>
      <c r="DY121" s="971"/>
      <c r="DZ121" s="972"/>
    </row>
    <row r="122" spans="1:130" s="212" customFormat="1" ht="26.25" customHeight="1" x14ac:dyDescent="0.2">
      <c r="A122" s="1101"/>
      <c r="B122" s="993"/>
      <c r="C122" s="966" t="s">
        <v>432</v>
      </c>
      <c r="D122" s="967"/>
      <c r="E122" s="967"/>
      <c r="F122" s="967"/>
      <c r="G122" s="967"/>
      <c r="H122" s="967"/>
      <c r="I122" s="967"/>
      <c r="J122" s="967"/>
      <c r="K122" s="967"/>
      <c r="L122" s="967"/>
      <c r="M122" s="967"/>
      <c r="N122" s="967"/>
      <c r="O122" s="967"/>
      <c r="P122" s="967"/>
      <c r="Q122" s="967"/>
      <c r="R122" s="967"/>
      <c r="S122" s="967"/>
      <c r="T122" s="967"/>
      <c r="U122" s="967"/>
      <c r="V122" s="967"/>
      <c r="W122" s="967"/>
      <c r="X122" s="967"/>
      <c r="Y122" s="967"/>
      <c r="Z122" s="968"/>
      <c r="AA122" s="1002" t="s">
        <v>121</v>
      </c>
      <c r="AB122" s="1003"/>
      <c r="AC122" s="1003"/>
      <c r="AD122" s="1003"/>
      <c r="AE122" s="1004"/>
      <c r="AF122" s="1005" t="s">
        <v>121</v>
      </c>
      <c r="AG122" s="1003"/>
      <c r="AH122" s="1003"/>
      <c r="AI122" s="1003"/>
      <c r="AJ122" s="1004"/>
      <c r="AK122" s="1005" t="s">
        <v>121</v>
      </c>
      <c r="AL122" s="1003"/>
      <c r="AM122" s="1003"/>
      <c r="AN122" s="1003"/>
      <c r="AO122" s="1004"/>
      <c r="AP122" s="1006" t="s">
        <v>121</v>
      </c>
      <c r="AQ122" s="1007"/>
      <c r="AR122" s="1007"/>
      <c r="AS122" s="1007"/>
      <c r="AT122" s="1008"/>
      <c r="AU122" s="1038"/>
      <c r="AV122" s="1039"/>
      <c r="AW122" s="1039"/>
      <c r="AX122" s="1039"/>
      <c r="AY122" s="1040"/>
      <c r="AZ122" s="1017" t="s">
        <v>451</v>
      </c>
      <c r="BA122" s="1009"/>
      <c r="BB122" s="1009"/>
      <c r="BC122" s="1009"/>
      <c r="BD122" s="1009"/>
      <c r="BE122" s="1009"/>
      <c r="BF122" s="1009"/>
      <c r="BG122" s="1009"/>
      <c r="BH122" s="1009"/>
      <c r="BI122" s="1009"/>
      <c r="BJ122" s="1009"/>
      <c r="BK122" s="1009"/>
      <c r="BL122" s="1009"/>
      <c r="BM122" s="1009"/>
      <c r="BN122" s="1009"/>
      <c r="BO122" s="1009"/>
      <c r="BP122" s="1010"/>
      <c r="BQ122" s="1043">
        <v>17980010</v>
      </c>
      <c r="BR122" s="1044"/>
      <c r="BS122" s="1044"/>
      <c r="BT122" s="1044"/>
      <c r="BU122" s="1044"/>
      <c r="BV122" s="1044">
        <v>17259276</v>
      </c>
      <c r="BW122" s="1044"/>
      <c r="BX122" s="1044"/>
      <c r="BY122" s="1044"/>
      <c r="BZ122" s="1044"/>
      <c r="CA122" s="1044">
        <v>19186528</v>
      </c>
      <c r="CB122" s="1044"/>
      <c r="CC122" s="1044"/>
      <c r="CD122" s="1044"/>
      <c r="CE122" s="1044"/>
      <c r="CF122" s="1061">
        <v>215.9</v>
      </c>
      <c r="CG122" s="1062"/>
      <c r="CH122" s="1062"/>
      <c r="CI122" s="1062"/>
      <c r="CJ122" s="1062"/>
      <c r="CK122" s="1053"/>
      <c r="CL122" s="1054"/>
      <c r="CM122" s="1054"/>
      <c r="CN122" s="1054"/>
      <c r="CO122" s="1055"/>
      <c r="CP122" s="1063" t="s">
        <v>394</v>
      </c>
      <c r="CQ122" s="1064"/>
      <c r="CR122" s="1064"/>
      <c r="CS122" s="1064"/>
      <c r="CT122" s="1064"/>
      <c r="CU122" s="1064"/>
      <c r="CV122" s="1064"/>
      <c r="CW122" s="1064"/>
      <c r="CX122" s="1064"/>
      <c r="CY122" s="1064"/>
      <c r="CZ122" s="1064"/>
      <c r="DA122" s="1064"/>
      <c r="DB122" s="1064"/>
      <c r="DC122" s="1064"/>
      <c r="DD122" s="1064"/>
      <c r="DE122" s="1064"/>
      <c r="DF122" s="1065"/>
      <c r="DG122" s="969" t="s">
        <v>121</v>
      </c>
      <c r="DH122" s="970"/>
      <c r="DI122" s="970"/>
      <c r="DJ122" s="970"/>
      <c r="DK122" s="970"/>
      <c r="DL122" s="970" t="s">
        <v>121</v>
      </c>
      <c r="DM122" s="970"/>
      <c r="DN122" s="970"/>
      <c r="DO122" s="970"/>
      <c r="DP122" s="970"/>
      <c r="DQ122" s="970" t="s">
        <v>121</v>
      </c>
      <c r="DR122" s="970"/>
      <c r="DS122" s="970"/>
      <c r="DT122" s="970"/>
      <c r="DU122" s="970"/>
      <c r="DV122" s="971" t="s">
        <v>121</v>
      </c>
      <c r="DW122" s="971"/>
      <c r="DX122" s="971"/>
      <c r="DY122" s="971"/>
      <c r="DZ122" s="972"/>
    </row>
    <row r="123" spans="1:130" s="212" customFormat="1" ht="26.25" customHeight="1" x14ac:dyDescent="0.2">
      <c r="A123" s="1101"/>
      <c r="B123" s="993"/>
      <c r="C123" s="966" t="s">
        <v>438</v>
      </c>
      <c r="D123" s="967"/>
      <c r="E123" s="967"/>
      <c r="F123" s="967"/>
      <c r="G123" s="967"/>
      <c r="H123" s="967"/>
      <c r="I123" s="967"/>
      <c r="J123" s="967"/>
      <c r="K123" s="967"/>
      <c r="L123" s="967"/>
      <c r="M123" s="967"/>
      <c r="N123" s="967"/>
      <c r="O123" s="967"/>
      <c r="P123" s="967"/>
      <c r="Q123" s="967"/>
      <c r="R123" s="967"/>
      <c r="S123" s="967"/>
      <c r="T123" s="967"/>
      <c r="U123" s="967"/>
      <c r="V123" s="967"/>
      <c r="W123" s="967"/>
      <c r="X123" s="967"/>
      <c r="Y123" s="967"/>
      <c r="Z123" s="968"/>
      <c r="AA123" s="1002" t="s">
        <v>121</v>
      </c>
      <c r="AB123" s="1003"/>
      <c r="AC123" s="1003"/>
      <c r="AD123" s="1003"/>
      <c r="AE123" s="1004"/>
      <c r="AF123" s="1005" t="s">
        <v>121</v>
      </c>
      <c r="AG123" s="1003"/>
      <c r="AH123" s="1003"/>
      <c r="AI123" s="1003"/>
      <c r="AJ123" s="1004"/>
      <c r="AK123" s="1005" t="s">
        <v>121</v>
      </c>
      <c r="AL123" s="1003"/>
      <c r="AM123" s="1003"/>
      <c r="AN123" s="1003"/>
      <c r="AO123" s="1004"/>
      <c r="AP123" s="1006" t="s">
        <v>121</v>
      </c>
      <c r="AQ123" s="1007"/>
      <c r="AR123" s="1007"/>
      <c r="AS123" s="1007"/>
      <c r="AT123" s="1008"/>
      <c r="AU123" s="1041"/>
      <c r="AV123" s="1042"/>
      <c r="AW123" s="1042"/>
      <c r="AX123" s="1042"/>
      <c r="AY123" s="1042"/>
      <c r="AZ123" s="233" t="s">
        <v>178</v>
      </c>
      <c r="BA123" s="233"/>
      <c r="BB123" s="233"/>
      <c r="BC123" s="233"/>
      <c r="BD123" s="233"/>
      <c r="BE123" s="233"/>
      <c r="BF123" s="233"/>
      <c r="BG123" s="233"/>
      <c r="BH123" s="233"/>
      <c r="BI123" s="233"/>
      <c r="BJ123" s="233"/>
      <c r="BK123" s="233"/>
      <c r="BL123" s="233"/>
      <c r="BM123" s="233"/>
      <c r="BN123" s="233"/>
      <c r="BO123" s="1021" t="s">
        <v>452</v>
      </c>
      <c r="BP123" s="1049"/>
      <c r="BQ123" s="1107">
        <v>28418025</v>
      </c>
      <c r="BR123" s="1108"/>
      <c r="BS123" s="1108"/>
      <c r="BT123" s="1108"/>
      <c r="BU123" s="1108"/>
      <c r="BV123" s="1108">
        <v>27602966</v>
      </c>
      <c r="BW123" s="1108"/>
      <c r="BX123" s="1108"/>
      <c r="BY123" s="1108"/>
      <c r="BZ123" s="1108"/>
      <c r="CA123" s="1108">
        <v>29535456</v>
      </c>
      <c r="CB123" s="1108"/>
      <c r="CC123" s="1108"/>
      <c r="CD123" s="1108"/>
      <c r="CE123" s="1108"/>
      <c r="CF123" s="1045"/>
      <c r="CG123" s="1046"/>
      <c r="CH123" s="1046"/>
      <c r="CI123" s="1046"/>
      <c r="CJ123" s="1047"/>
      <c r="CK123" s="1053"/>
      <c r="CL123" s="1054"/>
      <c r="CM123" s="1054"/>
      <c r="CN123" s="1054"/>
      <c r="CO123" s="1055"/>
      <c r="CP123" s="1063" t="s">
        <v>393</v>
      </c>
      <c r="CQ123" s="1064"/>
      <c r="CR123" s="1064"/>
      <c r="CS123" s="1064"/>
      <c r="CT123" s="1064"/>
      <c r="CU123" s="1064"/>
      <c r="CV123" s="1064"/>
      <c r="CW123" s="1064"/>
      <c r="CX123" s="1064"/>
      <c r="CY123" s="1064"/>
      <c r="CZ123" s="1064"/>
      <c r="DA123" s="1064"/>
      <c r="DB123" s="1064"/>
      <c r="DC123" s="1064"/>
      <c r="DD123" s="1064"/>
      <c r="DE123" s="1064"/>
      <c r="DF123" s="1065"/>
      <c r="DG123" s="1002" t="s">
        <v>121</v>
      </c>
      <c r="DH123" s="1003"/>
      <c r="DI123" s="1003"/>
      <c r="DJ123" s="1003"/>
      <c r="DK123" s="1004"/>
      <c r="DL123" s="1005" t="s">
        <v>121</v>
      </c>
      <c r="DM123" s="1003"/>
      <c r="DN123" s="1003"/>
      <c r="DO123" s="1003"/>
      <c r="DP123" s="1004"/>
      <c r="DQ123" s="1005" t="s">
        <v>121</v>
      </c>
      <c r="DR123" s="1003"/>
      <c r="DS123" s="1003"/>
      <c r="DT123" s="1003"/>
      <c r="DU123" s="1004"/>
      <c r="DV123" s="1006" t="s">
        <v>121</v>
      </c>
      <c r="DW123" s="1007"/>
      <c r="DX123" s="1007"/>
      <c r="DY123" s="1007"/>
      <c r="DZ123" s="1008"/>
    </row>
    <row r="124" spans="1:130" s="212" customFormat="1" ht="26.25" customHeight="1" thickBot="1" x14ac:dyDescent="0.25">
      <c r="A124" s="1101"/>
      <c r="B124" s="993"/>
      <c r="C124" s="966" t="s">
        <v>441</v>
      </c>
      <c r="D124" s="967"/>
      <c r="E124" s="967"/>
      <c r="F124" s="967"/>
      <c r="G124" s="967"/>
      <c r="H124" s="967"/>
      <c r="I124" s="967"/>
      <c r="J124" s="967"/>
      <c r="K124" s="967"/>
      <c r="L124" s="967"/>
      <c r="M124" s="967"/>
      <c r="N124" s="967"/>
      <c r="O124" s="967"/>
      <c r="P124" s="967"/>
      <c r="Q124" s="967"/>
      <c r="R124" s="967"/>
      <c r="S124" s="967"/>
      <c r="T124" s="967"/>
      <c r="U124" s="967"/>
      <c r="V124" s="967"/>
      <c r="W124" s="967"/>
      <c r="X124" s="967"/>
      <c r="Y124" s="967"/>
      <c r="Z124" s="968"/>
      <c r="AA124" s="1002" t="s">
        <v>121</v>
      </c>
      <c r="AB124" s="1003"/>
      <c r="AC124" s="1003"/>
      <c r="AD124" s="1003"/>
      <c r="AE124" s="1004"/>
      <c r="AF124" s="1005" t="s">
        <v>121</v>
      </c>
      <c r="AG124" s="1003"/>
      <c r="AH124" s="1003"/>
      <c r="AI124" s="1003"/>
      <c r="AJ124" s="1004"/>
      <c r="AK124" s="1005" t="s">
        <v>121</v>
      </c>
      <c r="AL124" s="1003"/>
      <c r="AM124" s="1003"/>
      <c r="AN124" s="1003"/>
      <c r="AO124" s="1004"/>
      <c r="AP124" s="1006" t="s">
        <v>121</v>
      </c>
      <c r="AQ124" s="1007"/>
      <c r="AR124" s="1007"/>
      <c r="AS124" s="1007"/>
      <c r="AT124" s="1008"/>
      <c r="AU124" s="1103" t="s">
        <v>453</v>
      </c>
      <c r="AV124" s="1104"/>
      <c r="AW124" s="1104"/>
      <c r="AX124" s="1104"/>
      <c r="AY124" s="1104"/>
      <c r="AZ124" s="1104"/>
      <c r="BA124" s="1104"/>
      <c r="BB124" s="1104"/>
      <c r="BC124" s="1104"/>
      <c r="BD124" s="1104"/>
      <c r="BE124" s="1104"/>
      <c r="BF124" s="1104"/>
      <c r="BG124" s="1104"/>
      <c r="BH124" s="1104"/>
      <c r="BI124" s="1104"/>
      <c r="BJ124" s="1104"/>
      <c r="BK124" s="1104"/>
      <c r="BL124" s="1104"/>
      <c r="BM124" s="1104"/>
      <c r="BN124" s="1104"/>
      <c r="BO124" s="1104"/>
      <c r="BP124" s="1105"/>
      <c r="BQ124" s="1106">
        <v>41.8</v>
      </c>
      <c r="BR124" s="1071"/>
      <c r="BS124" s="1071"/>
      <c r="BT124" s="1071"/>
      <c r="BU124" s="1071"/>
      <c r="BV124" s="1071">
        <v>87.7</v>
      </c>
      <c r="BW124" s="1071"/>
      <c r="BX124" s="1071"/>
      <c r="BY124" s="1071"/>
      <c r="BZ124" s="1071"/>
      <c r="CA124" s="1071">
        <v>51.4</v>
      </c>
      <c r="CB124" s="1071"/>
      <c r="CC124" s="1071"/>
      <c r="CD124" s="1071"/>
      <c r="CE124" s="1071"/>
      <c r="CF124" s="1072"/>
      <c r="CG124" s="1073"/>
      <c r="CH124" s="1073"/>
      <c r="CI124" s="1073"/>
      <c r="CJ124" s="1074"/>
      <c r="CK124" s="1056"/>
      <c r="CL124" s="1056"/>
      <c r="CM124" s="1056"/>
      <c r="CN124" s="1056"/>
      <c r="CO124" s="1057"/>
      <c r="CP124" s="1063" t="s">
        <v>454</v>
      </c>
      <c r="CQ124" s="1064"/>
      <c r="CR124" s="1064"/>
      <c r="CS124" s="1064"/>
      <c r="CT124" s="1064"/>
      <c r="CU124" s="1064"/>
      <c r="CV124" s="1064"/>
      <c r="CW124" s="1064"/>
      <c r="CX124" s="1064"/>
      <c r="CY124" s="1064"/>
      <c r="CZ124" s="1064"/>
      <c r="DA124" s="1064"/>
      <c r="DB124" s="1064"/>
      <c r="DC124" s="1064"/>
      <c r="DD124" s="1064"/>
      <c r="DE124" s="1064"/>
      <c r="DF124" s="1065"/>
      <c r="DG124" s="1048" t="s">
        <v>121</v>
      </c>
      <c r="DH124" s="1030"/>
      <c r="DI124" s="1030"/>
      <c r="DJ124" s="1030"/>
      <c r="DK124" s="1031"/>
      <c r="DL124" s="1029" t="s">
        <v>121</v>
      </c>
      <c r="DM124" s="1030"/>
      <c r="DN124" s="1030"/>
      <c r="DO124" s="1030"/>
      <c r="DP124" s="1031"/>
      <c r="DQ124" s="1029" t="s">
        <v>121</v>
      </c>
      <c r="DR124" s="1030"/>
      <c r="DS124" s="1030"/>
      <c r="DT124" s="1030"/>
      <c r="DU124" s="1031"/>
      <c r="DV124" s="1032" t="s">
        <v>121</v>
      </c>
      <c r="DW124" s="1033"/>
      <c r="DX124" s="1033"/>
      <c r="DY124" s="1033"/>
      <c r="DZ124" s="1034"/>
    </row>
    <row r="125" spans="1:130" s="212" customFormat="1" ht="26.25" customHeight="1" x14ac:dyDescent="0.2">
      <c r="A125" s="1101"/>
      <c r="B125" s="993"/>
      <c r="C125" s="966" t="s">
        <v>443</v>
      </c>
      <c r="D125" s="967"/>
      <c r="E125" s="967"/>
      <c r="F125" s="967"/>
      <c r="G125" s="967"/>
      <c r="H125" s="967"/>
      <c r="I125" s="967"/>
      <c r="J125" s="967"/>
      <c r="K125" s="967"/>
      <c r="L125" s="967"/>
      <c r="M125" s="967"/>
      <c r="N125" s="967"/>
      <c r="O125" s="967"/>
      <c r="P125" s="967"/>
      <c r="Q125" s="967"/>
      <c r="R125" s="967"/>
      <c r="S125" s="967"/>
      <c r="T125" s="967"/>
      <c r="U125" s="967"/>
      <c r="V125" s="967"/>
      <c r="W125" s="967"/>
      <c r="X125" s="967"/>
      <c r="Y125" s="967"/>
      <c r="Z125" s="968"/>
      <c r="AA125" s="1002" t="s">
        <v>121</v>
      </c>
      <c r="AB125" s="1003"/>
      <c r="AC125" s="1003"/>
      <c r="AD125" s="1003"/>
      <c r="AE125" s="1004"/>
      <c r="AF125" s="1005" t="s">
        <v>121</v>
      </c>
      <c r="AG125" s="1003"/>
      <c r="AH125" s="1003"/>
      <c r="AI125" s="1003"/>
      <c r="AJ125" s="1004"/>
      <c r="AK125" s="1005" t="s">
        <v>121</v>
      </c>
      <c r="AL125" s="1003"/>
      <c r="AM125" s="1003"/>
      <c r="AN125" s="1003"/>
      <c r="AO125" s="1004"/>
      <c r="AP125" s="1006" t="s">
        <v>121</v>
      </c>
      <c r="AQ125" s="1007"/>
      <c r="AR125" s="1007"/>
      <c r="AS125" s="1007"/>
      <c r="AT125" s="1008"/>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66" t="s">
        <v>455</v>
      </c>
      <c r="CL125" s="1051"/>
      <c r="CM125" s="1051"/>
      <c r="CN125" s="1051"/>
      <c r="CO125" s="1052"/>
      <c r="CP125" s="973" t="s">
        <v>456</v>
      </c>
      <c r="CQ125" s="941"/>
      <c r="CR125" s="941"/>
      <c r="CS125" s="941"/>
      <c r="CT125" s="941"/>
      <c r="CU125" s="941"/>
      <c r="CV125" s="941"/>
      <c r="CW125" s="941"/>
      <c r="CX125" s="941"/>
      <c r="CY125" s="941"/>
      <c r="CZ125" s="941"/>
      <c r="DA125" s="941"/>
      <c r="DB125" s="941"/>
      <c r="DC125" s="941"/>
      <c r="DD125" s="941"/>
      <c r="DE125" s="941"/>
      <c r="DF125" s="942"/>
      <c r="DG125" s="974" t="s">
        <v>121</v>
      </c>
      <c r="DH125" s="975"/>
      <c r="DI125" s="975"/>
      <c r="DJ125" s="975"/>
      <c r="DK125" s="975"/>
      <c r="DL125" s="975" t="s">
        <v>121</v>
      </c>
      <c r="DM125" s="975"/>
      <c r="DN125" s="975"/>
      <c r="DO125" s="975"/>
      <c r="DP125" s="975"/>
      <c r="DQ125" s="975" t="s">
        <v>121</v>
      </c>
      <c r="DR125" s="975"/>
      <c r="DS125" s="975"/>
      <c r="DT125" s="975"/>
      <c r="DU125" s="975"/>
      <c r="DV125" s="976" t="s">
        <v>121</v>
      </c>
      <c r="DW125" s="976"/>
      <c r="DX125" s="976"/>
      <c r="DY125" s="976"/>
      <c r="DZ125" s="977"/>
    </row>
    <row r="126" spans="1:130" s="212" customFormat="1" ht="26.25" customHeight="1" thickBot="1" x14ac:dyDescent="0.25">
      <c r="A126" s="1101"/>
      <c r="B126" s="993"/>
      <c r="C126" s="966" t="s">
        <v>445</v>
      </c>
      <c r="D126" s="967"/>
      <c r="E126" s="967"/>
      <c r="F126" s="967"/>
      <c r="G126" s="967"/>
      <c r="H126" s="967"/>
      <c r="I126" s="967"/>
      <c r="J126" s="967"/>
      <c r="K126" s="967"/>
      <c r="L126" s="967"/>
      <c r="M126" s="967"/>
      <c r="N126" s="967"/>
      <c r="O126" s="967"/>
      <c r="P126" s="967"/>
      <c r="Q126" s="967"/>
      <c r="R126" s="967"/>
      <c r="S126" s="967"/>
      <c r="T126" s="967"/>
      <c r="U126" s="967"/>
      <c r="V126" s="967"/>
      <c r="W126" s="967"/>
      <c r="X126" s="967"/>
      <c r="Y126" s="967"/>
      <c r="Z126" s="968"/>
      <c r="AA126" s="1002" t="s">
        <v>121</v>
      </c>
      <c r="AB126" s="1003"/>
      <c r="AC126" s="1003"/>
      <c r="AD126" s="1003"/>
      <c r="AE126" s="1004"/>
      <c r="AF126" s="1005" t="s">
        <v>121</v>
      </c>
      <c r="AG126" s="1003"/>
      <c r="AH126" s="1003"/>
      <c r="AI126" s="1003"/>
      <c r="AJ126" s="1004"/>
      <c r="AK126" s="1005" t="s">
        <v>121</v>
      </c>
      <c r="AL126" s="1003"/>
      <c r="AM126" s="1003"/>
      <c r="AN126" s="1003"/>
      <c r="AO126" s="1004"/>
      <c r="AP126" s="1006" t="s">
        <v>121</v>
      </c>
      <c r="AQ126" s="1007"/>
      <c r="AR126" s="1007"/>
      <c r="AS126" s="1007"/>
      <c r="AT126" s="100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7"/>
      <c r="CL126" s="1054"/>
      <c r="CM126" s="1054"/>
      <c r="CN126" s="1054"/>
      <c r="CO126" s="1055"/>
      <c r="CP126" s="966" t="s">
        <v>457</v>
      </c>
      <c r="CQ126" s="967"/>
      <c r="CR126" s="967"/>
      <c r="CS126" s="967"/>
      <c r="CT126" s="967"/>
      <c r="CU126" s="967"/>
      <c r="CV126" s="967"/>
      <c r="CW126" s="967"/>
      <c r="CX126" s="967"/>
      <c r="CY126" s="967"/>
      <c r="CZ126" s="967"/>
      <c r="DA126" s="967"/>
      <c r="DB126" s="967"/>
      <c r="DC126" s="967"/>
      <c r="DD126" s="967"/>
      <c r="DE126" s="967"/>
      <c r="DF126" s="968"/>
      <c r="DG126" s="969" t="s">
        <v>121</v>
      </c>
      <c r="DH126" s="970"/>
      <c r="DI126" s="970"/>
      <c r="DJ126" s="970"/>
      <c r="DK126" s="970"/>
      <c r="DL126" s="970" t="s">
        <v>121</v>
      </c>
      <c r="DM126" s="970"/>
      <c r="DN126" s="970"/>
      <c r="DO126" s="970"/>
      <c r="DP126" s="970"/>
      <c r="DQ126" s="970" t="s">
        <v>121</v>
      </c>
      <c r="DR126" s="970"/>
      <c r="DS126" s="970"/>
      <c r="DT126" s="970"/>
      <c r="DU126" s="970"/>
      <c r="DV126" s="971" t="s">
        <v>121</v>
      </c>
      <c r="DW126" s="971"/>
      <c r="DX126" s="971"/>
      <c r="DY126" s="971"/>
      <c r="DZ126" s="972"/>
    </row>
    <row r="127" spans="1:130" s="212" customFormat="1" ht="26.25" customHeight="1" x14ac:dyDescent="0.2">
      <c r="A127" s="1102"/>
      <c r="B127" s="995"/>
      <c r="C127" s="1017" t="s">
        <v>458</v>
      </c>
      <c r="D127" s="1009"/>
      <c r="E127" s="1009"/>
      <c r="F127" s="1009"/>
      <c r="G127" s="1009"/>
      <c r="H127" s="1009"/>
      <c r="I127" s="1009"/>
      <c r="J127" s="1009"/>
      <c r="K127" s="1009"/>
      <c r="L127" s="1009"/>
      <c r="M127" s="1009"/>
      <c r="N127" s="1009"/>
      <c r="O127" s="1009"/>
      <c r="P127" s="1009"/>
      <c r="Q127" s="1009"/>
      <c r="R127" s="1009"/>
      <c r="S127" s="1009"/>
      <c r="T127" s="1009"/>
      <c r="U127" s="1009"/>
      <c r="V127" s="1009"/>
      <c r="W127" s="1009"/>
      <c r="X127" s="1009"/>
      <c r="Y127" s="1009"/>
      <c r="Z127" s="1010"/>
      <c r="AA127" s="1002" t="s">
        <v>121</v>
      </c>
      <c r="AB127" s="1003"/>
      <c r="AC127" s="1003"/>
      <c r="AD127" s="1003"/>
      <c r="AE127" s="1004"/>
      <c r="AF127" s="1005" t="s">
        <v>121</v>
      </c>
      <c r="AG127" s="1003"/>
      <c r="AH127" s="1003"/>
      <c r="AI127" s="1003"/>
      <c r="AJ127" s="1004"/>
      <c r="AK127" s="1005" t="s">
        <v>121</v>
      </c>
      <c r="AL127" s="1003"/>
      <c r="AM127" s="1003"/>
      <c r="AN127" s="1003"/>
      <c r="AO127" s="1004"/>
      <c r="AP127" s="1006" t="s">
        <v>121</v>
      </c>
      <c r="AQ127" s="1007"/>
      <c r="AR127" s="1007"/>
      <c r="AS127" s="1007"/>
      <c r="AT127" s="1008"/>
      <c r="AU127" s="214"/>
      <c r="AV127" s="214"/>
      <c r="AW127" s="214"/>
      <c r="AX127" s="1075" t="s">
        <v>459</v>
      </c>
      <c r="AY127" s="1076"/>
      <c r="AZ127" s="1076"/>
      <c r="BA127" s="1076"/>
      <c r="BB127" s="1076"/>
      <c r="BC127" s="1076"/>
      <c r="BD127" s="1076"/>
      <c r="BE127" s="1077"/>
      <c r="BF127" s="1078" t="s">
        <v>460</v>
      </c>
      <c r="BG127" s="1076"/>
      <c r="BH127" s="1076"/>
      <c r="BI127" s="1076"/>
      <c r="BJ127" s="1076"/>
      <c r="BK127" s="1076"/>
      <c r="BL127" s="1077"/>
      <c r="BM127" s="1078" t="s">
        <v>461</v>
      </c>
      <c r="BN127" s="1076"/>
      <c r="BO127" s="1076"/>
      <c r="BP127" s="1076"/>
      <c r="BQ127" s="1076"/>
      <c r="BR127" s="1076"/>
      <c r="BS127" s="1077"/>
      <c r="BT127" s="1078" t="s">
        <v>462</v>
      </c>
      <c r="BU127" s="1076"/>
      <c r="BV127" s="1076"/>
      <c r="BW127" s="1076"/>
      <c r="BX127" s="1076"/>
      <c r="BY127" s="1076"/>
      <c r="BZ127" s="1099"/>
      <c r="CA127" s="214"/>
      <c r="CB127" s="214"/>
      <c r="CC127" s="214"/>
      <c r="CD127" s="237"/>
      <c r="CE127" s="237"/>
      <c r="CF127" s="237"/>
      <c r="CG127" s="214"/>
      <c r="CH127" s="214"/>
      <c r="CI127" s="214"/>
      <c r="CJ127" s="236"/>
      <c r="CK127" s="1067"/>
      <c r="CL127" s="1054"/>
      <c r="CM127" s="1054"/>
      <c r="CN127" s="1054"/>
      <c r="CO127" s="1055"/>
      <c r="CP127" s="966" t="s">
        <v>463</v>
      </c>
      <c r="CQ127" s="967"/>
      <c r="CR127" s="967"/>
      <c r="CS127" s="967"/>
      <c r="CT127" s="967"/>
      <c r="CU127" s="967"/>
      <c r="CV127" s="967"/>
      <c r="CW127" s="967"/>
      <c r="CX127" s="967"/>
      <c r="CY127" s="967"/>
      <c r="CZ127" s="967"/>
      <c r="DA127" s="967"/>
      <c r="DB127" s="967"/>
      <c r="DC127" s="967"/>
      <c r="DD127" s="967"/>
      <c r="DE127" s="967"/>
      <c r="DF127" s="968"/>
      <c r="DG127" s="969" t="s">
        <v>121</v>
      </c>
      <c r="DH127" s="970"/>
      <c r="DI127" s="970"/>
      <c r="DJ127" s="970"/>
      <c r="DK127" s="970"/>
      <c r="DL127" s="970" t="s">
        <v>121</v>
      </c>
      <c r="DM127" s="970"/>
      <c r="DN127" s="970"/>
      <c r="DO127" s="970"/>
      <c r="DP127" s="970"/>
      <c r="DQ127" s="970" t="s">
        <v>121</v>
      </c>
      <c r="DR127" s="970"/>
      <c r="DS127" s="970"/>
      <c r="DT127" s="970"/>
      <c r="DU127" s="970"/>
      <c r="DV127" s="971" t="s">
        <v>121</v>
      </c>
      <c r="DW127" s="971"/>
      <c r="DX127" s="971"/>
      <c r="DY127" s="971"/>
      <c r="DZ127" s="972"/>
    </row>
    <row r="128" spans="1:130" s="212" customFormat="1" ht="26.25" customHeight="1" thickBot="1" x14ac:dyDescent="0.25">
      <c r="A128" s="1085" t="s">
        <v>464</v>
      </c>
      <c r="B128" s="1086"/>
      <c r="C128" s="1086"/>
      <c r="D128" s="1086"/>
      <c r="E128" s="1086"/>
      <c r="F128" s="1086"/>
      <c r="G128" s="1086"/>
      <c r="H128" s="1086"/>
      <c r="I128" s="1086"/>
      <c r="J128" s="1086"/>
      <c r="K128" s="1086"/>
      <c r="L128" s="1086"/>
      <c r="M128" s="1086"/>
      <c r="N128" s="1086"/>
      <c r="O128" s="1086"/>
      <c r="P128" s="1086"/>
      <c r="Q128" s="1086"/>
      <c r="R128" s="1086"/>
      <c r="S128" s="1086"/>
      <c r="T128" s="1086"/>
      <c r="U128" s="1086"/>
      <c r="V128" s="1086"/>
      <c r="W128" s="1087" t="s">
        <v>465</v>
      </c>
      <c r="X128" s="1087"/>
      <c r="Y128" s="1087"/>
      <c r="Z128" s="1088"/>
      <c r="AA128" s="1089">
        <v>330448</v>
      </c>
      <c r="AB128" s="1090"/>
      <c r="AC128" s="1090"/>
      <c r="AD128" s="1090"/>
      <c r="AE128" s="1091"/>
      <c r="AF128" s="1092">
        <v>324882</v>
      </c>
      <c r="AG128" s="1090"/>
      <c r="AH128" s="1090"/>
      <c r="AI128" s="1090"/>
      <c r="AJ128" s="1091"/>
      <c r="AK128" s="1092">
        <v>368251</v>
      </c>
      <c r="AL128" s="1090"/>
      <c r="AM128" s="1090"/>
      <c r="AN128" s="1090"/>
      <c r="AO128" s="1091"/>
      <c r="AP128" s="1093"/>
      <c r="AQ128" s="1094"/>
      <c r="AR128" s="1094"/>
      <c r="AS128" s="1094"/>
      <c r="AT128" s="1095"/>
      <c r="AU128" s="214"/>
      <c r="AV128" s="214"/>
      <c r="AW128" s="214"/>
      <c r="AX128" s="940" t="s">
        <v>466</v>
      </c>
      <c r="AY128" s="941"/>
      <c r="AZ128" s="941"/>
      <c r="BA128" s="941"/>
      <c r="BB128" s="941"/>
      <c r="BC128" s="941"/>
      <c r="BD128" s="941"/>
      <c r="BE128" s="942"/>
      <c r="BF128" s="1096" t="s">
        <v>121</v>
      </c>
      <c r="BG128" s="1097"/>
      <c r="BH128" s="1097"/>
      <c r="BI128" s="1097"/>
      <c r="BJ128" s="1097"/>
      <c r="BK128" s="1097"/>
      <c r="BL128" s="1098"/>
      <c r="BM128" s="1096">
        <v>13.21</v>
      </c>
      <c r="BN128" s="1097"/>
      <c r="BO128" s="1097"/>
      <c r="BP128" s="1097"/>
      <c r="BQ128" s="1097"/>
      <c r="BR128" s="1097"/>
      <c r="BS128" s="1098"/>
      <c r="BT128" s="1096">
        <v>20</v>
      </c>
      <c r="BU128" s="1097"/>
      <c r="BV128" s="1097"/>
      <c r="BW128" s="1097"/>
      <c r="BX128" s="1097"/>
      <c r="BY128" s="1097"/>
      <c r="BZ128" s="1120"/>
      <c r="CA128" s="237"/>
      <c r="CB128" s="237"/>
      <c r="CC128" s="237"/>
      <c r="CD128" s="237"/>
      <c r="CE128" s="237"/>
      <c r="CF128" s="237"/>
      <c r="CG128" s="214"/>
      <c r="CH128" s="214"/>
      <c r="CI128" s="214"/>
      <c r="CJ128" s="236"/>
      <c r="CK128" s="1068"/>
      <c r="CL128" s="1069"/>
      <c r="CM128" s="1069"/>
      <c r="CN128" s="1069"/>
      <c r="CO128" s="1070"/>
      <c r="CP128" s="1079" t="s">
        <v>467</v>
      </c>
      <c r="CQ128" s="770"/>
      <c r="CR128" s="770"/>
      <c r="CS128" s="770"/>
      <c r="CT128" s="770"/>
      <c r="CU128" s="770"/>
      <c r="CV128" s="770"/>
      <c r="CW128" s="770"/>
      <c r="CX128" s="770"/>
      <c r="CY128" s="770"/>
      <c r="CZ128" s="770"/>
      <c r="DA128" s="770"/>
      <c r="DB128" s="770"/>
      <c r="DC128" s="770"/>
      <c r="DD128" s="770"/>
      <c r="DE128" s="770"/>
      <c r="DF128" s="1080"/>
      <c r="DG128" s="1081">
        <v>646</v>
      </c>
      <c r="DH128" s="1082"/>
      <c r="DI128" s="1082"/>
      <c r="DJ128" s="1082"/>
      <c r="DK128" s="1082"/>
      <c r="DL128" s="1082" t="s">
        <v>121</v>
      </c>
      <c r="DM128" s="1082"/>
      <c r="DN128" s="1082"/>
      <c r="DO128" s="1082"/>
      <c r="DP128" s="1082"/>
      <c r="DQ128" s="1082" t="s">
        <v>121</v>
      </c>
      <c r="DR128" s="1082"/>
      <c r="DS128" s="1082"/>
      <c r="DT128" s="1082"/>
      <c r="DU128" s="1082"/>
      <c r="DV128" s="1083" t="s">
        <v>121</v>
      </c>
      <c r="DW128" s="1083"/>
      <c r="DX128" s="1083"/>
      <c r="DY128" s="1083"/>
      <c r="DZ128" s="1084"/>
    </row>
    <row r="129" spans="1:131" s="212" customFormat="1" ht="26.25" customHeight="1" x14ac:dyDescent="0.2">
      <c r="A129" s="978" t="s">
        <v>102</v>
      </c>
      <c r="B129" s="979"/>
      <c r="C129" s="979"/>
      <c r="D129" s="979"/>
      <c r="E129" s="979"/>
      <c r="F129" s="979"/>
      <c r="G129" s="979"/>
      <c r="H129" s="979"/>
      <c r="I129" s="979"/>
      <c r="J129" s="979"/>
      <c r="K129" s="979"/>
      <c r="L129" s="979"/>
      <c r="M129" s="979"/>
      <c r="N129" s="979"/>
      <c r="O129" s="979"/>
      <c r="P129" s="979"/>
      <c r="Q129" s="979"/>
      <c r="R129" s="979"/>
      <c r="S129" s="979"/>
      <c r="T129" s="979"/>
      <c r="U129" s="979"/>
      <c r="V129" s="979"/>
      <c r="W129" s="1114" t="s">
        <v>468</v>
      </c>
      <c r="X129" s="1115"/>
      <c r="Y129" s="1115"/>
      <c r="Z129" s="1116"/>
      <c r="AA129" s="1002">
        <v>10777951</v>
      </c>
      <c r="AB129" s="1003"/>
      <c r="AC129" s="1003"/>
      <c r="AD129" s="1003"/>
      <c r="AE129" s="1004"/>
      <c r="AF129" s="1005">
        <v>10898517</v>
      </c>
      <c r="AG129" s="1003"/>
      <c r="AH129" s="1003"/>
      <c r="AI129" s="1003"/>
      <c r="AJ129" s="1004"/>
      <c r="AK129" s="1005">
        <v>10781304</v>
      </c>
      <c r="AL129" s="1003"/>
      <c r="AM129" s="1003"/>
      <c r="AN129" s="1003"/>
      <c r="AO129" s="1004"/>
      <c r="AP129" s="1117"/>
      <c r="AQ129" s="1118"/>
      <c r="AR129" s="1118"/>
      <c r="AS129" s="1118"/>
      <c r="AT129" s="1119"/>
      <c r="AU129" s="215"/>
      <c r="AV129" s="215"/>
      <c r="AW129" s="215"/>
      <c r="AX129" s="1109" t="s">
        <v>469</v>
      </c>
      <c r="AY129" s="967"/>
      <c r="AZ129" s="967"/>
      <c r="BA129" s="967"/>
      <c r="BB129" s="967"/>
      <c r="BC129" s="967"/>
      <c r="BD129" s="967"/>
      <c r="BE129" s="968"/>
      <c r="BF129" s="1110" t="s">
        <v>121</v>
      </c>
      <c r="BG129" s="1111"/>
      <c r="BH129" s="1111"/>
      <c r="BI129" s="1111"/>
      <c r="BJ129" s="1111"/>
      <c r="BK129" s="1111"/>
      <c r="BL129" s="1112"/>
      <c r="BM129" s="1110">
        <v>18.21</v>
      </c>
      <c r="BN129" s="1111"/>
      <c r="BO129" s="1111"/>
      <c r="BP129" s="1111"/>
      <c r="BQ129" s="1111"/>
      <c r="BR129" s="1111"/>
      <c r="BS129" s="1112"/>
      <c r="BT129" s="1110">
        <v>30</v>
      </c>
      <c r="BU129" s="1111"/>
      <c r="BV129" s="1111"/>
      <c r="BW129" s="1111"/>
      <c r="BX129" s="1111"/>
      <c r="BY129" s="1111"/>
      <c r="BZ129" s="111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8" t="s">
        <v>470</v>
      </c>
      <c r="B130" s="979"/>
      <c r="C130" s="979"/>
      <c r="D130" s="979"/>
      <c r="E130" s="979"/>
      <c r="F130" s="979"/>
      <c r="G130" s="979"/>
      <c r="H130" s="979"/>
      <c r="I130" s="979"/>
      <c r="J130" s="979"/>
      <c r="K130" s="979"/>
      <c r="L130" s="979"/>
      <c r="M130" s="979"/>
      <c r="N130" s="979"/>
      <c r="O130" s="979"/>
      <c r="P130" s="979"/>
      <c r="Q130" s="979"/>
      <c r="R130" s="979"/>
      <c r="S130" s="979"/>
      <c r="T130" s="979"/>
      <c r="U130" s="979"/>
      <c r="V130" s="979"/>
      <c r="W130" s="1114" t="s">
        <v>471</v>
      </c>
      <c r="X130" s="1115"/>
      <c r="Y130" s="1115"/>
      <c r="Z130" s="1116"/>
      <c r="AA130" s="1002">
        <v>2293527</v>
      </c>
      <c r="AB130" s="1003"/>
      <c r="AC130" s="1003"/>
      <c r="AD130" s="1003"/>
      <c r="AE130" s="1004"/>
      <c r="AF130" s="1005">
        <v>2173693</v>
      </c>
      <c r="AG130" s="1003"/>
      <c r="AH130" s="1003"/>
      <c r="AI130" s="1003"/>
      <c r="AJ130" s="1004"/>
      <c r="AK130" s="1005">
        <v>1896586</v>
      </c>
      <c r="AL130" s="1003"/>
      <c r="AM130" s="1003"/>
      <c r="AN130" s="1003"/>
      <c r="AO130" s="1004"/>
      <c r="AP130" s="1117"/>
      <c r="AQ130" s="1118"/>
      <c r="AR130" s="1118"/>
      <c r="AS130" s="1118"/>
      <c r="AT130" s="1119"/>
      <c r="AU130" s="215"/>
      <c r="AV130" s="215"/>
      <c r="AW130" s="215"/>
      <c r="AX130" s="1109" t="s">
        <v>472</v>
      </c>
      <c r="AY130" s="967"/>
      <c r="AZ130" s="967"/>
      <c r="BA130" s="967"/>
      <c r="BB130" s="967"/>
      <c r="BC130" s="967"/>
      <c r="BD130" s="967"/>
      <c r="BE130" s="968"/>
      <c r="BF130" s="1145">
        <v>12.7</v>
      </c>
      <c r="BG130" s="1146"/>
      <c r="BH130" s="1146"/>
      <c r="BI130" s="1146"/>
      <c r="BJ130" s="1146"/>
      <c r="BK130" s="1146"/>
      <c r="BL130" s="1147"/>
      <c r="BM130" s="1145">
        <v>25</v>
      </c>
      <c r="BN130" s="1146"/>
      <c r="BO130" s="1146"/>
      <c r="BP130" s="1146"/>
      <c r="BQ130" s="1146"/>
      <c r="BR130" s="1146"/>
      <c r="BS130" s="1147"/>
      <c r="BT130" s="1145">
        <v>35</v>
      </c>
      <c r="BU130" s="1146"/>
      <c r="BV130" s="1146"/>
      <c r="BW130" s="1146"/>
      <c r="BX130" s="1146"/>
      <c r="BY130" s="1146"/>
      <c r="BZ130" s="114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9"/>
      <c r="B131" s="1150"/>
      <c r="C131" s="1150"/>
      <c r="D131" s="1150"/>
      <c r="E131" s="1150"/>
      <c r="F131" s="1150"/>
      <c r="G131" s="1150"/>
      <c r="H131" s="1150"/>
      <c r="I131" s="1150"/>
      <c r="J131" s="1150"/>
      <c r="K131" s="1150"/>
      <c r="L131" s="1150"/>
      <c r="M131" s="1150"/>
      <c r="N131" s="1150"/>
      <c r="O131" s="1150"/>
      <c r="P131" s="1150"/>
      <c r="Q131" s="1150"/>
      <c r="R131" s="1150"/>
      <c r="S131" s="1150"/>
      <c r="T131" s="1150"/>
      <c r="U131" s="1150"/>
      <c r="V131" s="1150"/>
      <c r="W131" s="1151" t="s">
        <v>473</v>
      </c>
      <c r="X131" s="1152"/>
      <c r="Y131" s="1152"/>
      <c r="Z131" s="1153"/>
      <c r="AA131" s="1048">
        <v>8484424</v>
      </c>
      <c r="AB131" s="1030"/>
      <c r="AC131" s="1030"/>
      <c r="AD131" s="1030"/>
      <c r="AE131" s="1031"/>
      <c r="AF131" s="1029">
        <v>8724824</v>
      </c>
      <c r="AG131" s="1030"/>
      <c r="AH131" s="1030"/>
      <c r="AI131" s="1030"/>
      <c r="AJ131" s="1031"/>
      <c r="AK131" s="1029">
        <v>8884718</v>
      </c>
      <c r="AL131" s="1030"/>
      <c r="AM131" s="1030"/>
      <c r="AN131" s="1030"/>
      <c r="AO131" s="1031"/>
      <c r="AP131" s="1154"/>
      <c r="AQ131" s="1155"/>
      <c r="AR131" s="1155"/>
      <c r="AS131" s="1155"/>
      <c r="AT131" s="1156"/>
      <c r="AU131" s="215"/>
      <c r="AV131" s="215"/>
      <c r="AW131" s="215"/>
      <c r="AX131" s="1127" t="s">
        <v>474</v>
      </c>
      <c r="AY131" s="770"/>
      <c r="AZ131" s="770"/>
      <c r="BA131" s="770"/>
      <c r="BB131" s="770"/>
      <c r="BC131" s="770"/>
      <c r="BD131" s="770"/>
      <c r="BE131" s="1080"/>
      <c r="BF131" s="1128">
        <v>51.4</v>
      </c>
      <c r="BG131" s="1129"/>
      <c r="BH131" s="1129"/>
      <c r="BI131" s="1129"/>
      <c r="BJ131" s="1129"/>
      <c r="BK131" s="1129"/>
      <c r="BL131" s="1130"/>
      <c r="BM131" s="1128">
        <v>350</v>
      </c>
      <c r="BN131" s="1129"/>
      <c r="BO131" s="1129"/>
      <c r="BP131" s="1129"/>
      <c r="BQ131" s="1129"/>
      <c r="BR131" s="1129"/>
      <c r="BS131" s="1130"/>
      <c r="BT131" s="1131"/>
      <c r="BU131" s="1132"/>
      <c r="BV131" s="1132"/>
      <c r="BW131" s="1132"/>
      <c r="BX131" s="1132"/>
      <c r="BY131" s="1132"/>
      <c r="BZ131" s="113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34" t="s">
        <v>475</v>
      </c>
      <c r="B132" s="1135"/>
      <c r="C132" s="1135"/>
      <c r="D132" s="1135"/>
      <c r="E132" s="1135"/>
      <c r="F132" s="1135"/>
      <c r="G132" s="1135"/>
      <c r="H132" s="1135"/>
      <c r="I132" s="1135"/>
      <c r="J132" s="1135"/>
      <c r="K132" s="1135"/>
      <c r="L132" s="1135"/>
      <c r="M132" s="1135"/>
      <c r="N132" s="1135"/>
      <c r="O132" s="1135"/>
      <c r="P132" s="1135"/>
      <c r="Q132" s="1135"/>
      <c r="R132" s="1135"/>
      <c r="S132" s="1135"/>
      <c r="T132" s="1135"/>
      <c r="U132" s="1135"/>
      <c r="V132" s="1138" t="s">
        <v>476</v>
      </c>
      <c r="W132" s="1138"/>
      <c r="X132" s="1138"/>
      <c r="Y132" s="1138"/>
      <c r="Z132" s="1139"/>
      <c r="AA132" s="1140">
        <v>11.143007470000001</v>
      </c>
      <c r="AB132" s="1141"/>
      <c r="AC132" s="1141"/>
      <c r="AD132" s="1141"/>
      <c r="AE132" s="1142"/>
      <c r="AF132" s="1143">
        <v>10.784160229999999</v>
      </c>
      <c r="AG132" s="1141"/>
      <c r="AH132" s="1141"/>
      <c r="AI132" s="1141"/>
      <c r="AJ132" s="1142"/>
      <c r="AK132" s="1143">
        <v>16.457877450000002</v>
      </c>
      <c r="AL132" s="1141"/>
      <c r="AM132" s="1141"/>
      <c r="AN132" s="1141"/>
      <c r="AO132" s="1142"/>
      <c r="AP132" s="1045"/>
      <c r="AQ132" s="1046"/>
      <c r="AR132" s="1046"/>
      <c r="AS132" s="1046"/>
      <c r="AT132" s="114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36"/>
      <c r="B133" s="1137"/>
      <c r="C133" s="1137"/>
      <c r="D133" s="1137"/>
      <c r="E133" s="1137"/>
      <c r="F133" s="1137"/>
      <c r="G133" s="1137"/>
      <c r="H133" s="1137"/>
      <c r="I133" s="1137"/>
      <c r="J133" s="1137"/>
      <c r="K133" s="1137"/>
      <c r="L133" s="1137"/>
      <c r="M133" s="1137"/>
      <c r="N133" s="1137"/>
      <c r="O133" s="1137"/>
      <c r="P133" s="1137"/>
      <c r="Q133" s="1137"/>
      <c r="R133" s="1137"/>
      <c r="S133" s="1137"/>
      <c r="T133" s="1137"/>
      <c r="U133" s="1137"/>
      <c r="V133" s="1121" t="s">
        <v>477</v>
      </c>
      <c r="W133" s="1121"/>
      <c r="X133" s="1121"/>
      <c r="Y133" s="1121"/>
      <c r="Z133" s="1122"/>
      <c r="AA133" s="1123">
        <v>10.7</v>
      </c>
      <c r="AB133" s="1124"/>
      <c r="AC133" s="1124"/>
      <c r="AD133" s="1124"/>
      <c r="AE133" s="1125"/>
      <c r="AF133" s="1123">
        <v>10.6</v>
      </c>
      <c r="AG133" s="1124"/>
      <c r="AH133" s="1124"/>
      <c r="AI133" s="1124"/>
      <c r="AJ133" s="1125"/>
      <c r="AK133" s="1123">
        <v>12.7</v>
      </c>
      <c r="AL133" s="1124"/>
      <c r="AM133" s="1124"/>
      <c r="AN133" s="1124"/>
      <c r="AO133" s="1125"/>
      <c r="AP133" s="1072"/>
      <c r="AQ133" s="1073"/>
      <c r="AR133" s="1073"/>
      <c r="AS133" s="1073"/>
      <c r="AT133" s="112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7ra5cW7RTzK1AniezlkhSIKu0JeaXB8wneMjhQJC0WfFirMWtXWoTuVsmagrcHsr1BzQw0craNHjdGqJ2D1f3w==" saltValue="R7vYDO9IYuuzgHknJUH0T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fSecaO7y9/125h5cCfBPoQB/a0YD8dryDLDrVGR8olG8V3BhAqFL3xerrCWuRbfmM6yV6EarzqHdItMwECygQ==" saltValue="CVAnt0h5Txecgx3UAcpQ/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rFKR4YWv1Oi77VR40rZvcdVfZrmrR8Hf8VTlc+eoyG7f5WvECpkflEunQ78Ri3JwqoKpUh7qes+KQdZHi+y1Q==" saltValue="V20R5XYB+OgdHg+zUBGEs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58" t="s">
        <v>481</v>
      </c>
      <c r="AP7" s="253"/>
      <c r="AQ7" s="254" t="s">
        <v>482</v>
      </c>
      <c r="AR7" s="255"/>
    </row>
    <row r="8" spans="1:46" ht="13" x14ac:dyDescent="0.2">
      <c r="A8" s="247"/>
      <c r="AK8" s="256"/>
      <c r="AL8" s="257"/>
      <c r="AM8" s="257"/>
      <c r="AN8" s="258"/>
      <c r="AO8" s="1159"/>
      <c r="AP8" s="259" t="s">
        <v>483</v>
      </c>
      <c r="AQ8" s="260" t="s">
        <v>484</v>
      </c>
      <c r="AR8" s="261" t="s">
        <v>485</v>
      </c>
    </row>
    <row r="9" spans="1:46" ht="13" x14ac:dyDescent="0.2">
      <c r="A9" s="247"/>
      <c r="AK9" s="1160" t="s">
        <v>486</v>
      </c>
      <c r="AL9" s="1161"/>
      <c r="AM9" s="1161"/>
      <c r="AN9" s="1162"/>
      <c r="AO9" s="262">
        <v>3915394</v>
      </c>
      <c r="AP9" s="262">
        <v>108160</v>
      </c>
      <c r="AQ9" s="263">
        <v>98214</v>
      </c>
      <c r="AR9" s="264">
        <v>10.1</v>
      </c>
    </row>
    <row r="10" spans="1:46" ht="13.5" customHeight="1" x14ac:dyDescent="0.2">
      <c r="A10" s="247"/>
      <c r="AK10" s="1160" t="s">
        <v>487</v>
      </c>
      <c r="AL10" s="1161"/>
      <c r="AM10" s="1161"/>
      <c r="AN10" s="1162"/>
      <c r="AO10" s="265">
        <v>113852</v>
      </c>
      <c r="AP10" s="265">
        <v>3145</v>
      </c>
      <c r="AQ10" s="266">
        <v>8330</v>
      </c>
      <c r="AR10" s="267">
        <v>-62.2</v>
      </c>
    </row>
    <row r="11" spans="1:46" ht="13.5" customHeight="1" x14ac:dyDescent="0.2">
      <c r="A11" s="247"/>
      <c r="AK11" s="1160" t="s">
        <v>488</v>
      </c>
      <c r="AL11" s="1161"/>
      <c r="AM11" s="1161"/>
      <c r="AN11" s="1162"/>
      <c r="AO11" s="265" t="s">
        <v>489</v>
      </c>
      <c r="AP11" s="265" t="s">
        <v>489</v>
      </c>
      <c r="AQ11" s="266">
        <v>2236</v>
      </c>
      <c r="AR11" s="267" t="s">
        <v>489</v>
      </c>
    </row>
    <row r="12" spans="1:46" ht="13.5" customHeight="1" x14ac:dyDescent="0.2">
      <c r="A12" s="247"/>
      <c r="AK12" s="1160" t="s">
        <v>490</v>
      </c>
      <c r="AL12" s="1161"/>
      <c r="AM12" s="1161"/>
      <c r="AN12" s="1162"/>
      <c r="AO12" s="265" t="s">
        <v>489</v>
      </c>
      <c r="AP12" s="265" t="s">
        <v>489</v>
      </c>
      <c r="AQ12" s="266">
        <v>12</v>
      </c>
      <c r="AR12" s="267" t="s">
        <v>489</v>
      </c>
    </row>
    <row r="13" spans="1:46" ht="13.5" customHeight="1" x14ac:dyDescent="0.2">
      <c r="A13" s="247"/>
      <c r="AK13" s="1160" t="s">
        <v>491</v>
      </c>
      <c r="AL13" s="1161"/>
      <c r="AM13" s="1161"/>
      <c r="AN13" s="1162"/>
      <c r="AO13" s="265" t="s">
        <v>489</v>
      </c>
      <c r="AP13" s="265" t="s">
        <v>489</v>
      </c>
      <c r="AQ13" s="266">
        <v>3111</v>
      </c>
      <c r="AR13" s="267" t="s">
        <v>489</v>
      </c>
    </row>
    <row r="14" spans="1:46" ht="13.5" customHeight="1" x14ac:dyDescent="0.2">
      <c r="A14" s="247"/>
      <c r="AK14" s="1160" t="s">
        <v>492</v>
      </c>
      <c r="AL14" s="1161"/>
      <c r="AM14" s="1161"/>
      <c r="AN14" s="1162"/>
      <c r="AO14" s="265">
        <v>133058</v>
      </c>
      <c r="AP14" s="265">
        <v>3676</v>
      </c>
      <c r="AQ14" s="266">
        <v>1882</v>
      </c>
      <c r="AR14" s="267">
        <v>95.3</v>
      </c>
    </row>
    <row r="15" spans="1:46" ht="13.5" customHeight="1" x14ac:dyDescent="0.2">
      <c r="A15" s="247"/>
      <c r="AK15" s="1163" t="s">
        <v>493</v>
      </c>
      <c r="AL15" s="1164"/>
      <c r="AM15" s="1164"/>
      <c r="AN15" s="1165"/>
      <c r="AO15" s="265">
        <v>-248143</v>
      </c>
      <c r="AP15" s="265">
        <v>-6855</v>
      </c>
      <c r="AQ15" s="266">
        <v>-6411</v>
      </c>
      <c r="AR15" s="267">
        <v>6.9</v>
      </c>
    </row>
    <row r="16" spans="1:46" ht="13" x14ac:dyDescent="0.2">
      <c r="A16" s="247"/>
      <c r="AK16" s="1163" t="s">
        <v>178</v>
      </c>
      <c r="AL16" s="1164"/>
      <c r="AM16" s="1164"/>
      <c r="AN16" s="1165"/>
      <c r="AO16" s="265">
        <v>3914161</v>
      </c>
      <c r="AP16" s="265">
        <v>108126</v>
      </c>
      <c r="AQ16" s="266">
        <v>107373</v>
      </c>
      <c r="AR16" s="267">
        <v>0.7</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66" t="s">
        <v>498</v>
      </c>
      <c r="AL21" s="1167"/>
      <c r="AM21" s="1167"/>
      <c r="AN21" s="1168"/>
      <c r="AO21" s="277">
        <v>9.5299999999999994</v>
      </c>
      <c r="AP21" s="278">
        <v>9.17</v>
      </c>
      <c r="AQ21" s="279">
        <v>0.36</v>
      </c>
      <c r="AS21" s="280"/>
      <c r="AT21" s="276"/>
    </row>
    <row r="22" spans="1:46" s="248" customFormat="1" ht="13" x14ac:dyDescent="0.2">
      <c r="A22" s="276"/>
      <c r="AK22" s="1166" t="s">
        <v>499</v>
      </c>
      <c r="AL22" s="1167"/>
      <c r="AM22" s="1167"/>
      <c r="AN22" s="1168"/>
      <c r="AO22" s="281">
        <v>95.4</v>
      </c>
      <c r="AP22" s="282">
        <v>97.5</v>
      </c>
      <c r="AQ22" s="283">
        <v>-2.1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57" t="s">
        <v>500</v>
      </c>
      <c r="B26" s="1157"/>
      <c r="C26" s="1157"/>
      <c r="D26" s="1157"/>
      <c r="E26" s="1157"/>
      <c r="F26" s="1157"/>
      <c r="G26" s="1157"/>
      <c r="H26" s="1157"/>
      <c r="I26" s="1157"/>
      <c r="J26" s="1157"/>
      <c r="K26" s="1157"/>
      <c r="L26" s="1157"/>
      <c r="M26" s="1157"/>
      <c r="N26" s="1157"/>
      <c r="O26" s="1157"/>
      <c r="P26" s="1157"/>
      <c r="Q26" s="1157"/>
      <c r="R26" s="1157"/>
      <c r="S26" s="1157"/>
      <c r="T26" s="1157"/>
      <c r="U26" s="1157"/>
      <c r="V26" s="1157"/>
      <c r="W26" s="1157"/>
      <c r="X26" s="1157"/>
      <c r="Y26" s="1157"/>
      <c r="Z26" s="1157"/>
      <c r="AA26" s="1157"/>
      <c r="AB26" s="1157"/>
      <c r="AC26" s="1157"/>
      <c r="AD26" s="1157"/>
      <c r="AE26" s="1157"/>
      <c r="AF26" s="1157"/>
      <c r="AG26" s="1157"/>
      <c r="AH26" s="1157"/>
      <c r="AI26" s="1157"/>
      <c r="AJ26" s="1157"/>
      <c r="AK26" s="1157"/>
      <c r="AL26" s="1157"/>
      <c r="AM26" s="1157"/>
      <c r="AN26" s="1157"/>
      <c r="AO26" s="1157"/>
      <c r="AP26" s="1157"/>
      <c r="AQ26" s="1157"/>
      <c r="AR26" s="1157"/>
      <c r="AS26" s="1157"/>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58" t="s">
        <v>481</v>
      </c>
      <c r="AP30" s="253"/>
      <c r="AQ30" s="254" t="s">
        <v>482</v>
      </c>
      <c r="AR30" s="255"/>
    </row>
    <row r="31" spans="1:46" ht="13" x14ac:dyDescent="0.2">
      <c r="A31" s="247"/>
      <c r="AK31" s="256"/>
      <c r="AL31" s="257"/>
      <c r="AM31" s="257"/>
      <c r="AN31" s="258"/>
      <c r="AO31" s="1159"/>
      <c r="AP31" s="259" t="s">
        <v>483</v>
      </c>
      <c r="AQ31" s="260" t="s">
        <v>484</v>
      </c>
      <c r="AR31" s="261" t="s">
        <v>485</v>
      </c>
    </row>
    <row r="32" spans="1:46" ht="27" customHeight="1" x14ac:dyDescent="0.2">
      <c r="A32" s="247"/>
      <c r="AK32" s="1174" t="s">
        <v>503</v>
      </c>
      <c r="AL32" s="1175"/>
      <c r="AM32" s="1175"/>
      <c r="AN32" s="1176"/>
      <c r="AO32" s="291">
        <v>2670423</v>
      </c>
      <c r="AP32" s="291">
        <v>73769</v>
      </c>
      <c r="AQ32" s="292">
        <v>55954</v>
      </c>
      <c r="AR32" s="293">
        <v>31.8</v>
      </c>
    </row>
    <row r="33" spans="1:46" ht="13.5" customHeight="1" x14ac:dyDescent="0.2">
      <c r="A33" s="247"/>
      <c r="AK33" s="1174" t="s">
        <v>504</v>
      </c>
      <c r="AL33" s="1175"/>
      <c r="AM33" s="1175"/>
      <c r="AN33" s="1176"/>
      <c r="AO33" s="291" t="s">
        <v>489</v>
      </c>
      <c r="AP33" s="291" t="s">
        <v>489</v>
      </c>
      <c r="AQ33" s="292" t="s">
        <v>489</v>
      </c>
      <c r="AR33" s="293" t="s">
        <v>489</v>
      </c>
    </row>
    <row r="34" spans="1:46" ht="27" customHeight="1" x14ac:dyDescent="0.2">
      <c r="A34" s="247"/>
      <c r="AK34" s="1174" t="s">
        <v>505</v>
      </c>
      <c r="AL34" s="1175"/>
      <c r="AM34" s="1175"/>
      <c r="AN34" s="1176"/>
      <c r="AO34" s="291" t="s">
        <v>489</v>
      </c>
      <c r="AP34" s="291" t="s">
        <v>489</v>
      </c>
      <c r="AQ34" s="292">
        <v>1</v>
      </c>
      <c r="AR34" s="293" t="s">
        <v>489</v>
      </c>
    </row>
    <row r="35" spans="1:46" ht="27" customHeight="1" x14ac:dyDescent="0.2">
      <c r="A35" s="247"/>
      <c r="AK35" s="1174" t="s">
        <v>506</v>
      </c>
      <c r="AL35" s="1175"/>
      <c r="AM35" s="1175"/>
      <c r="AN35" s="1176"/>
      <c r="AO35" s="291">
        <v>687546</v>
      </c>
      <c r="AP35" s="291">
        <v>18993</v>
      </c>
      <c r="AQ35" s="292">
        <v>17691</v>
      </c>
      <c r="AR35" s="293">
        <v>7.4</v>
      </c>
    </row>
    <row r="36" spans="1:46" ht="27" customHeight="1" x14ac:dyDescent="0.2">
      <c r="A36" s="247"/>
      <c r="AK36" s="1174" t="s">
        <v>507</v>
      </c>
      <c r="AL36" s="1175"/>
      <c r="AM36" s="1175"/>
      <c r="AN36" s="1176"/>
      <c r="AO36" s="291">
        <v>29208</v>
      </c>
      <c r="AP36" s="291">
        <v>807</v>
      </c>
      <c r="AQ36" s="292">
        <v>2603</v>
      </c>
      <c r="AR36" s="293">
        <v>-69</v>
      </c>
    </row>
    <row r="37" spans="1:46" ht="13.5" customHeight="1" x14ac:dyDescent="0.2">
      <c r="A37" s="247"/>
      <c r="AK37" s="1174" t="s">
        <v>508</v>
      </c>
      <c r="AL37" s="1175"/>
      <c r="AM37" s="1175"/>
      <c r="AN37" s="1176"/>
      <c r="AO37" s="291">
        <v>339896</v>
      </c>
      <c r="AP37" s="291">
        <v>9389</v>
      </c>
      <c r="AQ37" s="292">
        <v>579</v>
      </c>
      <c r="AR37" s="293">
        <v>1521.6</v>
      </c>
    </row>
    <row r="38" spans="1:46" ht="27" customHeight="1" x14ac:dyDescent="0.2">
      <c r="A38" s="247"/>
      <c r="AK38" s="1177" t="s">
        <v>509</v>
      </c>
      <c r="AL38" s="1178"/>
      <c r="AM38" s="1178"/>
      <c r="AN38" s="1179"/>
      <c r="AO38" s="294" t="s">
        <v>489</v>
      </c>
      <c r="AP38" s="294" t="s">
        <v>489</v>
      </c>
      <c r="AQ38" s="295">
        <v>4</v>
      </c>
      <c r="AR38" s="283" t="s">
        <v>489</v>
      </c>
      <c r="AS38" s="290"/>
    </row>
    <row r="39" spans="1:46" ht="13" x14ac:dyDescent="0.2">
      <c r="A39" s="247"/>
      <c r="AK39" s="1177" t="s">
        <v>510</v>
      </c>
      <c r="AL39" s="1178"/>
      <c r="AM39" s="1178"/>
      <c r="AN39" s="1179"/>
      <c r="AO39" s="291">
        <v>-368251</v>
      </c>
      <c r="AP39" s="291">
        <v>-10173</v>
      </c>
      <c r="AQ39" s="292">
        <v>-4663</v>
      </c>
      <c r="AR39" s="293">
        <v>118.2</v>
      </c>
      <c r="AS39" s="290"/>
    </row>
    <row r="40" spans="1:46" ht="27" customHeight="1" x14ac:dyDescent="0.2">
      <c r="A40" s="247"/>
      <c r="AK40" s="1174" t="s">
        <v>511</v>
      </c>
      <c r="AL40" s="1175"/>
      <c r="AM40" s="1175"/>
      <c r="AN40" s="1176"/>
      <c r="AO40" s="291">
        <v>-1896586</v>
      </c>
      <c r="AP40" s="291">
        <v>-52392</v>
      </c>
      <c r="AQ40" s="292">
        <v>-48945</v>
      </c>
      <c r="AR40" s="293">
        <v>7</v>
      </c>
      <c r="AS40" s="290"/>
    </row>
    <row r="41" spans="1:46" ht="13" x14ac:dyDescent="0.2">
      <c r="A41" s="247"/>
      <c r="AK41" s="1180" t="s">
        <v>288</v>
      </c>
      <c r="AL41" s="1181"/>
      <c r="AM41" s="1181"/>
      <c r="AN41" s="1182"/>
      <c r="AO41" s="291">
        <v>1462236</v>
      </c>
      <c r="AP41" s="291">
        <v>40393</v>
      </c>
      <c r="AQ41" s="292">
        <v>23225</v>
      </c>
      <c r="AR41" s="293">
        <v>73.900000000000006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69" t="s">
        <v>481</v>
      </c>
      <c r="AN49" s="1171" t="s">
        <v>514</v>
      </c>
      <c r="AO49" s="1172"/>
      <c r="AP49" s="1172"/>
      <c r="AQ49" s="1172"/>
      <c r="AR49" s="1173"/>
    </row>
    <row r="50" spans="1:44" ht="13" x14ac:dyDescent="0.2">
      <c r="A50" s="247"/>
      <c r="AK50" s="305"/>
      <c r="AL50" s="306"/>
      <c r="AM50" s="1170"/>
      <c r="AN50" s="307" t="s">
        <v>515</v>
      </c>
      <c r="AO50" s="308" t="s">
        <v>516</v>
      </c>
      <c r="AP50" s="309" t="s">
        <v>517</v>
      </c>
      <c r="AQ50" s="310" t="s">
        <v>518</v>
      </c>
      <c r="AR50" s="311" t="s">
        <v>519</v>
      </c>
    </row>
    <row r="51" spans="1:44" ht="13" x14ac:dyDescent="0.2">
      <c r="A51" s="247"/>
      <c r="AK51" s="303" t="s">
        <v>520</v>
      </c>
      <c r="AL51" s="304"/>
      <c r="AM51" s="312">
        <v>3597944</v>
      </c>
      <c r="AN51" s="313">
        <v>100873</v>
      </c>
      <c r="AO51" s="314">
        <v>21.7</v>
      </c>
      <c r="AP51" s="315">
        <v>76347</v>
      </c>
      <c r="AQ51" s="316">
        <v>2.4</v>
      </c>
      <c r="AR51" s="317">
        <v>19.3</v>
      </c>
    </row>
    <row r="52" spans="1:44" ht="13" x14ac:dyDescent="0.2">
      <c r="A52" s="247"/>
      <c r="AK52" s="318"/>
      <c r="AL52" s="319" t="s">
        <v>521</v>
      </c>
      <c r="AM52" s="320">
        <v>2198067</v>
      </c>
      <c r="AN52" s="321">
        <v>61626</v>
      </c>
      <c r="AO52" s="322">
        <v>29.2</v>
      </c>
      <c r="AP52" s="323">
        <v>41762</v>
      </c>
      <c r="AQ52" s="324">
        <v>0.5</v>
      </c>
      <c r="AR52" s="325">
        <v>28.7</v>
      </c>
    </row>
    <row r="53" spans="1:44" ht="13" x14ac:dyDescent="0.2">
      <c r="A53" s="247"/>
      <c r="AK53" s="303" t="s">
        <v>522</v>
      </c>
      <c r="AL53" s="304"/>
      <c r="AM53" s="312">
        <v>1933320</v>
      </c>
      <c r="AN53" s="313">
        <v>53922</v>
      </c>
      <c r="AO53" s="314">
        <v>-46.5</v>
      </c>
      <c r="AP53" s="315">
        <v>69604</v>
      </c>
      <c r="AQ53" s="316">
        <v>-8.8000000000000007</v>
      </c>
      <c r="AR53" s="317">
        <v>-37.700000000000003</v>
      </c>
    </row>
    <row r="54" spans="1:44" ht="13" x14ac:dyDescent="0.2">
      <c r="A54" s="247"/>
      <c r="AK54" s="318"/>
      <c r="AL54" s="319" t="s">
        <v>521</v>
      </c>
      <c r="AM54" s="320">
        <v>934816</v>
      </c>
      <c r="AN54" s="321">
        <v>26073</v>
      </c>
      <c r="AO54" s="322">
        <v>-57.7</v>
      </c>
      <c r="AP54" s="323">
        <v>36247</v>
      </c>
      <c r="AQ54" s="324">
        <v>-13.2</v>
      </c>
      <c r="AR54" s="325">
        <v>-44.5</v>
      </c>
    </row>
    <row r="55" spans="1:44" ht="13" x14ac:dyDescent="0.2">
      <c r="A55" s="247"/>
      <c r="AK55" s="303" t="s">
        <v>523</v>
      </c>
      <c r="AL55" s="304"/>
      <c r="AM55" s="312">
        <v>1608516</v>
      </c>
      <c r="AN55" s="313">
        <v>44767</v>
      </c>
      <c r="AO55" s="314">
        <v>-17</v>
      </c>
      <c r="AP55" s="315">
        <v>68410</v>
      </c>
      <c r="AQ55" s="316">
        <v>-1.7</v>
      </c>
      <c r="AR55" s="317">
        <v>-15.3</v>
      </c>
    </row>
    <row r="56" spans="1:44" ht="13" x14ac:dyDescent="0.2">
      <c r="A56" s="247"/>
      <c r="AK56" s="318"/>
      <c r="AL56" s="319" t="s">
        <v>521</v>
      </c>
      <c r="AM56" s="320">
        <v>851335</v>
      </c>
      <c r="AN56" s="321">
        <v>23694</v>
      </c>
      <c r="AO56" s="322">
        <v>-9.1</v>
      </c>
      <c r="AP56" s="323">
        <v>35086</v>
      </c>
      <c r="AQ56" s="324">
        <v>-3.2</v>
      </c>
      <c r="AR56" s="325">
        <v>-5.9</v>
      </c>
    </row>
    <row r="57" spans="1:44" ht="13" x14ac:dyDescent="0.2">
      <c r="A57" s="247"/>
      <c r="AK57" s="303" t="s">
        <v>524</v>
      </c>
      <c r="AL57" s="304"/>
      <c r="AM57" s="312">
        <v>2634322</v>
      </c>
      <c r="AN57" s="313">
        <v>73127</v>
      </c>
      <c r="AO57" s="314">
        <v>63.4</v>
      </c>
      <c r="AP57" s="315">
        <v>73019</v>
      </c>
      <c r="AQ57" s="316">
        <v>6.7</v>
      </c>
      <c r="AR57" s="317">
        <v>56.7</v>
      </c>
    </row>
    <row r="58" spans="1:44" ht="13" x14ac:dyDescent="0.2">
      <c r="A58" s="247"/>
      <c r="AK58" s="318"/>
      <c r="AL58" s="319" t="s">
        <v>521</v>
      </c>
      <c r="AM58" s="320">
        <v>1588720</v>
      </c>
      <c r="AN58" s="321">
        <v>44102</v>
      </c>
      <c r="AO58" s="322">
        <v>86.1</v>
      </c>
      <c r="AP58" s="323">
        <v>39427</v>
      </c>
      <c r="AQ58" s="324">
        <v>12.4</v>
      </c>
      <c r="AR58" s="325">
        <v>73.7</v>
      </c>
    </row>
    <row r="59" spans="1:44" ht="13" x14ac:dyDescent="0.2">
      <c r="A59" s="247"/>
      <c r="AK59" s="303" t="s">
        <v>525</v>
      </c>
      <c r="AL59" s="304"/>
      <c r="AM59" s="312">
        <v>2556053</v>
      </c>
      <c r="AN59" s="313">
        <v>70609</v>
      </c>
      <c r="AO59" s="314">
        <v>-3.4</v>
      </c>
      <c r="AP59" s="315">
        <v>76590</v>
      </c>
      <c r="AQ59" s="316">
        <v>4.9000000000000004</v>
      </c>
      <c r="AR59" s="317">
        <v>-8.3000000000000007</v>
      </c>
    </row>
    <row r="60" spans="1:44" ht="13" x14ac:dyDescent="0.2">
      <c r="A60" s="247"/>
      <c r="AK60" s="318"/>
      <c r="AL60" s="319" t="s">
        <v>521</v>
      </c>
      <c r="AM60" s="320">
        <v>1744875</v>
      </c>
      <c r="AN60" s="321">
        <v>48201</v>
      </c>
      <c r="AO60" s="322">
        <v>9.3000000000000007</v>
      </c>
      <c r="AP60" s="323">
        <v>42387</v>
      </c>
      <c r="AQ60" s="324">
        <v>7.5</v>
      </c>
      <c r="AR60" s="325">
        <v>1.8</v>
      </c>
    </row>
    <row r="61" spans="1:44" ht="13" x14ac:dyDescent="0.2">
      <c r="A61" s="247"/>
      <c r="AK61" s="303" t="s">
        <v>526</v>
      </c>
      <c r="AL61" s="326"/>
      <c r="AM61" s="312">
        <v>2466031</v>
      </c>
      <c r="AN61" s="313">
        <v>68660</v>
      </c>
      <c r="AO61" s="314">
        <v>3.6</v>
      </c>
      <c r="AP61" s="315">
        <v>72794</v>
      </c>
      <c r="AQ61" s="327">
        <v>0.7</v>
      </c>
      <c r="AR61" s="317">
        <v>2.9</v>
      </c>
    </row>
    <row r="62" spans="1:44" ht="13" x14ac:dyDescent="0.2">
      <c r="A62" s="247"/>
      <c r="AK62" s="318"/>
      <c r="AL62" s="319" t="s">
        <v>521</v>
      </c>
      <c r="AM62" s="320">
        <v>1463563</v>
      </c>
      <c r="AN62" s="321">
        <v>40739</v>
      </c>
      <c r="AO62" s="322">
        <v>11.6</v>
      </c>
      <c r="AP62" s="323">
        <v>38982</v>
      </c>
      <c r="AQ62" s="324">
        <v>0.8</v>
      </c>
      <c r="AR62" s="325">
        <v>10.8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3vYbDo9tryfONAJm8zxGz0sJGwlexSpP2CtJLvpbSilz53hViP+UbbnadmtgVNb6WEBjmQEDiJwwjNLiN5o0Uw==" saltValue="f+maw/w5xbEn1ShJ+Q0xK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3aiNZN3ZdUt8EJIYw96QWcfzaWojARXELq8uffCPqkWjNnAbFz93F9YwzEUxr0RrJAU4sOma3QMlOoN5107yVw==" saltValue="JHzb4qPY9B5hfkoi0/JC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MDxd/N9+xdFTbwBmb0kpCTPEhC1bQR6QJ7qPRpyeem4y8ctTUlXpIDoLSbXGi5PUGqxidF/6XRdBlS/3GmXeIw==" saltValue="PeTQPaGLLutdx9bCV6B2R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83" t="s">
        <v>3</v>
      </c>
      <c r="D47" s="1183"/>
      <c r="E47" s="1184"/>
      <c r="F47" s="11">
        <v>57.15</v>
      </c>
      <c r="G47" s="12">
        <v>56.59</v>
      </c>
      <c r="H47" s="12">
        <v>58.2</v>
      </c>
      <c r="I47" s="12">
        <v>57.58</v>
      </c>
      <c r="J47" s="13">
        <v>52.36</v>
      </c>
    </row>
    <row r="48" spans="2:10" ht="57.75" customHeight="1" x14ac:dyDescent="0.2">
      <c r="B48" s="14"/>
      <c r="C48" s="1185" t="s">
        <v>4</v>
      </c>
      <c r="D48" s="1185"/>
      <c r="E48" s="1186"/>
      <c r="F48" s="15">
        <v>5.57</v>
      </c>
      <c r="G48" s="16">
        <v>6.06</v>
      </c>
      <c r="H48" s="16">
        <v>5.57</v>
      </c>
      <c r="I48" s="16">
        <v>6.48</v>
      </c>
      <c r="J48" s="17">
        <v>5.94</v>
      </c>
    </row>
    <row r="49" spans="2:10" ht="57.75" customHeight="1" thickBot="1" x14ac:dyDescent="0.25">
      <c r="B49" s="18"/>
      <c r="C49" s="1187" t="s">
        <v>5</v>
      </c>
      <c r="D49" s="1187"/>
      <c r="E49" s="1188"/>
      <c r="F49" s="19" t="s">
        <v>533</v>
      </c>
      <c r="G49" s="20" t="s">
        <v>534</v>
      </c>
      <c r="H49" s="20" t="s">
        <v>535</v>
      </c>
      <c r="I49" s="20" t="s">
        <v>536</v>
      </c>
      <c r="J49" s="21" t="s">
        <v>537</v>
      </c>
    </row>
    <row r="50" spans="2:10" ht="13" x14ac:dyDescent="0.2"/>
  </sheetData>
  <sheetProtection algorithmName="SHA-512" hashValue="lF/WsbVnXa+wAFM/zxJ/bmOX/wPfmBuD0rLJmgzsOLzxXSAN5oUmRT+avaHJUNyF7uTtBu1pZV05yvHkdTqOUQ==" saltValue="/y7tIw2rHZEMkZouqDUSg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93" t="s">
        <v>538</v>
      </c>
      <c r="D34" s="1193"/>
      <c r="E34" s="1194"/>
      <c r="F34" s="32">
        <v>9.7100000000000009</v>
      </c>
      <c r="G34" s="33">
        <v>10.029999999999999</v>
      </c>
      <c r="H34" s="33">
        <v>10.79</v>
      </c>
      <c r="I34" s="33">
        <v>10.46</v>
      </c>
      <c r="J34" s="34">
        <v>11.7</v>
      </c>
      <c r="K34" s="22"/>
      <c r="L34" s="22"/>
      <c r="M34" s="22"/>
      <c r="N34" s="22"/>
      <c r="O34" s="22"/>
      <c r="P34" s="22"/>
    </row>
    <row r="35" spans="1:16" ht="39" customHeight="1" x14ac:dyDescent="0.2">
      <c r="A35" s="22"/>
      <c r="B35" s="35"/>
      <c r="C35" s="1189" t="s">
        <v>539</v>
      </c>
      <c r="D35" s="1189"/>
      <c r="E35" s="1190"/>
      <c r="F35" s="36">
        <v>5.51</v>
      </c>
      <c r="G35" s="37">
        <v>5.96</v>
      </c>
      <c r="H35" s="37">
        <v>5.43</v>
      </c>
      <c r="I35" s="37">
        <v>6.26</v>
      </c>
      <c r="J35" s="38">
        <v>5.68</v>
      </c>
      <c r="K35" s="22"/>
      <c r="L35" s="22"/>
      <c r="M35" s="22"/>
      <c r="N35" s="22"/>
      <c r="O35" s="22"/>
      <c r="P35" s="22"/>
    </row>
    <row r="36" spans="1:16" ht="39" customHeight="1" x14ac:dyDescent="0.2">
      <c r="A36" s="22"/>
      <c r="B36" s="35"/>
      <c r="C36" s="1189" t="s">
        <v>540</v>
      </c>
      <c r="D36" s="1189"/>
      <c r="E36" s="1190"/>
      <c r="F36" s="36">
        <v>4.33</v>
      </c>
      <c r="G36" s="37">
        <v>4.1399999999999997</v>
      </c>
      <c r="H36" s="37">
        <v>4.0599999999999996</v>
      </c>
      <c r="I36" s="37">
        <v>1.9</v>
      </c>
      <c r="J36" s="38">
        <v>3.23</v>
      </c>
      <c r="K36" s="22"/>
      <c r="L36" s="22"/>
      <c r="M36" s="22"/>
      <c r="N36" s="22"/>
      <c r="O36" s="22"/>
      <c r="P36" s="22"/>
    </row>
    <row r="37" spans="1:16" ht="39" customHeight="1" x14ac:dyDescent="0.2">
      <c r="A37" s="22"/>
      <c r="B37" s="35"/>
      <c r="C37" s="1189" t="s">
        <v>541</v>
      </c>
      <c r="D37" s="1189"/>
      <c r="E37" s="1190"/>
      <c r="F37" s="36">
        <v>0.47</v>
      </c>
      <c r="G37" s="37">
        <v>0.41</v>
      </c>
      <c r="H37" s="37">
        <v>0.24</v>
      </c>
      <c r="I37" s="37">
        <v>0.05</v>
      </c>
      <c r="J37" s="38">
        <v>0.72</v>
      </c>
      <c r="K37" s="22"/>
      <c r="L37" s="22"/>
      <c r="M37" s="22"/>
      <c r="N37" s="22"/>
      <c r="O37" s="22"/>
      <c r="P37" s="22"/>
    </row>
    <row r="38" spans="1:16" ht="39" customHeight="1" x14ac:dyDescent="0.2">
      <c r="A38" s="22"/>
      <c r="B38" s="35"/>
      <c r="C38" s="1189" t="s">
        <v>542</v>
      </c>
      <c r="D38" s="1189"/>
      <c r="E38" s="1190"/>
      <c r="F38" s="36">
        <v>1.22</v>
      </c>
      <c r="G38" s="37">
        <v>0.76</v>
      </c>
      <c r="H38" s="37">
        <v>0.81</v>
      </c>
      <c r="I38" s="37">
        <v>0.66</v>
      </c>
      <c r="J38" s="38">
        <v>0.32</v>
      </c>
      <c r="K38" s="22"/>
      <c r="L38" s="22"/>
      <c r="M38" s="22"/>
      <c r="N38" s="22"/>
      <c r="O38" s="22"/>
      <c r="P38" s="22"/>
    </row>
    <row r="39" spans="1:16" ht="39" customHeight="1" x14ac:dyDescent="0.2">
      <c r="A39" s="22"/>
      <c r="B39" s="35"/>
      <c r="C39" s="1189" t="s">
        <v>543</v>
      </c>
      <c r="D39" s="1189"/>
      <c r="E39" s="1190"/>
      <c r="F39" s="36">
        <v>0.04</v>
      </c>
      <c r="G39" s="37">
        <v>7.0000000000000007E-2</v>
      </c>
      <c r="H39" s="37">
        <v>0.1</v>
      </c>
      <c r="I39" s="37">
        <v>0.17</v>
      </c>
      <c r="J39" s="38">
        <v>0.18</v>
      </c>
      <c r="K39" s="22"/>
      <c r="L39" s="22"/>
      <c r="M39" s="22"/>
      <c r="N39" s="22"/>
      <c r="O39" s="22"/>
      <c r="P39" s="22"/>
    </row>
    <row r="40" spans="1:16" ht="39" customHeight="1" x14ac:dyDescent="0.2">
      <c r="A40" s="22"/>
      <c r="B40" s="35"/>
      <c r="C40" s="1189" t="s">
        <v>544</v>
      </c>
      <c r="D40" s="1189"/>
      <c r="E40" s="1190"/>
      <c r="F40" s="36">
        <v>0</v>
      </c>
      <c r="G40" s="37">
        <v>0</v>
      </c>
      <c r="H40" s="37">
        <v>0</v>
      </c>
      <c r="I40" s="37">
        <v>0.01</v>
      </c>
      <c r="J40" s="38">
        <v>0.04</v>
      </c>
      <c r="K40" s="22"/>
      <c r="L40" s="22"/>
      <c r="M40" s="22"/>
      <c r="N40" s="22"/>
      <c r="O40" s="22"/>
      <c r="P40" s="22"/>
    </row>
    <row r="41" spans="1:16" ht="39" customHeight="1" x14ac:dyDescent="0.2">
      <c r="A41" s="22"/>
      <c r="B41" s="35"/>
      <c r="C41" s="1189" t="s">
        <v>545</v>
      </c>
      <c r="D41" s="1189"/>
      <c r="E41" s="1190"/>
      <c r="F41" s="36">
        <v>0.01</v>
      </c>
      <c r="G41" s="37">
        <v>0.01</v>
      </c>
      <c r="H41" s="37">
        <v>0.02</v>
      </c>
      <c r="I41" s="37">
        <v>0.02</v>
      </c>
      <c r="J41" s="38">
        <v>0.02</v>
      </c>
      <c r="K41" s="22"/>
      <c r="L41" s="22"/>
      <c r="M41" s="22"/>
      <c r="N41" s="22"/>
      <c r="O41" s="22"/>
      <c r="P41" s="22"/>
    </row>
    <row r="42" spans="1:16" ht="39" customHeight="1" x14ac:dyDescent="0.2">
      <c r="A42" s="22"/>
      <c r="B42" s="39"/>
      <c r="C42" s="1189" t="s">
        <v>546</v>
      </c>
      <c r="D42" s="1189"/>
      <c r="E42" s="1190"/>
      <c r="F42" s="36" t="s">
        <v>489</v>
      </c>
      <c r="G42" s="37" t="s">
        <v>489</v>
      </c>
      <c r="H42" s="37" t="s">
        <v>489</v>
      </c>
      <c r="I42" s="37" t="s">
        <v>489</v>
      </c>
      <c r="J42" s="38" t="s">
        <v>489</v>
      </c>
      <c r="K42" s="22"/>
      <c r="L42" s="22"/>
      <c r="M42" s="22"/>
      <c r="N42" s="22"/>
      <c r="O42" s="22"/>
      <c r="P42" s="22"/>
    </row>
    <row r="43" spans="1:16" ht="39" customHeight="1" thickBot="1" x14ac:dyDescent="0.25">
      <c r="A43" s="22"/>
      <c r="B43" s="40"/>
      <c r="C43" s="1191" t="s">
        <v>547</v>
      </c>
      <c r="D43" s="1191"/>
      <c r="E43" s="1192"/>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gBHTfHKvh/meixxbuzcr1E4APEYcibTNpj/jd9eF1E1SB2fYAXJFRYv0T2Wwaa49mkNBuWQ2ZD3wZV99/1/Dbw==" saltValue="Xa7N0aIYekuium7Yn6o4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377" t="s">
        <v>9</v>
      </c>
      <c r="C45" s="378"/>
      <c r="D45" s="56"/>
      <c r="E45" s="383" t="s">
        <v>10</v>
      </c>
      <c r="F45" s="383"/>
      <c r="G45" s="383"/>
      <c r="H45" s="383"/>
      <c r="I45" s="383"/>
      <c r="J45" s="384"/>
      <c r="K45" s="57">
        <v>2719</v>
      </c>
      <c r="L45" s="58">
        <v>2802</v>
      </c>
      <c r="M45" s="58">
        <v>2717</v>
      </c>
      <c r="N45" s="58">
        <v>2669</v>
      </c>
      <c r="O45" s="59">
        <v>2670</v>
      </c>
      <c r="P45" s="46"/>
      <c r="Q45" s="46"/>
      <c r="R45" s="46"/>
      <c r="S45" s="46"/>
      <c r="T45" s="46"/>
      <c r="U45" s="46"/>
    </row>
    <row r="46" spans="1:21" ht="30.75" customHeight="1" x14ac:dyDescent="0.2">
      <c r="A46" s="46"/>
      <c r="B46" s="379"/>
      <c r="C46" s="380"/>
      <c r="D46" s="60"/>
      <c r="E46" s="385" t="s">
        <v>11</v>
      </c>
      <c r="F46" s="385"/>
      <c r="G46" s="385"/>
      <c r="H46" s="385"/>
      <c r="I46" s="385"/>
      <c r="J46" s="386"/>
      <c r="K46" s="61" t="s">
        <v>489</v>
      </c>
      <c r="L46" s="62" t="s">
        <v>489</v>
      </c>
      <c r="M46" s="62" t="s">
        <v>489</v>
      </c>
      <c r="N46" s="62" t="s">
        <v>489</v>
      </c>
      <c r="O46" s="63" t="s">
        <v>489</v>
      </c>
      <c r="P46" s="46"/>
      <c r="Q46" s="46"/>
      <c r="R46" s="46"/>
      <c r="S46" s="46"/>
      <c r="T46" s="46"/>
      <c r="U46" s="46"/>
    </row>
    <row r="47" spans="1:21" ht="30.75" customHeight="1" x14ac:dyDescent="0.2">
      <c r="A47" s="46"/>
      <c r="B47" s="379"/>
      <c r="C47" s="380"/>
      <c r="D47" s="60"/>
      <c r="E47" s="385" t="s">
        <v>12</v>
      </c>
      <c r="F47" s="385"/>
      <c r="G47" s="385"/>
      <c r="H47" s="385"/>
      <c r="I47" s="385"/>
      <c r="J47" s="386"/>
      <c r="K47" s="61" t="s">
        <v>489</v>
      </c>
      <c r="L47" s="62" t="s">
        <v>489</v>
      </c>
      <c r="M47" s="62" t="s">
        <v>489</v>
      </c>
      <c r="N47" s="62" t="s">
        <v>489</v>
      </c>
      <c r="O47" s="63" t="s">
        <v>489</v>
      </c>
      <c r="P47" s="46"/>
      <c r="Q47" s="46"/>
      <c r="R47" s="46"/>
      <c r="S47" s="46"/>
      <c r="T47" s="46"/>
      <c r="U47" s="46"/>
    </row>
    <row r="48" spans="1:21" ht="30.75" customHeight="1" x14ac:dyDescent="0.2">
      <c r="A48" s="46"/>
      <c r="B48" s="379"/>
      <c r="C48" s="380"/>
      <c r="D48" s="60"/>
      <c r="E48" s="385" t="s">
        <v>13</v>
      </c>
      <c r="F48" s="385"/>
      <c r="G48" s="385"/>
      <c r="H48" s="385"/>
      <c r="I48" s="385"/>
      <c r="J48" s="386"/>
      <c r="K48" s="61">
        <v>899</v>
      </c>
      <c r="L48" s="62">
        <v>839</v>
      </c>
      <c r="M48" s="62">
        <v>816</v>
      </c>
      <c r="N48" s="62">
        <v>747</v>
      </c>
      <c r="O48" s="63">
        <v>688</v>
      </c>
      <c r="P48" s="46"/>
      <c r="Q48" s="46"/>
      <c r="R48" s="46"/>
      <c r="S48" s="46"/>
      <c r="T48" s="46"/>
      <c r="U48" s="46"/>
    </row>
    <row r="49" spans="1:21" ht="30.75" customHeight="1" x14ac:dyDescent="0.2">
      <c r="A49" s="46"/>
      <c r="B49" s="379"/>
      <c r="C49" s="380"/>
      <c r="D49" s="60"/>
      <c r="E49" s="385" t="s">
        <v>14</v>
      </c>
      <c r="F49" s="385"/>
      <c r="G49" s="385"/>
      <c r="H49" s="385"/>
      <c r="I49" s="385"/>
      <c r="J49" s="386"/>
      <c r="K49" s="61">
        <v>62</v>
      </c>
      <c r="L49" s="62">
        <v>35</v>
      </c>
      <c r="M49" s="62">
        <v>36</v>
      </c>
      <c r="N49" s="62">
        <v>23</v>
      </c>
      <c r="O49" s="63">
        <v>29</v>
      </c>
      <c r="P49" s="46"/>
      <c r="Q49" s="46"/>
      <c r="R49" s="46"/>
      <c r="S49" s="46"/>
      <c r="T49" s="46"/>
      <c r="U49" s="46"/>
    </row>
    <row r="50" spans="1:21" ht="30.75" customHeight="1" x14ac:dyDescent="0.2">
      <c r="A50" s="46"/>
      <c r="B50" s="379"/>
      <c r="C50" s="380"/>
      <c r="D50" s="60"/>
      <c r="E50" s="385" t="s">
        <v>15</v>
      </c>
      <c r="F50" s="385"/>
      <c r="G50" s="385"/>
      <c r="H50" s="385"/>
      <c r="I50" s="385"/>
      <c r="J50" s="386"/>
      <c r="K50" s="61" t="s">
        <v>489</v>
      </c>
      <c r="L50" s="62" t="s">
        <v>489</v>
      </c>
      <c r="M50" s="62" t="s">
        <v>489</v>
      </c>
      <c r="N50" s="62" t="s">
        <v>489</v>
      </c>
      <c r="O50" s="63">
        <v>340</v>
      </c>
      <c r="P50" s="46"/>
      <c r="Q50" s="46"/>
      <c r="R50" s="46"/>
      <c r="S50" s="46"/>
      <c r="T50" s="46"/>
      <c r="U50" s="46"/>
    </row>
    <row r="51" spans="1:21" ht="30.75" customHeight="1" x14ac:dyDescent="0.2">
      <c r="A51" s="46"/>
      <c r="B51" s="381"/>
      <c r="C51" s="382"/>
      <c r="D51" s="64"/>
      <c r="E51" s="385" t="s">
        <v>16</v>
      </c>
      <c r="F51" s="385"/>
      <c r="G51" s="385"/>
      <c r="H51" s="385"/>
      <c r="I51" s="385"/>
      <c r="J51" s="386"/>
      <c r="K51" s="61" t="s">
        <v>489</v>
      </c>
      <c r="L51" s="62" t="s">
        <v>489</v>
      </c>
      <c r="M51" s="62" t="s">
        <v>489</v>
      </c>
      <c r="N51" s="62" t="s">
        <v>489</v>
      </c>
      <c r="O51" s="63" t="s">
        <v>489</v>
      </c>
      <c r="P51" s="46"/>
      <c r="Q51" s="46"/>
      <c r="R51" s="46"/>
      <c r="S51" s="46"/>
      <c r="T51" s="46"/>
      <c r="U51" s="46"/>
    </row>
    <row r="52" spans="1:21" ht="30.75" customHeight="1" x14ac:dyDescent="0.2">
      <c r="A52" s="46"/>
      <c r="B52" s="387" t="s">
        <v>17</v>
      </c>
      <c r="C52" s="388"/>
      <c r="D52" s="64"/>
      <c r="E52" s="385" t="s">
        <v>18</v>
      </c>
      <c r="F52" s="385"/>
      <c r="G52" s="385"/>
      <c r="H52" s="385"/>
      <c r="I52" s="385"/>
      <c r="J52" s="386"/>
      <c r="K52" s="61">
        <v>2799</v>
      </c>
      <c r="L52" s="62">
        <v>2802</v>
      </c>
      <c r="M52" s="62">
        <v>2624</v>
      </c>
      <c r="N52" s="62">
        <v>2499</v>
      </c>
      <c r="O52" s="63">
        <v>2265</v>
      </c>
      <c r="P52" s="46"/>
      <c r="Q52" s="46"/>
      <c r="R52" s="46"/>
      <c r="S52" s="46"/>
      <c r="T52" s="46"/>
      <c r="U52" s="46"/>
    </row>
    <row r="53" spans="1:21" ht="30.75" customHeight="1" thickBot="1" x14ac:dyDescent="0.25">
      <c r="A53" s="46"/>
      <c r="B53" s="389" t="s">
        <v>19</v>
      </c>
      <c r="C53" s="390"/>
      <c r="D53" s="65"/>
      <c r="E53" s="391" t="s">
        <v>20</v>
      </c>
      <c r="F53" s="391"/>
      <c r="G53" s="391"/>
      <c r="H53" s="391"/>
      <c r="I53" s="391"/>
      <c r="J53" s="392"/>
      <c r="K53" s="66">
        <v>881</v>
      </c>
      <c r="L53" s="67">
        <v>874</v>
      </c>
      <c r="M53" s="67">
        <v>945</v>
      </c>
      <c r="N53" s="67">
        <v>940</v>
      </c>
      <c r="O53" s="68">
        <v>1462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393" t="s">
        <v>24</v>
      </c>
      <c r="C58" s="394"/>
      <c r="D58" s="399" t="s">
        <v>25</v>
      </c>
      <c r="E58" s="400"/>
      <c r="F58" s="400"/>
      <c r="G58" s="400"/>
      <c r="H58" s="400"/>
      <c r="I58" s="400"/>
      <c r="J58" s="401"/>
      <c r="K58" s="81"/>
      <c r="L58" s="82"/>
      <c r="M58" s="82"/>
      <c r="N58" s="82"/>
      <c r="O58" s="83"/>
    </row>
    <row r="59" spans="1:21" ht="31.5" customHeight="1" x14ac:dyDescent="0.2">
      <c r="B59" s="395"/>
      <c r="C59" s="396"/>
      <c r="D59" s="402" t="s">
        <v>26</v>
      </c>
      <c r="E59" s="403"/>
      <c r="F59" s="403"/>
      <c r="G59" s="403"/>
      <c r="H59" s="403"/>
      <c r="I59" s="403"/>
      <c r="J59" s="404"/>
      <c r="K59" s="84"/>
      <c r="L59" s="85"/>
      <c r="M59" s="85"/>
      <c r="N59" s="85"/>
      <c r="O59" s="86"/>
    </row>
    <row r="60" spans="1:21" ht="31.5" customHeight="1" thickBot="1" x14ac:dyDescent="0.25">
      <c r="B60" s="397"/>
      <c r="C60" s="398"/>
      <c r="D60" s="405" t="s">
        <v>27</v>
      </c>
      <c r="E60" s="406"/>
      <c r="F60" s="406"/>
      <c r="G60" s="406"/>
      <c r="H60" s="406"/>
      <c r="I60" s="406"/>
      <c r="J60" s="40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JkuINYvCi+rWM7Vx5a/BLDH4M1BEJJi9b5lLalIb2DimDeA/jhjdzeAbWGXXO7wFArFYd77dfROQE4HmYfD7A==" saltValue="UzW1xZP7GeInLb4PpFrrY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23818</v>
      </c>
      <c r="J41" s="331">
        <v>22739</v>
      </c>
      <c r="K41" s="331">
        <v>21088</v>
      </c>
      <c r="L41" s="331">
        <v>20575</v>
      </c>
      <c r="M41" s="332">
        <v>20408</v>
      </c>
    </row>
    <row r="42" spans="2:13" ht="27.75" customHeight="1" x14ac:dyDescent="0.2">
      <c r="B42" s="1197"/>
      <c r="C42" s="1198"/>
      <c r="D42" s="104"/>
      <c r="E42" s="1203" t="s">
        <v>32</v>
      </c>
      <c r="F42" s="1203"/>
      <c r="G42" s="1203"/>
      <c r="H42" s="1204"/>
      <c r="I42" s="333" t="s">
        <v>489</v>
      </c>
      <c r="J42" s="334" t="s">
        <v>489</v>
      </c>
      <c r="K42" s="334" t="s">
        <v>489</v>
      </c>
      <c r="L42" s="334">
        <v>4763</v>
      </c>
      <c r="M42" s="335">
        <v>4423</v>
      </c>
    </row>
    <row r="43" spans="2:13" ht="27.75" customHeight="1" x14ac:dyDescent="0.2">
      <c r="B43" s="1197"/>
      <c r="C43" s="1198"/>
      <c r="D43" s="104"/>
      <c r="E43" s="1203" t="s">
        <v>33</v>
      </c>
      <c r="F43" s="1203"/>
      <c r="G43" s="1203"/>
      <c r="H43" s="1204"/>
      <c r="I43" s="333">
        <v>7963</v>
      </c>
      <c r="J43" s="334">
        <v>7498</v>
      </c>
      <c r="K43" s="334">
        <v>7058</v>
      </c>
      <c r="L43" s="334">
        <v>6150</v>
      </c>
      <c r="M43" s="335">
        <v>5499</v>
      </c>
    </row>
    <row r="44" spans="2:13" ht="27.75" customHeight="1" x14ac:dyDescent="0.2">
      <c r="B44" s="1197"/>
      <c r="C44" s="1198"/>
      <c r="D44" s="104"/>
      <c r="E44" s="1203" t="s">
        <v>34</v>
      </c>
      <c r="F44" s="1203"/>
      <c r="G44" s="1203"/>
      <c r="H44" s="1204"/>
      <c r="I44" s="333">
        <v>225</v>
      </c>
      <c r="J44" s="334">
        <v>737</v>
      </c>
      <c r="K44" s="334">
        <v>1716</v>
      </c>
      <c r="L44" s="334">
        <v>1715</v>
      </c>
      <c r="M44" s="335">
        <v>1695</v>
      </c>
    </row>
    <row r="45" spans="2:13" ht="27.75" customHeight="1" x14ac:dyDescent="0.2">
      <c r="B45" s="1197"/>
      <c r="C45" s="1198"/>
      <c r="D45" s="104"/>
      <c r="E45" s="1203" t="s">
        <v>35</v>
      </c>
      <c r="F45" s="1203"/>
      <c r="G45" s="1203"/>
      <c r="H45" s="1204"/>
      <c r="I45" s="333">
        <v>2191</v>
      </c>
      <c r="J45" s="334">
        <v>2166</v>
      </c>
      <c r="K45" s="334">
        <v>2105</v>
      </c>
      <c r="L45" s="334">
        <v>2054</v>
      </c>
      <c r="M45" s="335">
        <v>2079</v>
      </c>
    </row>
    <row r="46" spans="2:13" ht="27.75" customHeight="1" x14ac:dyDescent="0.2">
      <c r="B46" s="1197"/>
      <c r="C46" s="1198"/>
      <c r="D46" s="105"/>
      <c r="E46" s="1203" t="s">
        <v>36</v>
      </c>
      <c r="F46" s="1203"/>
      <c r="G46" s="1203"/>
      <c r="H46" s="1204"/>
      <c r="I46" s="333">
        <v>3</v>
      </c>
      <c r="J46" s="334">
        <v>2</v>
      </c>
      <c r="K46" s="334">
        <v>1</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7071</v>
      </c>
      <c r="J50" s="334">
        <v>7658</v>
      </c>
      <c r="K50" s="334">
        <v>7785</v>
      </c>
      <c r="L50" s="334">
        <v>7736</v>
      </c>
      <c r="M50" s="335">
        <v>7113</v>
      </c>
    </row>
    <row r="51" spans="2:13" ht="27.75" customHeight="1" x14ac:dyDescent="0.2">
      <c r="B51" s="1197"/>
      <c r="C51" s="1198"/>
      <c r="D51" s="104"/>
      <c r="E51" s="1203" t="s">
        <v>42</v>
      </c>
      <c r="F51" s="1203"/>
      <c r="G51" s="1203"/>
      <c r="H51" s="1204"/>
      <c r="I51" s="333">
        <v>2720</v>
      </c>
      <c r="J51" s="334">
        <v>2648</v>
      </c>
      <c r="K51" s="334">
        <v>2653</v>
      </c>
      <c r="L51" s="334">
        <v>2607</v>
      </c>
      <c r="M51" s="335">
        <v>3236</v>
      </c>
    </row>
    <row r="52" spans="2:13" ht="27.75" customHeight="1" x14ac:dyDescent="0.2">
      <c r="B52" s="1199"/>
      <c r="C52" s="1200"/>
      <c r="D52" s="104"/>
      <c r="E52" s="1203" t="s">
        <v>43</v>
      </c>
      <c r="F52" s="1203"/>
      <c r="G52" s="1203"/>
      <c r="H52" s="1204"/>
      <c r="I52" s="333">
        <v>20200</v>
      </c>
      <c r="J52" s="334">
        <v>19219</v>
      </c>
      <c r="K52" s="334">
        <v>17980</v>
      </c>
      <c r="L52" s="334">
        <v>17259</v>
      </c>
      <c r="M52" s="335">
        <v>19187</v>
      </c>
    </row>
    <row r="53" spans="2:13" ht="27.75" customHeight="1" thickBot="1" x14ac:dyDescent="0.25">
      <c r="B53" s="1210" t="s">
        <v>19</v>
      </c>
      <c r="C53" s="1211"/>
      <c r="D53" s="108"/>
      <c r="E53" s="1212" t="s">
        <v>44</v>
      </c>
      <c r="F53" s="1212"/>
      <c r="G53" s="1212"/>
      <c r="H53" s="1213"/>
      <c r="I53" s="336">
        <v>4209</v>
      </c>
      <c r="J53" s="337">
        <v>3617</v>
      </c>
      <c r="K53" s="337">
        <v>3549</v>
      </c>
      <c r="L53" s="337">
        <v>7653</v>
      </c>
      <c r="M53" s="338">
        <v>4568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GTEMBnep0SjsEwDCQYKJNRsNdBTx61CMYyN+qH7Tt8A8mKvLvoifQYZKZQtWMmaZYs5QKDV3nzAgGwI/iQLKw==" saltValue="mzS4yiX5IxyjSFqrhZHw1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6272</v>
      </c>
      <c r="G55" s="339">
        <v>6276</v>
      </c>
      <c r="H55" s="340">
        <v>5645</v>
      </c>
    </row>
    <row r="56" spans="2:8" ht="52.5" customHeight="1" x14ac:dyDescent="0.2">
      <c r="B56" s="120"/>
      <c r="C56" s="1224" t="s">
        <v>47</v>
      </c>
      <c r="D56" s="1224"/>
      <c r="E56" s="1225"/>
      <c r="F56" s="341">
        <v>246</v>
      </c>
      <c r="G56" s="341">
        <v>293</v>
      </c>
      <c r="H56" s="342">
        <v>330</v>
      </c>
    </row>
    <row r="57" spans="2:8" ht="53.25" customHeight="1" x14ac:dyDescent="0.2">
      <c r="B57" s="120"/>
      <c r="C57" s="1226" t="s">
        <v>48</v>
      </c>
      <c r="D57" s="1226"/>
      <c r="E57" s="1227"/>
      <c r="F57" s="343">
        <v>1751</v>
      </c>
      <c r="G57" s="343">
        <v>1215</v>
      </c>
      <c r="H57" s="344">
        <v>802</v>
      </c>
    </row>
    <row r="58" spans="2:8" ht="45.75" customHeight="1" x14ac:dyDescent="0.2">
      <c r="B58" s="121"/>
      <c r="C58" s="1214" t="s">
        <v>563</v>
      </c>
      <c r="D58" s="1215"/>
      <c r="E58" s="1216"/>
      <c r="F58" s="345">
        <v>1098</v>
      </c>
      <c r="G58" s="345">
        <v>695</v>
      </c>
      <c r="H58" s="346">
        <v>223</v>
      </c>
    </row>
    <row r="59" spans="2:8" ht="45.75" customHeight="1" x14ac:dyDescent="0.2">
      <c r="B59" s="121"/>
      <c r="C59" s="1214" t="s">
        <v>564</v>
      </c>
      <c r="D59" s="1215"/>
      <c r="E59" s="1216"/>
      <c r="F59" s="345">
        <v>374</v>
      </c>
      <c r="G59" s="345">
        <v>257</v>
      </c>
      <c r="H59" s="346">
        <v>198</v>
      </c>
    </row>
    <row r="60" spans="2:8" ht="45.75" customHeight="1" x14ac:dyDescent="0.2">
      <c r="B60" s="121"/>
      <c r="C60" s="1214" t="s">
        <v>565</v>
      </c>
      <c r="D60" s="1215"/>
      <c r="E60" s="1216"/>
      <c r="F60" s="345">
        <v>0</v>
      </c>
      <c r="G60" s="345">
        <v>0</v>
      </c>
      <c r="H60" s="346">
        <v>101</v>
      </c>
    </row>
    <row r="61" spans="2:8" ht="45.75" customHeight="1" x14ac:dyDescent="0.2">
      <c r="B61" s="121"/>
      <c r="C61" s="1214" t="s">
        <v>566</v>
      </c>
      <c r="D61" s="1215"/>
      <c r="E61" s="1216"/>
      <c r="F61" s="345">
        <v>66</v>
      </c>
      <c r="G61" s="345">
        <v>66</v>
      </c>
      <c r="H61" s="346">
        <v>66</v>
      </c>
    </row>
    <row r="62" spans="2:8" ht="45.75" customHeight="1" thickBot="1" x14ac:dyDescent="0.25">
      <c r="B62" s="122"/>
      <c r="C62" s="1217" t="s">
        <v>567</v>
      </c>
      <c r="D62" s="1218"/>
      <c r="E62" s="1219"/>
      <c r="F62" s="347">
        <v>82</v>
      </c>
      <c r="G62" s="347">
        <v>66</v>
      </c>
      <c r="H62" s="348">
        <v>66</v>
      </c>
    </row>
    <row r="63" spans="2:8" ht="52.5" customHeight="1" thickBot="1" x14ac:dyDescent="0.25">
      <c r="B63" s="123"/>
      <c r="C63" s="1220" t="s">
        <v>49</v>
      </c>
      <c r="D63" s="1220"/>
      <c r="E63" s="1221"/>
      <c r="F63" s="349">
        <v>8270</v>
      </c>
      <c r="G63" s="349">
        <v>7784</v>
      </c>
      <c r="H63" s="350">
        <v>6777</v>
      </c>
    </row>
    <row r="64" spans="2:8" ht="13" x14ac:dyDescent="0.2"/>
  </sheetData>
  <sheetProtection algorithmName="SHA-512" hashValue="c4NxtnGI/4fnLvqtSXzCDBcDFEj6W/hW4PtvP10FdJ0oj62sPVe00n1M0iF/9ZzH42B427pJkJpXIwawMx7W3Q==" saltValue="nuzQ5SIT4s7bkKsXTEtz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AD2A1-C965-4E22-8F40-5CB1141F8CB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570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571</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528</v>
      </c>
      <c r="BQ50" s="1241"/>
      <c r="BR50" s="1241"/>
      <c r="BS50" s="1241"/>
      <c r="BT50" s="1241"/>
      <c r="BU50" s="1241"/>
      <c r="BV50" s="1241"/>
      <c r="BW50" s="1241"/>
      <c r="BX50" s="1241" t="s">
        <v>529</v>
      </c>
      <c r="BY50" s="1241"/>
      <c r="BZ50" s="1241"/>
      <c r="CA50" s="1241"/>
      <c r="CB50" s="1241"/>
      <c r="CC50" s="1241"/>
      <c r="CD50" s="1241"/>
      <c r="CE50" s="1241"/>
      <c r="CF50" s="1241" t="s">
        <v>530</v>
      </c>
      <c r="CG50" s="1241"/>
      <c r="CH50" s="1241"/>
      <c r="CI50" s="1241"/>
      <c r="CJ50" s="1241"/>
      <c r="CK50" s="1241"/>
      <c r="CL50" s="1241"/>
      <c r="CM50" s="1241"/>
      <c r="CN50" s="1241" t="s">
        <v>531</v>
      </c>
      <c r="CO50" s="1241"/>
      <c r="CP50" s="1241"/>
      <c r="CQ50" s="1241"/>
      <c r="CR50" s="1241"/>
      <c r="CS50" s="1241"/>
      <c r="CT50" s="1241"/>
      <c r="CU50" s="1241"/>
      <c r="CV50" s="1241" t="s">
        <v>532</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572</v>
      </c>
      <c r="AO51" s="1244"/>
      <c r="AP51" s="1244"/>
      <c r="AQ51" s="1244"/>
      <c r="AR51" s="1244"/>
      <c r="AS51" s="1244"/>
      <c r="AT51" s="1244"/>
      <c r="AU51" s="1244"/>
      <c r="AV51" s="1244"/>
      <c r="AW51" s="1244"/>
      <c r="AX51" s="1244"/>
      <c r="AY51" s="1244"/>
      <c r="AZ51" s="1244"/>
      <c r="BA51" s="1244"/>
      <c r="BB51" s="1244" t="s">
        <v>573</v>
      </c>
      <c r="BC51" s="1244"/>
      <c r="BD51" s="1244"/>
      <c r="BE51" s="1244"/>
      <c r="BF51" s="1244"/>
      <c r="BG51" s="1244"/>
      <c r="BH51" s="1244"/>
      <c r="BI51" s="1244"/>
      <c r="BJ51" s="1244"/>
      <c r="BK51" s="1244"/>
      <c r="BL51" s="1244"/>
      <c r="BM51" s="1244"/>
      <c r="BN51" s="1244"/>
      <c r="BO51" s="1244"/>
      <c r="BP51" s="1242">
        <v>52</v>
      </c>
      <c r="BQ51" s="1242"/>
      <c r="BR51" s="1242"/>
      <c r="BS51" s="1242"/>
      <c r="BT51" s="1242"/>
      <c r="BU51" s="1242"/>
      <c r="BV51" s="1242"/>
      <c r="BW51" s="1242"/>
      <c r="BX51" s="1242">
        <v>41.6</v>
      </c>
      <c r="BY51" s="1242"/>
      <c r="BZ51" s="1242"/>
      <c r="CA51" s="1242"/>
      <c r="CB51" s="1242"/>
      <c r="CC51" s="1242"/>
      <c r="CD51" s="1242"/>
      <c r="CE51" s="1242"/>
      <c r="CF51" s="1242">
        <v>41.8</v>
      </c>
      <c r="CG51" s="1242"/>
      <c r="CH51" s="1242"/>
      <c r="CI51" s="1242"/>
      <c r="CJ51" s="1242"/>
      <c r="CK51" s="1242"/>
      <c r="CL51" s="1242"/>
      <c r="CM51" s="1242"/>
      <c r="CN51" s="1242">
        <v>87.7</v>
      </c>
      <c r="CO51" s="1242"/>
      <c r="CP51" s="1242"/>
      <c r="CQ51" s="1242"/>
      <c r="CR51" s="1242"/>
      <c r="CS51" s="1242"/>
      <c r="CT51" s="1242"/>
      <c r="CU51" s="1242"/>
      <c r="CV51" s="1242">
        <v>51.4</v>
      </c>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574</v>
      </c>
      <c r="BC53" s="1244"/>
      <c r="BD53" s="1244"/>
      <c r="BE53" s="1244"/>
      <c r="BF53" s="1244"/>
      <c r="BG53" s="1244"/>
      <c r="BH53" s="1244"/>
      <c r="BI53" s="1244"/>
      <c r="BJ53" s="1244"/>
      <c r="BK53" s="1244"/>
      <c r="BL53" s="1244"/>
      <c r="BM53" s="1244"/>
      <c r="BN53" s="1244"/>
      <c r="BO53" s="1244"/>
      <c r="BP53" s="1242">
        <v>56.6</v>
      </c>
      <c r="BQ53" s="1242"/>
      <c r="BR53" s="1242"/>
      <c r="BS53" s="1242"/>
      <c r="BT53" s="1242"/>
      <c r="BU53" s="1242"/>
      <c r="BV53" s="1242"/>
      <c r="BW53" s="1242"/>
      <c r="BX53" s="1242">
        <v>58.3</v>
      </c>
      <c r="BY53" s="1242"/>
      <c r="BZ53" s="1242"/>
      <c r="CA53" s="1242"/>
      <c r="CB53" s="1242"/>
      <c r="CC53" s="1242"/>
      <c r="CD53" s="1242"/>
      <c r="CE53" s="1242"/>
      <c r="CF53" s="1242">
        <v>59.9</v>
      </c>
      <c r="CG53" s="1242"/>
      <c r="CH53" s="1242"/>
      <c r="CI53" s="1242"/>
      <c r="CJ53" s="1242"/>
      <c r="CK53" s="1242"/>
      <c r="CL53" s="1242"/>
      <c r="CM53" s="1242"/>
      <c r="CN53" s="1242">
        <v>58.1</v>
      </c>
      <c r="CO53" s="1242"/>
      <c r="CP53" s="1242"/>
      <c r="CQ53" s="1242"/>
      <c r="CR53" s="1242"/>
      <c r="CS53" s="1242"/>
      <c r="CT53" s="1242"/>
      <c r="CU53" s="1242"/>
      <c r="CV53" s="1242">
        <v>59.6</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575</v>
      </c>
      <c r="AO55" s="1241"/>
      <c r="AP55" s="1241"/>
      <c r="AQ55" s="1241"/>
      <c r="AR55" s="1241"/>
      <c r="AS55" s="1241"/>
      <c r="AT55" s="1241"/>
      <c r="AU55" s="1241"/>
      <c r="AV55" s="1241"/>
      <c r="AW55" s="1241"/>
      <c r="AX55" s="1241"/>
      <c r="AY55" s="1241"/>
      <c r="AZ55" s="1241"/>
      <c r="BA55" s="1241"/>
      <c r="BB55" s="1244" t="s">
        <v>573</v>
      </c>
      <c r="BC55" s="1244"/>
      <c r="BD55" s="1244"/>
      <c r="BE55" s="1244"/>
      <c r="BF55" s="1244"/>
      <c r="BG55" s="1244"/>
      <c r="BH55" s="1244"/>
      <c r="BI55" s="1244"/>
      <c r="BJ55" s="1244"/>
      <c r="BK55" s="1244"/>
      <c r="BL55" s="1244"/>
      <c r="BM55" s="1244"/>
      <c r="BN55" s="1244"/>
      <c r="BO55" s="1244"/>
      <c r="BP55" s="1242">
        <v>37.299999999999997</v>
      </c>
      <c r="BQ55" s="1242"/>
      <c r="BR55" s="1242"/>
      <c r="BS55" s="1242"/>
      <c r="BT55" s="1242"/>
      <c r="BU55" s="1242"/>
      <c r="BV55" s="1242"/>
      <c r="BW55" s="1242"/>
      <c r="BX55" s="1242">
        <v>25.4</v>
      </c>
      <c r="BY55" s="1242"/>
      <c r="BZ55" s="1242"/>
      <c r="CA55" s="1242"/>
      <c r="CB55" s="1242"/>
      <c r="CC55" s="1242"/>
      <c r="CD55" s="1242"/>
      <c r="CE55" s="1242"/>
      <c r="CF55" s="1242">
        <v>17.600000000000001</v>
      </c>
      <c r="CG55" s="1242"/>
      <c r="CH55" s="1242"/>
      <c r="CI55" s="1242"/>
      <c r="CJ55" s="1242"/>
      <c r="CK55" s="1242"/>
      <c r="CL55" s="1242"/>
      <c r="CM55" s="1242"/>
      <c r="CN55" s="1242">
        <v>17.2</v>
      </c>
      <c r="CO55" s="1242"/>
      <c r="CP55" s="1242"/>
      <c r="CQ55" s="1242"/>
      <c r="CR55" s="1242"/>
      <c r="CS55" s="1242"/>
      <c r="CT55" s="1242"/>
      <c r="CU55" s="1242"/>
      <c r="CV55" s="1242">
        <v>16.100000000000001</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574</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63.2</v>
      </c>
      <c r="BY57" s="1242"/>
      <c r="BZ57" s="1242"/>
      <c r="CA57" s="1242"/>
      <c r="CB57" s="1242"/>
      <c r="CC57" s="1242"/>
      <c r="CD57" s="1242"/>
      <c r="CE57" s="1242"/>
      <c r="CF57" s="1242">
        <v>65.3</v>
      </c>
      <c r="CG57" s="1242"/>
      <c r="CH57" s="1242"/>
      <c r="CI57" s="1242"/>
      <c r="CJ57" s="1242"/>
      <c r="CK57" s="1242"/>
      <c r="CL57" s="1242"/>
      <c r="CM57" s="1242"/>
      <c r="CN57" s="1242">
        <v>66.900000000000006</v>
      </c>
      <c r="CO57" s="1242"/>
      <c r="CP57" s="1242"/>
      <c r="CQ57" s="1242"/>
      <c r="CR57" s="1242"/>
      <c r="CS57" s="1242"/>
      <c r="CT57" s="1242"/>
      <c r="CU57" s="1242"/>
      <c r="CV57" s="1242">
        <v>68.099999999999994</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576</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577</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571</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528</v>
      </c>
      <c r="BQ72" s="1241"/>
      <c r="BR72" s="1241"/>
      <c r="BS72" s="1241"/>
      <c r="BT72" s="1241"/>
      <c r="BU72" s="1241"/>
      <c r="BV72" s="1241"/>
      <c r="BW72" s="1241"/>
      <c r="BX72" s="1241" t="s">
        <v>529</v>
      </c>
      <c r="BY72" s="1241"/>
      <c r="BZ72" s="1241"/>
      <c r="CA72" s="1241"/>
      <c r="CB72" s="1241"/>
      <c r="CC72" s="1241"/>
      <c r="CD72" s="1241"/>
      <c r="CE72" s="1241"/>
      <c r="CF72" s="1241" t="s">
        <v>530</v>
      </c>
      <c r="CG72" s="1241"/>
      <c r="CH72" s="1241"/>
      <c r="CI72" s="1241"/>
      <c r="CJ72" s="1241"/>
      <c r="CK72" s="1241"/>
      <c r="CL72" s="1241"/>
      <c r="CM72" s="1241"/>
      <c r="CN72" s="1241" t="s">
        <v>531</v>
      </c>
      <c r="CO72" s="1241"/>
      <c r="CP72" s="1241"/>
      <c r="CQ72" s="1241"/>
      <c r="CR72" s="1241"/>
      <c r="CS72" s="1241"/>
      <c r="CT72" s="1241"/>
      <c r="CU72" s="1241"/>
      <c r="CV72" s="1241" t="s">
        <v>532</v>
      </c>
      <c r="CW72" s="1241"/>
      <c r="CX72" s="1241"/>
      <c r="CY72" s="1241"/>
      <c r="CZ72" s="1241"/>
      <c r="DA72" s="1241"/>
      <c r="DB72" s="1241"/>
      <c r="DC72" s="1241"/>
    </row>
    <row r="73" spans="2:107" ht="13" x14ac:dyDescent="0.2">
      <c r="B73" s="247"/>
      <c r="G73" s="1247"/>
      <c r="H73" s="1247"/>
      <c r="I73" s="1247"/>
      <c r="J73" s="1247"/>
      <c r="K73" s="1248"/>
      <c r="L73" s="1248"/>
      <c r="M73" s="1248"/>
      <c r="N73" s="1248"/>
      <c r="AM73" s="359"/>
      <c r="AN73" s="1244" t="s">
        <v>572</v>
      </c>
      <c r="AO73" s="1244"/>
      <c r="AP73" s="1244"/>
      <c r="AQ73" s="1244"/>
      <c r="AR73" s="1244"/>
      <c r="AS73" s="1244"/>
      <c r="AT73" s="1244"/>
      <c r="AU73" s="1244"/>
      <c r="AV73" s="1244"/>
      <c r="AW73" s="1244"/>
      <c r="AX73" s="1244"/>
      <c r="AY73" s="1244"/>
      <c r="AZ73" s="1244"/>
      <c r="BA73" s="1244"/>
      <c r="BB73" s="1244" t="s">
        <v>573</v>
      </c>
      <c r="BC73" s="1244"/>
      <c r="BD73" s="1244"/>
      <c r="BE73" s="1244"/>
      <c r="BF73" s="1244"/>
      <c r="BG73" s="1244"/>
      <c r="BH73" s="1244"/>
      <c r="BI73" s="1244"/>
      <c r="BJ73" s="1244"/>
      <c r="BK73" s="1244"/>
      <c r="BL73" s="1244"/>
      <c r="BM73" s="1244"/>
      <c r="BN73" s="1244"/>
      <c r="BO73" s="1244"/>
      <c r="BP73" s="1242">
        <v>52</v>
      </c>
      <c r="BQ73" s="1242"/>
      <c r="BR73" s="1242"/>
      <c r="BS73" s="1242"/>
      <c r="BT73" s="1242"/>
      <c r="BU73" s="1242"/>
      <c r="BV73" s="1242"/>
      <c r="BW73" s="1242"/>
      <c r="BX73" s="1242">
        <v>41.6</v>
      </c>
      <c r="BY73" s="1242"/>
      <c r="BZ73" s="1242"/>
      <c r="CA73" s="1242"/>
      <c r="CB73" s="1242"/>
      <c r="CC73" s="1242"/>
      <c r="CD73" s="1242"/>
      <c r="CE73" s="1242"/>
      <c r="CF73" s="1242">
        <v>41.8</v>
      </c>
      <c r="CG73" s="1242"/>
      <c r="CH73" s="1242"/>
      <c r="CI73" s="1242"/>
      <c r="CJ73" s="1242"/>
      <c r="CK73" s="1242"/>
      <c r="CL73" s="1242"/>
      <c r="CM73" s="1242"/>
      <c r="CN73" s="1242">
        <v>87.7</v>
      </c>
      <c r="CO73" s="1242"/>
      <c r="CP73" s="1242"/>
      <c r="CQ73" s="1242"/>
      <c r="CR73" s="1242"/>
      <c r="CS73" s="1242"/>
      <c r="CT73" s="1242"/>
      <c r="CU73" s="1242"/>
      <c r="CV73" s="1242">
        <v>51.4</v>
      </c>
      <c r="CW73" s="1242"/>
      <c r="CX73" s="1242"/>
      <c r="CY73" s="1242"/>
      <c r="CZ73" s="1242"/>
      <c r="DA73" s="1242"/>
      <c r="DB73" s="1242"/>
      <c r="DC73" s="1242"/>
    </row>
    <row r="74" spans="2:107" ht="13"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578</v>
      </c>
      <c r="BC75" s="1244"/>
      <c r="BD75" s="1244"/>
      <c r="BE75" s="1244"/>
      <c r="BF75" s="1244"/>
      <c r="BG75" s="1244"/>
      <c r="BH75" s="1244"/>
      <c r="BI75" s="1244"/>
      <c r="BJ75" s="1244"/>
      <c r="BK75" s="1244"/>
      <c r="BL75" s="1244"/>
      <c r="BM75" s="1244"/>
      <c r="BN75" s="1244"/>
      <c r="BO75" s="1244"/>
      <c r="BP75" s="1242">
        <v>11.4</v>
      </c>
      <c r="BQ75" s="1242"/>
      <c r="BR75" s="1242"/>
      <c r="BS75" s="1242"/>
      <c r="BT75" s="1242"/>
      <c r="BU75" s="1242"/>
      <c r="BV75" s="1242"/>
      <c r="BW75" s="1242"/>
      <c r="BX75" s="1242">
        <v>10.8</v>
      </c>
      <c r="BY75" s="1242"/>
      <c r="BZ75" s="1242"/>
      <c r="CA75" s="1242"/>
      <c r="CB75" s="1242"/>
      <c r="CC75" s="1242"/>
      <c r="CD75" s="1242"/>
      <c r="CE75" s="1242"/>
      <c r="CF75" s="1242">
        <v>10.7</v>
      </c>
      <c r="CG75" s="1242"/>
      <c r="CH75" s="1242"/>
      <c r="CI75" s="1242"/>
      <c r="CJ75" s="1242"/>
      <c r="CK75" s="1242"/>
      <c r="CL75" s="1242"/>
      <c r="CM75" s="1242"/>
      <c r="CN75" s="1242">
        <v>10.6</v>
      </c>
      <c r="CO75" s="1242"/>
      <c r="CP75" s="1242"/>
      <c r="CQ75" s="1242"/>
      <c r="CR75" s="1242"/>
      <c r="CS75" s="1242"/>
      <c r="CT75" s="1242"/>
      <c r="CU75" s="1242"/>
      <c r="CV75" s="1242">
        <v>12.7</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8"/>
      <c r="L77" s="1248"/>
      <c r="M77" s="1248"/>
      <c r="N77" s="1248"/>
      <c r="AN77" s="1241" t="s">
        <v>575</v>
      </c>
      <c r="AO77" s="1241"/>
      <c r="AP77" s="1241"/>
      <c r="AQ77" s="1241"/>
      <c r="AR77" s="1241"/>
      <c r="AS77" s="1241"/>
      <c r="AT77" s="1241"/>
      <c r="AU77" s="1241"/>
      <c r="AV77" s="1241"/>
      <c r="AW77" s="1241"/>
      <c r="AX77" s="1241"/>
      <c r="AY77" s="1241"/>
      <c r="AZ77" s="1241"/>
      <c r="BA77" s="1241"/>
      <c r="BB77" s="1244" t="s">
        <v>573</v>
      </c>
      <c r="BC77" s="1244"/>
      <c r="BD77" s="1244"/>
      <c r="BE77" s="1244"/>
      <c r="BF77" s="1244"/>
      <c r="BG77" s="1244"/>
      <c r="BH77" s="1244"/>
      <c r="BI77" s="1244"/>
      <c r="BJ77" s="1244"/>
      <c r="BK77" s="1244"/>
      <c r="BL77" s="1244"/>
      <c r="BM77" s="1244"/>
      <c r="BN77" s="1244"/>
      <c r="BO77" s="1244"/>
      <c r="BP77" s="1242">
        <v>37.299999999999997</v>
      </c>
      <c r="BQ77" s="1242"/>
      <c r="BR77" s="1242"/>
      <c r="BS77" s="1242"/>
      <c r="BT77" s="1242"/>
      <c r="BU77" s="1242"/>
      <c r="BV77" s="1242"/>
      <c r="BW77" s="1242"/>
      <c r="BX77" s="1242">
        <v>25.4</v>
      </c>
      <c r="BY77" s="1242"/>
      <c r="BZ77" s="1242"/>
      <c r="CA77" s="1242"/>
      <c r="CB77" s="1242"/>
      <c r="CC77" s="1242"/>
      <c r="CD77" s="1242"/>
      <c r="CE77" s="1242"/>
      <c r="CF77" s="1242">
        <v>17.600000000000001</v>
      </c>
      <c r="CG77" s="1242"/>
      <c r="CH77" s="1242"/>
      <c r="CI77" s="1242"/>
      <c r="CJ77" s="1242"/>
      <c r="CK77" s="1242"/>
      <c r="CL77" s="1242"/>
      <c r="CM77" s="1242"/>
      <c r="CN77" s="1242">
        <v>17.2</v>
      </c>
      <c r="CO77" s="1242"/>
      <c r="CP77" s="1242"/>
      <c r="CQ77" s="1242"/>
      <c r="CR77" s="1242"/>
      <c r="CS77" s="1242"/>
      <c r="CT77" s="1242"/>
      <c r="CU77" s="1242"/>
      <c r="CV77" s="1242">
        <v>16.100000000000001</v>
      </c>
      <c r="CW77" s="1242"/>
      <c r="CX77" s="1242"/>
      <c r="CY77" s="1242"/>
      <c r="CZ77" s="1242"/>
      <c r="DA77" s="1242"/>
      <c r="DB77" s="1242"/>
      <c r="DC77" s="1242"/>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578</v>
      </c>
      <c r="BC79" s="1244"/>
      <c r="BD79" s="1244"/>
      <c r="BE79" s="1244"/>
      <c r="BF79" s="1244"/>
      <c r="BG79" s="1244"/>
      <c r="BH79" s="1244"/>
      <c r="BI79" s="1244"/>
      <c r="BJ79" s="1244"/>
      <c r="BK79" s="1244"/>
      <c r="BL79" s="1244"/>
      <c r="BM79" s="1244"/>
      <c r="BN79" s="1244"/>
      <c r="BO79" s="1244"/>
      <c r="BP79" s="1242">
        <v>8.6</v>
      </c>
      <c r="BQ79" s="1242"/>
      <c r="BR79" s="1242"/>
      <c r="BS79" s="1242"/>
      <c r="BT79" s="1242"/>
      <c r="BU79" s="1242"/>
      <c r="BV79" s="1242"/>
      <c r="BW79" s="1242"/>
      <c r="BX79" s="1242">
        <v>8.3000000000000007</v>
      </c>
      <c r="BY79" s="1242"/>
      <c r="BZ79" s="1242"/>
      <c r="CA79" s="1242"/>
      <c r="CB79" s="1242"/>
      <c r="CC79" s="1242"/>
      <c r="CD79" s="1242"/>
      <c r="CE79" s="1242"/>
      <c r="CF79" s="1242">
        <v>8.4</v>
      </c>
      <c r="CG79" s="1242"/>
      <c r="CH79" s="1242"/>
      <c r="CI79" s="1242"/>
      <c r="CJ79" s="1242"/>
      <c r="CK79" s="1242"/>
      <c r="CL79" s="1242"/>
      <c r="CM79" s="1242"/>
      <c r="CN79" s="1242">
        <v>8.6</v>
      </c>
      <c r="CO79" s="1242"/>
      <c r="CP79" s="1242"/>
      <c r="CQ79" s="1242"/>
      <c r="CR79" s="1242"/>
      <c r="CS79" s="1242"/>
      <c r="CT79" s="1242"/>
      <c r="CU79" s="1242"/>
      <c r="CV79" s="1242">
        <v>8.6999999999999993</v>
      </c>
      <c r="CW79" s="1242"/>
      <c r="CX79" s="1242"/>
      <c r="CY79" s="1242"/>
      <c r="CZ79" s="1242"/>
      <c r="DA79" s="1242"/>
      <c r="DB79" s="1242"/>
      <c r="DC79" s="1242"/>
    </row>
    <row r="80" spans="2:107" ht="13"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YlR4MUIK5Sfe3bH47n0RnJhgcoVL2Hh2byotZKv5GCE4H3OOHQVRmhrVre58OWzUUqRTsJFdHH/eLe9FJhiNzg==" saltValue="QvNUgJ9kIfJZFiwskOPXt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C99B3-7C1B-4DB8-A75A-D23DC9C4F4C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Fz8AZf0wtGubZXjiF3N8FRjFBEnemCcRtUWRpEwL9nzqoc6XDQP66QxPCzB1WS1rublyEMzAFbXby2RtambaJw==" saltValue="7lfWGo3kj5ir1QIWnOL2d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E16E4-6BC1-4DC8-8E3C-A9D5922F90FE}">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Ib/SzqAlUAgDcAnPhSi67M2pxpvEs918J/h6oVNTA6DANyc3Cu5bV/+CtAQiQzkp7WsuxAqm/X+Xow+e5ReZww==" saltValue="AwhhX7n51cckBEa4BfDJ+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100873</v>
      </c>
      <c r="E3" s="142"/>
      <c r="F3" s="143">
        <v>76347</v>
      </c>
      <c r="G3" s="144"/>
      <c r="H3" s="145"/>
    </row>
    <row r="4" spans="1:8" x14ac:dyDescent="0.2">
      <c r="A4" s="146"/>
      <c r="B4" s="147"/>
      <c r="C4" s="148"/>
      <c r="D4" s="149">
        <v>61626</v>
      </c>
      <c r="E4" s="150"/>
      <c r="F4" s="151">
        <v>41762</v>
      </c>
      <c r="G4" s="152"/>
      <c r="H4" s="153"/>
    </row>
    <row r="5" spans="1:8" x14ac:dyDescent="0.2">
      <c r="A5" s="134" t="s">
        <v>522</v>
      </c>
      <c r="B5" s="139"/>
      <c r="C5" s="140"/>
      <c r="D5" s="141">
        <v>53922</v>
      </c>
      <c r="E5" s="142"/>
      <c r="F5" s="143">
        <v>69604</v>
      </c>
      <c r="G5" s="144"/>
      <c r="H5" s="145"/>
    </row>
    <row r="6" spans="1:8" x14ac:dyDescent="0.2">
      <c r="A6" s="146"/>
      <c r="B6" s="147"/>
      <c r="C6" s="148"/>
      <c r="D6" s="149">
        <v>26073</v>
      </c>
      <c r="E6" s="150"/>
      <c r="F6" s="151">
        <v>36247</v>
      </c>
      <c r="G6" s="152"/>
      <c r="H6" s="153"/>
    </row>
    <row r="7" spans="1:8" x14ac:dyDescent="0.2">
      <c r="A7" s="134" t="s">
        <v>523</v>
      </c>
      <c r="B7" s="139"/>
      <c r="C7" s="140"/>
      <c r="D7" s="141">
        <v>44767</v>
      </c>
      <c r="E7" s="142"/>
      <c r="F7" s="143">
        <v>68410</v>
      </c>
      <c r="G7" s="144"/>
      <c r="H7" s="145"/>
    </row>
    <row r="8" spans="1:8" x14ac:dyDescent="0.2">
      <c r="A8" s="146"/>
      <c r="B8" s="147"/>
      <c r="C8" s="148"/>
      <c r="D8" s="149">
        <v>23694</v>
      </c>
      <c r="E8" s="150"/>
      <c r="F8" s="151">
        <v>35086</v>
      </c>
      <c r="G8" s="152"/>
      <c r="H8" s="153"/>
    </row>
    <row r="9" spans="1:8" x14ac:dyDescent="0.2">
      <c r="A9" s="134" t="s">
        <v>524</v>
      </c>
      <c r="B9" s="139"/>
      <c r="C9" s="140"/>
      <c r="D9" s="141">
        <v>73127</v>
      </c>
      <c r="E9" s="142"/>
      <c r="F9" s="143">
        <v>73019</v>
      </c>
      <c r="G9" s="144"/>
      <c r="H9" s="145"/>
    </row>
    <row r="10" spans="1:8" x14ac:dyDescent="0.2">
      <c r="A10" s="146"/>
      <c r="B10" s="147"/>
      <c r="C10" s="148"/>
      <c r="D10" s="149">
        <v>44102</v>
      </c>
      <c r="E10" s="150"/>
      <c r="F10" s="151">
        <v>39427</v>
      </c>
      <c r="G10" s="152"/>
      <c r="H10" s="153"/>
    </row>
    <row r="11" spans="1:8" x14ac:dyDescent="0.2">
      <c r="A11" s="134" t="s">
        <v>525</v>
      </c>
      <c r="B11" s="139"/>
      <c r="C11" s="140"/>
      <c r="D11" s="141">
        <v>70609</v>
      </c>
      <c r="E11" s="142"/>
      <c r="F11" s="143">
        <v>76590</v>
      </c>
      <c r="G11" s="144"/>
      <c r="H11" s="145"/>
    </row>
    <row r="12" spans="1:8" x14ac:dyDescent="0.2">
      <c r="A12" s="146"/>
      <c r="B12" s="147"/>
      <c r="C12" s="154"/>
      <c r="D12" s="149">
        <v>48201</v>
      </c>
      <c r="E12" s="150"/>
      <c r="F12" s="151">
        <v>42387</v>
      </c>
      <c r="G12" s="152"/>
      <c r="H12" s="153"/>
    </row>
    <row r="13" spans="1:8" x14ac:dyDescent="0.2">
      <c r="A13" s="134"/>
      <c r="B13" s="139"/>
      <c r="C13" s="140"/>
      <c r="D13" s="141">
        <v>68660</v>
      </c>
      <c r="E13" s="142"/>
      <c r="F13" s="143">
        <v>72794</v>
      </c>
      <c r="G13" s="155"/>
      <c r="H13" s="145"/>
    </row>
    <row r="14" spans="1:8" x14ac:dyDescent="0.2">
      <c r="A14" s="146"/>
      <c r="B14" s="147"/>
      <c r="C14" s="148"/>
      <c r="D14" s="149">
        <v>40739</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5.57</v>
      </c>
      <c r="C19" s="156">
        <f>ROUND(VALUE(SUBSTITUTE(実質収支比率等に係る経年分析!G$48,"▲","-")),2)</f>
        <v>6.06</v>
      </c>
      <c r="D19" s="156">
        <f>ROUND(VALUE(SUBSTITUTE(実質収支比率等に係る経年分析!H$48,"▲","-")),2)</f>
        <v>5.57</v>
      </c>
      <c r="E19" s="156">
        <f>ROUND(VALUE(SUBSTITUTE(実質収支比率等に係る経年分析!I$48,"▲","-")),2)</f>
        <v>6.48</v>
      </c>
      <c r="F19" s="156">
        <f>ROUND(VALUE(SUBSTITUTE(実質収支比率等に係る経年分析!J$48,"▲","-")),2)</f>
        <v>5.94</v>
      </c>
    </row>
    <row r="20" spans="1:11" x14ac:dyDescent="0.2">
      <c r="A20" s="156" t="s">
        <v>53</v>
      </c>
      <c r="B20" s="156">
        <f>ROUND(VALUE(SUBSTITUTE(実質収支比率等に係る経年分析!F$47,"▲","-")),2)</f>
        <v>57.15</v>
      </c>
      <c r="C20" s="156">
        <f>ROUND(VALUE(SUBSTITUTE(実質収支比率等に係る経年分析!G$47,"▲","-")),2)</f>
        <v>56.59</v>
      </c>
      <c r="D20" s="156">
        <f>ROUND(VALUE(SUBSTITUTE(実質収支比率等に係る経年分析!H$47,"▲","-")),2)</f>
        <v>58.2</v>
      </c>
      <c r="E20" s="156">
        <f>ROUND(VALUE(SUBSTITUTE(実質収支比率等に係る経年分析!I$47,"▲","-")),2)</f>
        <v>57.58</v>
      </c>
      <c r="F20" s="156">
        <f>ROUND(VALUE(SUBSTITUTE(実質収支比率等に係る経年分析!J$47,"▲","-")),2)</f>
        <v>52.36</v>
      </c>
    </row>
    <row r="21" spans="1:11" x14ac:dyDescent="0.2">
      <c r="A21" s="156" t="s">
        <v>54</v>
      </c>
      <c r="B21" s="156">
        <f>IF(ISNUMBER(VALUE(SUBSTITUTE(実質収支比率等に係る経年分析!F$49,"▲","-"))),ROUND(VALUE(SUBSTITUTE(実質収支比率等に係る経年分析!F$49,"▲","-")),2),NA())</f>
        <v>-2.4700000000000002</v>
      </c>
      <c r="C21" s="156">
        <f>IF(ISNUMBER(VALUE(SUBSTITUTE(実質収支比率等に係る経年分析!G$49,"▲","-"))),ROUND(VALUE(SUBSTITUTE(実質収支比率等に係る経年分析!G$49,"▲","-")),2),NA())</f>
        <v>0</v>
      </c>
      <c r="D21" s="156">
        <f>IF(ISNUMBER(VALUE(SUBSTITUTE(実質収支比率等に係る経年分析!H$49,"▲","-"))),ROUND(VALUE(SUBSTITUTE(実質収支比率等に係る経年分析!H$49,"▲","-")),2),NA())</f>
        <v>-3.74</v>
      </c>
      <c r="E21" s="156">
        <f>IF(ISNUMBER(VALUE(SUBSTITUTE(実質収支比率等に係る経年分析!I$49,"▲","-"))),ROUND(VALUE(SUBSTITUTE(実質収支比率等に係る経年分析!I$49,"▲","-")),2),NA())</f>
        <v>-1.75</v>
      </c>
      <c r="F21" s="156">
        <f>IF(ISNUMBER(VALUE(SUBSTITUTE(実質収支比率等に係る経年分析!J$49,"▲","-"))),ROUND(VALUE(SUBSTITUTE(実質収支比率等に係る経年分析!J$49,"▲","-")),2),NA())</f>
        <v>-9.6999999999999993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かほく市営バス事業特別会計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かほく市墓地特別会計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かほく市ケーブルテレビ事業特別会計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0.18</v>
      </c>
    </row>
    <row r="32" spans="1:11" x14ac:dyDescent="0.2">
      <c r="A32" s="157" t="str">
        <f>IF(連結実質赤字比率に係る赤字・黒字の構成分析!C$38="",NA(),連結実質赤字比率に係る赤字・黒字の構成分析!C$38)</f>
        <v>かほく市介護保険特別会計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0.32</v>
      </c>
    </row>
    <row r="33" spans="1:16" x14ac:dyDescent="0.2">
      <c r="A33" s="157" t="str">
        <f>IF(連結実質赤字比率に係る赤字・黒字の構成分析!C$37="",NA(),連結実質赤字比率に係る赤字・黒字の構成分析!C$37)</f>
        <v>かほく市国民健康保険特別会計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0.72</v>
      </c>
    </row>
    <row r="34" spans="1:16" x14ac:dyDescent="0.2">
      <c r="A34" s="157" t="str">
        <f>IF(連結実質赤字比率に係る赤字・黒字の構成分析!C$36="",NA(),連結実質赤字比率に係る赤字・黒字の構成分析!C$36)</f>
        <v>かほく市下水道事業会計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4.33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4.1399999999999997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4.0599999999999996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3.23</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5.43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6.26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5.68</v>
      </c>
    </row>
    <row r="36" spans="1:16" x14ac:dyDescent="0.2">
      <c r="A36" s="157" t="str">
        <f>IF(連結実質赤字比率に係る赤字・黒字の構成分析!C$34="",NA(),連結実質赤字比率に係る赤字・黒字の構成分析!C$34)</f>
        <v>かほく市水道事業会計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9.7100000000000009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10.029999999999999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10.46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2799</v>
      </c>
      <c r="E42" s="158"/>
      <c r="F42" s="158"/>
      <c r="G42" s="158">
        <f>'実質公債費比率（分子）の構造'!L$52</f>
        <v>2802</v>
      </c>
      <c r="H42" s="158"/>
      <c r="I42" s="158"/>
      <c r="J42" s="158">
        <f>'実質公債費比率（分子）の構造'!M$52</f>
        <v>2624</v>
      </c>
      <c r="K42" s="158"/>
      <c r="L42" s="158"/>
      <c r="M42" s="158">
        <f>'実質公債費比率（分子）の構造'!N$52</f>
        <v>2499</v>
      </c>
      <c r="N42" s="158"/>
      <c r="O42" s="158"/>
      <c r="P42" s="158">
        <f>'実質公債費比率（分子）の構造'!O$52</f>
        <v>2265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f>'実質公債費比率（分子）の構造'!O$50</f>
        <v>340</v>
      </c>
      <c r="O44" s="158"/>
      <c r="P44" s="158"/>
    </row>
    <row r="45" spans="1:16" x14ac:dyDescent="0.2">
      <c r="A45" s="158" t="s">
        <v>63</v>
      </c>
      <c r="B45" s="158">
        <f>'実質公債費比率（分子）の構造'!K$49</f>
        <v>62</v>
      </c>
      <c r="C45" s="158"/>
      <c r="D45" s="158"/>
      <c r="E45" s="158">
        <f>'実質公債費比率（分子）の構造'!L$49</f>
        <v>35</v>
      </c>
      <c r="F45" s="158"/>
      <c r="G45" s="158"/>
      <c r="H45" s="158">
        <f>'実質公債費比率（分子）の構造'!M$49</f>
        <v>36</v>
      </c>
      <c r="I45" s="158"/>
      <c r="J45" s="158"/>
      <c r="K45" s="158">
        <f>'実質公債費比率（分子）の構造'!N$49</f>
        <v>23</v>
      </c>
      <c r="L45" s="158"/>
      <c r="M45" s="158"/>
      <c r="N45" s="158">
        <f>'実質公債費比率（分子）の構造'!O$49</f>
        <v>29</v>
      </c>
      <c r="O45" s="158"/>
      <c r="P45" s="158"/>
    </row>
    <row r="46" spans="1:16" x14ac:dyDescent="0.2">
      <c r="A46" s="158" t="s">
        <v>64</v>
      </c>
      <c r="B46" s="158">
        <f>'実質公債費比率（分子）の構造'!K$48</f>
        <v>899</v>
      </c>
      <c r="C46" s="158"/>
      <c r="D46" s="158"/>
      <c r="E46" s="158">
        <f>'実質公債費比率（分子）の構造'!L$48</f>
        <v>839</v>
      </c>
      <c r="F46" s="158"/>
      <c r="G46" s="158"/>
      <c r="H46" s="158">
        <f>'実質公債費比率（分子）の構造'!M$48</f>
        <v>816</v>
      </c>
      <c r="I46" s="158"/>
      <c r="J46" s="158"/>
      <c r="K46" s="158">
        <f>'実質公債費比率（分子）の構造'!N$48</f>
        <v>747</v>
      </c>
      <c r="L46" s="158"/>
      <c r="M46" s="158"/>
      <c r="N46" s="158">
        <f>'実質公債費比率（分子）の構造'!O$48</f>
        <v>688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2719</v>
      </c>
      <c r="C49" s="158"/>
      <c r="D49" s="158"/>
      <c r="E49" s="158">
        <f>'実質公債費比率（分子）の構造'!L$45</f>
        <v>2802</v>
      </c>
      <c r="F49" s="158"/>
      <c r="G49" s="158"/>
      <c r="H49" s="158">
        <f>'実質公債費比率（分子）の構造'!M$45</f>
        <v>2717</v>
      </c>
      <c r="I49" s="158"/>
      <c r="J49" s="158"/>
      <c r="K49" s="158">
        <f>'実質公債費比率（分子）の構造'!N$45</f>
        <v>2669</v>
      </c>
      <c r="L49" s="158"/>
      <c r="M49" s="158"/>
      <c r="N49" s="158">
        <f>'実質公債費比率（分子）の構造'!O$45</f>
        <v>2670</v>
      </c>
      <c r="O49" s="158"/>
      <c r="P49" s="158"/>
    </row>
    <row r="50" spans="1:16" x14ac:dyDescent="0.2">
      <c r="A50" s="158" t="s">
        <v>67</v>
      </c>
      <c r="B50" s="158" t="e">
        <f>NA()</f>
        <v>#N/A</v>
      </c>
      <c r="C50" s="158">
        <f>IF(ISNUMBER('実質公債費比率（分子）の構造'!K$53),'実質公債費比率（分子）の構造'!K$53,NA())</f>
        <v>881</v>
      </c>
      <c r="D50" s="158" t="e">
        <f>NA()</f>
        <v>#N/A</v>
      </c>
      <c r="E50" s="158" t="e">
        <f>NA()</f>
        <v>#N/A</v>
      </c>
      <c r="F50" s="158">
        <f>IF(ISNUMBER('実質公債費比率（分子）の構造'!L$53),'実質公債費比率（分子）の構造'!L$53,NA())</f>
        <v>874</v>
      </c>
      <c r="G50" s="158" t="e">
        <f>NA()</f>
        <v>#N/A</v>
      </c>
      <c r="H50" s="158" t="e">
        <f>NA()</f>
        <v>#N/A</v>
      </c>
      <c r="I50" s="158">
        <f>IF(ISNUMBER('実質公債費比率（分子）の構造'!M$53),'実質公債費比率（分子）の構造'!M$53,NA())</f>
        <v>945</v>
      </c>
      <c r="J50" s="158" t="e">
        <f>NA()</f>
        <v>#N/A</v>
      </c>
      <c r="K50" s="158" t="e">
        <f>NA()</f>
        <v>#N/A</v>
      </c>
      <c r="L50" s="158">
        <f>IF(ISNUMBER('実質公債費比率（分子）の構造'!N$53),'実質公債費比率（分子）の構造'!N$53,NA())</f>
        <v>940</v>
      </c>
      <c r="M50" s="158" t="e">
        <f>NA()</f>
        <v>#N/A</v>
      </c>
      <c r="N50" s="158" t="e">
        <f>NA()</f>
        <v>#N/A</v>
      </c>
      <c r="O50" s="158">
        <f>IF(ISNUMBER('実質公債費比率（分子）の構造'!O$53),'実質公債費比率（分子）の構造'!O$53,NA())</f>
        <v>1462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20200</v>
      </c>
      <c r="E56" s="157"/>
      <c r="F56" s="157"/>
      <c r="G56" s="157">
        <f>'将来負担比率（分子）の構造'!J$52</f>
        <v>19219</v>
      </c>
      <c r="H56" s="157"/>
      <c r="I56" s="157"/>
      <c r="J56" s="157">
        <f>'将来負担比率（分子）の構造'!K$52</f>
        <v>17980</v>
      </c>
      <c r="K56" s="157"/>
      <c r="L56" s="157"/>
      <c r="M56" s="157">
        <f>'将来負担比率（分子）の構造'!L$52</f>
        <v>17259</v>
      </c>
      <c r="N56" s="157"/>
      <c r="O56" s="157"/>
      <c r="P56" s="157">
        <f>'将来負担比率（分子）の構造'!M$52</f>
        <v>19187</v>
      </c>
    </row>
    <row r="57" spans="1:16" x14ac:dyDescent="0.2">
      <c r="A57" s="157" t="s">
        <v>42</v>
      </c>
      <c r="B57" s="157"/>
      <c r="C57" s="157"/>
      <c r="D57" s="157">
        <f>'将来負担比率（分子）の構造'!I$51</f>
        <v>2720</v>
      </c>
      <c r="E57" s="157"/>
      <c r="F57" s="157"/>
      <c r="G57" s="157">
        <f>'将来負担比率（分子）の構造'!J$51</f>
        <v>2648</v>
      </c>
      <c r="H57" s="157"/>
      <c r="I57" s="157"/>
      <c r="J57" s="157">
        <f>'将来負担比率（分子）の構造'!K$51</f>
        <v>2653</v>
      </c>
      <c r="K57" s="157"/>
      <c r="L57" s="157"/>
      <c r="M57" s="157">
        <f>'将来負担比率（分子）の構造'!L$51</f>
        <v>2607</v>
      </c>
      <c r="N57" s="157"/>
      <c r="O57" s="157"/>
      <c r="P57" s="157">
        <f>'将来負担比率（分子）の構造'!M$51</f>
        <v>3236</v>
      </c>
    </row>
    <row r="58" spans="1:16" x14ac:dyDescent="0.2">
      <c r="A58" s="157" t="s">
        <v>41</v>
      </c>
      <c r="B58" s="157"/>
      <c r="C58" s="157"/>
      <c r="D58" s="157">
        <f>'将来負担比率（分子）の構造'!I$50</f>
        <v>7071</v>
      </c>
      <c r="E58" s="157"/>
      <c r="F58" s="157"/>
      <c r="G58" s="157">
        <f>'将来負担比率（分子）の構造'!J$50</f>
        <v>7658</v>
      </c>
      <c r="H58" s="157"/>
      <c r="I58" s="157"/>
      <c r="J58" s="157">
        <f>'将来負担比率（分子）の構造'!K$50</f>
        <v>7785</v>
      </c>
      <c r="K58" s="157"/>
      <c r="L58" s="157"/>
      <c r="M58" s="157">
        <f>'将来負担比率（分子）の構造'!L$50</f>
        <v>7736</v>
      </c>
      <c r="N58" s="157"/>
      <c r="O58" s="157"/>
      <c r="P58" s="157">
        <f>'将来負担比率（分子）の構造'!M$50</f>
        <v>7113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v>
      </c>
      <c r="C61" s="157"/>
      <c r="D61" s="157"/>
      <c r="E61" s="157">
        <f>'将来負担比率（分子）の構造'!J$46</f>
        <v>2</v>
      </c>
      <c r="F61" s="157"/>
      <c r="G61" s="157"/>
      <c r="H61" s="157">
        <f>'将来負担比率（分子）の構造'!K$46</f>
        <v>1</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2191</v>
      </c>
      <c r="C62" s="157"/>
      <c r="D62" s="157"/>
      <c r="E62" s="157">
        <f>'将来負担比率（分子）の構造'!J$45</f>
        <v>2166</v>
      </c>
      <c r="F62" s="157"/>
      <c r="G62" s="157"/>
      <c r="H62" s="157">
        <f>'将来負担比率（分子）の構造'!K$45</f>
        <v>2105</v>
      </c>
      <c r="I62" s="157"/>
      <c r="J62" s="157"/>
      <c r="K62" s="157">
        <f>'将来負担比率（分子）の構造'!L$45</f>
        <v>2054</v>
      </c>
      <c r="L62" s="157"/>
      <c r="M62" s="157"/>
      <c r="N62" s="157">
        <f>'将来負担比率（分子）の構造'!M$45</f>
        <v>2079</v>
      </c>
      <c r="O62" s="157"/>
      <c r="P62" s="157"/>
    </row>
    <row r="63" spans="1:16" x14ac:dyDescent="0.2">
      <c r="A63" s="157" t="s">
        <v>34</v>
      </c>
      <c r="B63" s="157">
        <f>'将来負担比率（分子）の構造'!I$44</f>
        <v>225</v>
      </c>
      <c r="C63" s="157"/>
      <c r="D63" s="157"/>
      <c r="E63" s="157">
        <f>'将来負担比率（分子）の構造'!J$44</f>
        <v>737</v>
      </c>
      <c r="F63" s="157"/>
      <c r="G63" s="157"/>
      <c r="H63" s="157">
        <f>'将来負担比率（分子）の構造'!K$44</f>
        <v>1716</v>
      </c>
      <c r="I63" s="157"/>
      <c r="J63" s="157"/>
      <c r="K63" s="157">
        <f>'将来負担比率（分子）の構造'!L$44</f>
        <v>1715</v>
      </c>
      <c r="L63" s="157"/>
      <c r="M63" s="157"/>
      <c r="N63" s="157">
        <f>'将来負担比率（分子）の構造'!M$44</f>
        <v>1695</v>
      </c>
      <c r="O63" s="157"/>
      <c r="P63" s="157"/>
    </row>
    <row r="64" spans="1:16" x14ac:dyDescent="0.2">
      <c r="A64" s="157" t="s">
        <v>33</v>
      </c>
      <c r="B64" s="157">
        <f>'将来負担比率（分子）の構造'!I$43</f>
        <v>7963</v>
      </c>
      <c r="C64" s="157"/>
      <c r="D64" s="157"/>
      <c r="E64" s="157">
        <f>'将来負担比率（分子）の構造'!J$43</f>
        <v>7498</v>
      </c>
      <c r="F64" s="157"/>
      <c r="G64" s="157"/>
      <c r="H64" s="157">
        <f>'将来負担比率（分子）の構造'!K$43</f>
        <v>7058</v>
      </c>
      <c r="I64" s="157"/>
      <c r="J64" s="157"/>
      <c r="K64" s="157">
        <f>'将来負担比率（分子）の構造'!L$43</f>
        <v>6150</v>
      </c>
      <c r="L64" s="157"/>
      <c r="M64" s="157"/>
      <c r="N64" s="157">
        <f>'将来負担比率（分子）の構造'!M$43</f>
        <v>5499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f>'将来負担比率（分子）の構造'!L$42</f>
        <v>4763</v>
      </c>
      <c r="L65" s="157"/>
      <c r="M65" s="157"/>
      <c r="N65" s="157">
        <f>'将来負担比率（分子）の構造'!M$42</f>
        <v>4423</v>
      </c>
      <c r="O65" s="157"/>
      <c r="P65" s="157"/>
    </row>
    <row r="66" spans="1:16" x14ac:dyDescent="0.2">
      <c r="A66" s="157" t="s">
        <v>31</v>
      </c>
      <c r="B66" s="157">
        <f>'将来負担比率（分子）の構造'!I$41</f>
        <v>23818</v>
      </c>
      <c r="C66" s="157"/>
      <c r="D66" s="157"/>
      <c r="E66" s="157">
        <f>'将来負担比率（分子）の構造'!J$41</f>
        <v>22739</v>
      </c>
      <c r="F66" s="157"/>
      <c r="G66" s="157"/>
      <c r="H66" s="157">
        <f>'将来負担比率（分子）の構造'!K$41</f>
        <v>21088</v>
      </c>
      <c r="I66" s="157"/>
      <c r="J66" s="157"/>
      <c r="K66" s="157">
        <f>'将来負担比率（分子）の構造'!L$41</f>
        <v>20575</v>
      </c>
      <c r="L66" s="157"/>
      <c r="M66" s="157"/>
      <c r="N66" s="157">
        <f>'将来負担比率（分子）の構造'!M$41</f>
        <v>20408</v>
      </c>
      <c r="O66" s="157"/>
      <c r="P66" s="157"/>
    </row>
    <row r="67" spans="1:16" x14ac:dyDescent="0.2">
      <c r="A67" s="157" t="s">
        <v>71</v>
      </c>
      <c r="B67" s="157" t="e">
        <f>NA()</f>
        <v>#N/A</v>
      </c>
      <c r="C67" s="157">
        <f>IF(ISNUMBER('将来負担比率（分子）の構造'!I$53), IF('将来負担比率（分子）の構造'!I$53 &lt; 0, 0, '将来負担比率（分子）の構造'!I$53), NA())</f>
        <v>4209</v>
      </c>
      <c r="D67" s="157" t="e">
        <f>NA()</f>
        <v>#N/A</v>
      </c>
      <c r="E67" s="157" t="e">
        <f>NA()</f>
        <v>#N/A</v>
      </c>
      <c r="F67" s="157">
        <f>IF(ISNUMBER('将来負担比率（分子）の構造'!J$53), IF('将来負担比率（分子）の構造'!J$53 &lt; 0, 0, '将来負担比率（分子）の構造'!J$53), NA())</f>
        <v>3617</v>
      </c>
      <c r="G67" s="157" t="e">
        <f>NA()</f>
        <v>#N/A</v>
      </c>
      <c r="H67" s="157" t="e">
        <f>NA()</f>
        <v>#N/A</v>
      </c>
      <c r="I67" s="157">
        <f>IF(ISNUMBER('将来負担比率（分子）の構造'!K$53), IF('将来負担比率（分子）の構造'!K$53 &lt; 0, 0, '将来負担比率（分子）の構造'!K$53), NA())</f>
        <v>3549</v>
      </c>
      <c r="J67" s="157" t="e">
        <f>NA()</f>
        <v>#N/A</v>
      </c>
      <c r="K67" s="157" t="e">
        <f>NA()</f>
        <v>#N/A</v>
      </c>
      <c r="L67" s="157">
        <f>IF(ISNUMBER('将来負担比率（分子）の構造'!L$53), IF('将来負担比率（分子）の構造'!L$53 &lt; 0, 0, '将来負担比率（分子）の構造'!L$53), NA())</f>
        <v>7653</v>
      </c>
      <c r="M67" s="157" t="e">
        <f>NA()</f>
        <v>#N/A</v>
      </c>
      <c r="N67" s="157" t="e">
        <f>NA()</f>
        <v>#N/A</v>
      </c>
      <c r="O67" s="157">
        <f>IF(ISNUMBER('将来負担比率（分子）の構造'!M$53), IF('将来負担比率（分子）の構造'!M$53 &lt; 0, 0, '将来負担比率（分子）の構造'!M$53), NA())</f>
        <v>4568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6272</v>
      </c>
      <c r="C72" s="161">
        <f>基金残高に係る経年分析!G55</f>
        <v>6276</v>
      </c>
      <c r="D72" s="161">
        <f>基金残高に係る経年分析!H55</f>
        <v>5645</v>
      </c>
    </row>
    <row r="73" spans="1:16" x14ac:dyDescent="0.2">
      <c r="A73" s="160" t="s">
        <v>74</v>
      </c>
      <c r="B73" s="161">
        <f>基金残高に係る経年分析!F56</f>
        <v>246</v>
      </c>
      <c r="C73" s="161">
        <f>基金残高に係る経年分析!G56</f>
        <v>293</v>
      </c>
      <c r="D73" s="161">
        <f>基金残高に係る経年分析!H56</f>
        <v>330</v>
      </c>
    </row>
    <row r="74" spans="1:16" x14ac:dyDescent="0.2">
      <c r="A74" s="160" t="s">
        <v>75</v>
      </c>
      <c r="B74" s="161">
        <f>基金残高に係る経年分析!F57</f>
        <v>1751</v>
      </c>
      <c r="C74" s="161">
        <f>基金残高に係る経年分析!G57</f>
        <v>1215</v>
      </c>
      <c r="D74" s="161">
        <f>基金残高に係る経年分析!H57</f>
        <v>802</v>
      </c>
    </row>
  </sheetData>
  <sheetProtection algorithmName="SHA-512" hashValue="dvlrN63aHsbneH3l4dWcQebBoKnIb6kSIYirEhkvxiIC6ldhAHj4DkzwINz+Z4Ti0c7h+jW8l0/zIjPtEQlM6g==" saltValue="VCvPkgEB0W0aNE+urxWDw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高田　愛美</cp:lastModifiedBy>
  <cp:lastPrinted>2026-03-09T08:12:29Z</cp:lastPrinted>
  <dcterms:created xsi:type="dcterms:W3CDTF">2026-02-23T06:18:43Z</dcterms:created>
  <dcterms:modified xsi:type="dcterms:W3CDTF">2026-09-09T23:54:57Z</dcterms:modified>
  <cp:category/>
</cp:coreProperties>
</file>