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2.xml" ContentType="application/vnd.openxmlformats-officedocument.drawingml.chart+xml"/>
  <Override PartName="/xl/drawings/drawing10.xml" ContentType="application/vnd.openxmlformats-officedocument.drawing+xml"/>
  <Override PartName="/xl/charts/chart3.xml" ContentType="application/vnd.openxmlformats-officedocument.drawingml.chart+xml"/>
  <Override PartName="/xl/drawings/drawing11.xml" ContentType="application/vnd.openxmlformats-officedocument.drawing+xml"/>
  <Override PartName="/xl/charts/chart4.xml" ContentType="application/vnd.openxmlformats-officedocument.drawingml.chart+xml"/>
  <Override PartName="/xl/drawings/drawing12.xml" ContentType="application/vnd.openxmlformats-officedocument.drawing+xml"/>
  <Override PartName="/xl/charts/chart5.xml" ContentType="application/vnd.openxmlformats-officedocument.drawingml.chart+xml"/>
  <Override PartName="/xl/drawings/drawing13.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113000_市町支援課\14_財政G\R5財政共有\07 市町財政\08-2 令和４年度財政状況資料集\ホームページ用\"/>
    </mc:Choice>
  </mc:AlternateContent>
  <xr:revisionPtr revIDLastSave="0" documentId="13_ncr:1_{D2398764-74A4-439C-A1A9-7560E4F2BC08}"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差し替え)" sheetId="18" r:id="rId4"/>
    <sheet name="財政比較分析表" sheetId="13" state="hidden" r:id="rId5"/>
    <sheet name="経常経費分析表（経常収支比率の分析）" sheetId="14" r:id="rId6"/>
    <sheet name="経常経費分析表（人件費・公債費・普通建設事業費の分析）" sheetId="15" r:id="rId7"/>
    <sheet name="性質別歳出決算分析表（住民一人当たりのコスト）" sheetId="16" r:id="rId8"/>
    <sheet name="目的別歳出決算分析表（住民一人当たりのコスト）" sheetId="17" r:id="rId9"/>
    <sheet name="実質収支比率等に係る経年分析" sheetId="4" r:id="rId10"/>
    <sheet name="連結実質赤字比率に係る赤字・黒字の構成分析" sheetId="5" r:id="rId11"/>
    <sheet name="実質公債費比率（分子）の構造" sheetId="6" r:id="rId12"/>
    <sheet name="将来負担比率（分子）の構造" sheetId="7" r:id="rId13"/>
    <sheet name="基金残高に係る経年分析" sheetId="8" r:id="rId14"/>
    <sheet name="データシート" sheetId="9" state="hidden"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BE36" i="10"/>
  <c r="AM36" i="10"/>
  <c r="BE35" i="10"/>
  <c r="BE34" i="10"/>
  <c r="C34" i="10"/>
  <c r="C35" i="10" s="1"/>
  <c r="C36" i="10" s="1"/>
  <c r="C37"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CO34" i="10" s="1"/>
  <c r="CO35" i="10" s="1"/>
  <c r="CO36" i="10" s="1"/>
  <c r="BW34" i="10"/>
  <c r="BW35" i="10" s="1"/>
  <c r="BW36" i="10" s="1"/>
  <c r="BW37" i="10" s="1"/>
  <c r="BW38" i="10" s="1"/>
  <c r="BW39" i="10" s="1"/>
</calcChain>
</file>

<file path=xl/sharedStrings.xml><?xml version="1.0" encoding="utf-8"?>
<sst xmlns="http://schemas.openxmlformats.org/spreadsheetml/2006/main" count="1109" uniqueCount="604">
  <si>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</si>
  <si>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</si>
  <si>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</si>
  <si>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</si>
  <si>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</si>
  <si>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</si>
  <si>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</si>
  <si>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</si>
  <si>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</si>
  <si>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</si>
  <si>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</si>
  <si>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</si>
  <si>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</si>
  <si>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</si>
  <si>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</si>
  <si>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</si>
  <si>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</si>
  <si>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</si>
  <si>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</si>
  <si>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</si>
  <si>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</si>
  <si>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</si>
  <si>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</si>
  <si>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</si>
  <si>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</si>
  <si>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</si>
  <si>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</si>
  <si>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</si>
  <si>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</si>
  <si>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</si>
  <si>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</si>
  <si>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</si>
  <si>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</si>
  <si>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</si>
  <si>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</si>
  <si>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</si>
  <si>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</si>
  <si>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</si>
  <si>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</si>
  <si>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</si>
  <si>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</si>
  <si>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</si>
  <si>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</si>
  <si>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</si>
  <si>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</si>
  <si>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</si>
  <si>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</si>
  <si>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</si>
  <si>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</si>
  <si>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</si>
  <si>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</si>
  <si>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</si>
  <si>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</si>
  <si>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</si>
  <si>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</si>
  <si>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</si>
  <si>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</si>
  <si>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</si>
  <si>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</si>
  <si>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</si>
  <si>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</si>
  <si>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</si>
  <si>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</si>
  <si>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</si>
  <si>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</si>
  <si>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</si>
  <si>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</si>
  <si>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</si>
  <si>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</si>
  <si>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</si>
  <si>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</si>
  <si>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</si>
  <si>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</si>
  <si>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</si>
  <si>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</si>
  <si>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</si>
  <si>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</si>
  <si>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</si>
  <si>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</si>
  <si>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</si>
  <si>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</si>
  <si>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</si>
  <si>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</si>
  <si>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</si>
  <si>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</si>
  <si>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</si>
  <si>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</si>
  <si>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</si>
  <si>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</si>
  <si>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</si>
  <si>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</si>
  <si>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</si>
  <si>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</si>
  <si>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</si>
  <si>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</si>
  <si>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</si>
  <si>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</si>
  <si>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</si>
  <si>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</si>
  <si>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</si>
  <si>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かほく市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</si>
  <si>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</si>
  <si>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</si>
  <si>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</si>
  <si>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</si>
  <si>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</si>
  <si>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</si>
  <si>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</si>
  <si>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</si>
  <si>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</si>
  <si>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</si>
  <si>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</si>
  <si>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</si>
  <si>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</si>
  <si>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</si>
  <si>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</si>
  <si>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</si>
  <si>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</si>
  <si>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</si>
  <si>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</si>
  <si>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</si>
  <si>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</si>
  <si>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</si>
  <si>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</si>
  <si>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</si>
  <si>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</si>
  <si>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</si>
  <si>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</si>
  <si>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</si>
  <si>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</si>
  <si>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</si>
  <si>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</si>
  <si>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</si>
  <si>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</si>
  <si>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</si>
  <si>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</si>
  <si>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</si>
  <si>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</si>
  <si>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</si>
  <si>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</si>
  <si>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</si>
  <si>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</si>
  <si>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</si>
  <si>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</si>
  <si>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</si>
  <si>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</si>
  <si>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</si>
  <si>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</si>
  <si>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</si>
  <si>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</si>
  <si>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</si>
  <si>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</si>
  <si>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</si>
  <si>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</si>
  <si>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</si>
  <si>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</si>
  <si>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</si>
  <si>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</si>
  <si>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</si>
  <si>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</si>
  <si>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</si>
  <si>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</si>
  <si>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</si>
  <si>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</si>
  <si>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</si>
  <si>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</si>
  <si>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</si>
  <si>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</si>
  <si>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</si>
  <si>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</si>
  <si>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</si>
  <si>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</si>
  <si>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</si>
  <si>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</si>
  <si>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</si>
  <si>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</si>
  <si>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</si>
  <si>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</si>
  <si>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</si>
  <si>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</si>
  <si>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</si>
  <si>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</si>
  <si>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</si>
  <si>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</si>
  <si>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</si>
  <si>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</si>
  <si>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</si>
  <si>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</si>
  <si>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</si>
  <si>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</si>
  <si>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</si>
  <si>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</si>
  <si>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</si>
  <si>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</si>
  <si>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</si>
  <si>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</si>
  <si>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</si>
  <si>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</si>
  <si>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</si>
  <si>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</si>
  <si>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</si>
  <si>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</si>
  <si>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</si>
  <si>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</si>
  <si>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</si>
  <si>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</si>
  <si>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</si>
  <si>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</si>
  <si>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</si>
  <si>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</si>
  <si>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</si>
  <si>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</si>
  <si>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</si>
  <si>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</si>
  <si>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</si>
  <si>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</si>
  <si>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</si>
  <si>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石川県かほく市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</si>
  <si>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</si>
  <si>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</si>
  <si>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</si>
  <si>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</si>
  <si>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</si>
  <si>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</si>
  <si>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</si>
  <si>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</si>
  <si>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</si>
  <si>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</si>
  <si>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</si>
  <si>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</si>
  <si>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</si>
  <si>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</si>
  <si>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</si>
  <si>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</si>
  <si>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</si>
  <si>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</si>
  <si>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</si>
  <si>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</si>
  <si>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</si>
  <si>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</si>
  <si>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</si>
  <si>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</si>
  <si>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</si>
  <si>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</si>
  <si>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</si>
  <si>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</si>
  <si>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</si>
  <si>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</si>
  <si>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</si>
  <si>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</si>
  <si>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</si>
  <si>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</si>
  <si>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</si>
  <si>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</si>
  <si>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</si>
  <si>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</si>
  <si>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</si>
  <si>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</si>
  <si>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</si>
  <si>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</si>
  <si>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</si>
  <si>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</si>
  <si>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</si>
  <si>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</si>
  <si>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</si>
  <si>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</si>
  <si>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</si>
  <si>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</si>
  <si>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</si>
  <si>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</si>
  <si>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</si>
  <si>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</si>
  <si>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</si>
  <si>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</si>
  <si>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</si>
  <si>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</si>
  <si>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</si>
  <si>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</si>
  <si>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</si>
  <si>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</si>
  <si>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</si>
  <si>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</si>
  <si>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</si>
  <si>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</si>
  <si>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</si>
  <si>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</si>
  <si>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</si>
  <si>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</si>
  <si>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</si>
  <si>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</si>
  <si>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</si>
  <si>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</si>
  <si>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</si>
  <si>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</si>
  <si>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</si>
  <si>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</si>
  <si>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</si>
  <si>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</si>
  <si>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</si>
  <si>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</si>
  <si>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</si>
  <si>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</si>
  <si>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</si>
  <si>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</si>
  <si>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</si>
  <si>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</si>
  <si>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</si>
  <si>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</si>
  <si>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</si>
  <si>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</si>
  <si>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</si>
  <si>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</si>
  <si>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</si>
  <si>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</si>
  <si>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</si>
  <si>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</si>
  <si>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</si>
  <si>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</si>
  <si>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</si>
  <si>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</si>
  <si>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</si>
  <si>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</si>
  <si>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</si>
  <si>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</si>
  <si>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</si>
  <si>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</si>
  <si>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</si>
  <si>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</si>
  <si>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</si>
  <si>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</si>
  <si>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</si>
  <si>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</si>
  <si>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</si>
  <si>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</si>
  <si>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</si>
  <si>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</si>
  <si>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</si>
  <si>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</si>
  <si>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</si>
  <si>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</si>
  <si>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</si>
  <si>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</si>
  <si>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</si>
  <si>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</si>
  <si>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</si>
  <si>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</si>
  <si>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</si>
  <si>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</si>
  <si>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</si>
  <si>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</si>
  <si>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</si>
  <si>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</si>
  <si>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</si>
  <si>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</si>
  <si>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</si>
  <si>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</si>
  <si>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</si>
  <si>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</si>
  <si>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</si>
  <si>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</si>
  <si>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</si>
  <si>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</si>
  <si>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</si>
  <si>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</si>
  <si>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</si>
  <si>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</si>
  <si>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</si>
  <si>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</si>
  <si>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</si>
  <si>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石川県かほく市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</si>
  <si>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</si>
  <si>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</si>
  <si>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</si>
  <si>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</si>
  <si>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</si>
  <si>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</si>
  <si>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</si>
  <si>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</si>
  <si>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</si>
  <si>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</si>
  <si>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</si>
  <si>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</si>
  <si>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</si>
  <si>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</si>
  <si>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</si>
  <si>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</si>
  <si>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</si>
  <si>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</si>
  <si>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</si>
  <si>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</si>
  <si>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かほく市営バス事業特別会計</t>
    <phoneticPr fontId="5"/>
  </si>
  <si>
    <t>かほく市墓地特別会計</t>
    <phoneticPr fontId="5"/>
  </si>
  <si>
    <t>かほく市ケーブルテレビ事業特別会計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</si>
  <si>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</si>
  <si>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</si>
  <si>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</si>
  <si>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</si>
  <si>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</si>
  <si>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</si>
  <si>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</si>
  <si>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</si>
  <si>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</si>
  <si>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</si>
  <si>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</si>
  <si>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</si>
  <si>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</si>
  <si>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</si>
  <si>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かほく市国民健康保険特別会計</t>
    <phoneticPr fontId="5"/>
  </si>
  <si>
    <t>かほく市後期高齢者医療特別会計</t>
    <phoneticPr fontId="5"/>
  </si>
  <si>
    <t>かほく市介護保険特別会計</t>
    <phoneticPr fontId="5"/>
  </si>
  <si>
    <t>かほく市水道事業会計</t>
    <phoneticPr fontId="5"/>
  </si>
  <si>
    <t>法適用企業</t>
    <phoneticPr fontId="5"/>
  </si>
  <si>
    <t>かほく市下水道事業会計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</si>
  <si>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</si>
  <si>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</si>
  <si>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</si>
  <si>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</si>
  <si>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</si>
  <si>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</si>
  <si>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</si>
  <si>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</si>
  <si>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</si>
  <si>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</si>
  <si>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</si>
  <si>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</si>
  <si>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</si>
  <si>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</si>
  <si>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</si>
  <si>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</si>
  <si>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</si>
  <si>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</si>
  <si>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</si>
  <si>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</si>
  <si>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</si>
  <si>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</si>
  <si>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</si>
  <si>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</si>
  <si>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</si>
  <si>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</si>
  <si>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</si>
  <si>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</si>
  <si>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</si>
  <si>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</si>
  <si>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</si>
  <si>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</si>
  <si>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</si>
  <si>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</si>
  <si>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</si>
  <si>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</si>
  <si>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</si>
  <si>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</si>
  <si>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</si>
  <si>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</si>
  <si>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</si>
  <si>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</si>
  <si>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</si>
  <si>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</si>
  <si>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</si>
  <si>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</si>
  <si>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</si>
  <si>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</si>
  <si>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</si>
  <si>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</si>
  <si>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</si>
  <si>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</si>
  <si>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</si>
  <si>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</si>
  <si>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</si>
  <si>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</si>
  <si>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</si>
  <si>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</si>
  <si>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</si>
  <si>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</si>
  <si>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</si>
  <si>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</si>
  <si>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</si>
  <si>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</si>
  <si>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</si>
  <si>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かほく市下水道事業会計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</si>
  <si>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</si>
  <si>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</si>
  <si>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</si>
  <si>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</si>
  <si>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かほく市後期高齢者医療特別会計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</si>
  <si>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</si>
  <si>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</si>
  <si>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</si>
  <si>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</si>
  <si>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</si>
  <si>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</si>
  <si>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</si>
  <si>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</si>
  <si>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</si>
  <si>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</si>
  <si>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</si>
  <si>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</si>
  <si>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</si>
  <si>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</si>
  <si>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</si>
  <si>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</si>
  <si>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</si>
  <si>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</si>
  <si>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</si>
  <si>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</si>
  <si>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</si>
  <si>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</si>
  <si>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</si>
  <si>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</si>
  <si>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</si>
  <si>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</si>
  <si>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</si>
  <si>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</si>
  <si>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</si>
  <si>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</si>
  <si>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</si>
  <si>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</si>
  <si>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</si>
  <si>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</si>
  <si>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</si>
  <si>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</si>
  <si>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</si>
  <si>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</si>
  <si>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</si>
  <si>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</si>
  <si>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</si>
  <si>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</si>
  <si>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</si>
  <si>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</si>
  <si>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</si>
  <si>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</si>
  <si>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</si>
  <si>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</si>
  <si>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</si>
  <si>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</si>
  <si>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</si>
  <si>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</si>
  <si>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</si>
  <si>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</si>
  <si>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</si>
  <si>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</si>
  <si>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</si>
  <si>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</si>
  <si>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</si>
  <si>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</si>
  <si>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</si>
  <si>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</si>
  <si>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</si>
  <si>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</si>
  <si>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</si>
  <si>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</si>
  <si>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</si>
  <si>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</si>
  <si>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</si>
  <si>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</si>
  <si>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</si>
  <si>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</si>
  <si>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</si>
  <si>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</si>
  <si>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</si>
  <si>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</si>
  <si>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</si>
  <si>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</si>
  <si>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</si>
  <si>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</si>
  <si>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</si>
  <si>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</si>
  <si>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</si>
  <si>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6.74</t>
  </si>
  <si>
    <t>▲ 2.47</t>
  </si>
  <si>
    <t>▲ 0.00</t>
  </si>
  <si>
    <t>▲ 3.74</t>
  </si>
  <si>
    <t>かほく市水道事業会計</t>
  </si>
  <si>
    <t>一般会計</t>
  </si>
  <si>
    <t>かほく市下水道事業会計</t>
  </si>
  <si>
    <t>かほく市介護保険特別会計</t>
  </si>
  <si>
    <t>かほく市国民健康保険特別会計</t>
  </si>
  <si>
    <t>かほく市ケーブルテレビ事業特別会計</t>
  </si>
  <si>
    <t>かほく市営バス事業特別会計</t>
  </si>
  <si>
    <t>かほく市後期高齢者医療特別会計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</si>
  <si>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</si>
  <si>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</si>
  <si>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</si>
  <si>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</si>
  <si>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</si>
  <si>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</si>
  <si>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</si>
  <si>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</si>
  <si>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</si>
  <si>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</si>
  <si>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河北郡市広域事務組合</t>
    <rPh sb="0" eb="3">
      <t>カホクグン</t>
    </rPh>
    <rPh sb="3" eb="4">
      <t>シ</t>
    </rPh>
    <rPh sb="4" eb="6">
      <t>コウイキ</t>
    </rPh>
    <rPh sb="6" eb="8">
      <t>ジム</t>
    </rPh>
    <rPh sb="8" eb="10">
      <t>クミアイ</t>
    </rPh>
    <phoneticPr fontId="2"/>
  </si>
  <si>
    <t>石川県市町村職員退職手当組合</t>
    <rPh sb="0" eb="3">
      <t>イシカワケン</t>
    </rPh>
    <rPh sb="3" eb="6">
      <t>シチョウソン</t>
    </rPh>
    <rPh sb="6" eb="8">
      <t>ショクイン</t>
    </rPh>
    <rPh sb="8" eb="10">
      <t>タイショク</t>
    </rPh>
    <rPh sb="10" eb="12">
      <t>テアテ</t>
    </rPh>
    <rPh sb="12" eb="14">
      <t>クミアイ</t>
    </rPh>
    <phoneticPr fontId="2"/>
  </si>
  <si>
    <t>石川県市町村消防団員等公務災害補償等組合</t>
    <rPh sb="0" eb="3">
      <t>イシカワケン</t>
    </rPh>
    <rPh sb="3" eb="6">
      <t>シチョウソン</t>
    </rPh>
    <rPh sb="6" eb="9">
      <t>ショウボウダン</t>
    </rPh>
    <rPh sb="9" eb="10">
      <t>イン</t>
    </rPh>
    <rPh sb="10" eb="11">
      <t>トウ</t>
    </rPh>
    <rPh sb="11" eb="13">
      <t>コウム</t>
    </rPh>
    <rPh sb="13" eb="15">
      <t>サイガイ</t>
    </rPh>
    <rPh sb="15" eb="17">
      <t>ホショウ</t>
    </rPh>
    <rPh sb="17" eb="18">
      <t>トウ</t>
    </rPh>
    <rPh sb="18" eb="20">
      <t>クミアイ</t>
    </rPh>
    <phoneticPr fontId="2"/>
  </si>
  <si>
    <t>石川県後期高齢者医療連合会（一般会計）</t>
    <rPh sb="0" eb="3">
      <t>イシカワケン</t>
    </rPh>
    <rPh sb="3" eb="5">
      <t>コウキ</t>
    </rPh>
    <rPh sb="5" eb="8">
      <t>コウレイシャ</t>
    </rPh>
    <rPh sb="8" eb="10">
      <t>イリョウ</t>
    </rPh>
    <rPh sb="10" eb="13">
      <t>レンゴウカイ</t>
    </rPh>
    <rPh sb="14" eb="16">
      <t>イッパン</t>
    </rPh>
    <rPh sb="16" eb="18">
      <t>カイケイ</t>
    </rPh>
    <phoneticPr fontId="2"/>
  </si>
  <si>
    <t>石川県後期高齢者医療連合会（後期高齢者医療特別会計）</t>
    <rPh sb="0" eb="3">
      <t>イシカワケン</t>
    </rPh>
    <rPh sb="3" eb="5">
      <t>コウキ</t>
    </rPh>
    <rPh sb="5" eb="8">
      <t>コウレイシャ</t>
    </rPh>
    <rPh sb="8" eb="10">
      <t>イリョウ</t>
    </rPh>
    <rPh sb="10" eb="13">
      <t>レンゴウカイ</t>
    </rPh>
    <rPh sb="14" eb="16">
      <t>コウキ</t>
    </rPh>
    <rPh sb="16" eb="19">
      <t>コウレイシャ</t>
    </rPh>
    <rPh sb="19" eb="21">
      <t>イリョウ</t>
    </rPh>
    <rPh sb="21" eb="23">
      <t>トクベツ</t>
    </rPh>
    <rPh sb="23" eb="25">
      <t>カイケイ</t>
    </rPh>
    <phoneticPr fontId="2"/>
  </si>
  <si>
    <t>石川県市町村消防賞じゅつ金組合</t>
    <rPh sb="0" eb="3">
      <t>イシカワケン</t>
    </rPh>
    <rPh sb="3" eb="6">
      <t>シチョウソン</t>
    </rPh>
    <rPh sb="6" eb="8">
      <t>ショウボウ</t>
    </rPh>
    <rPh sb="8" eb="9">
      <t>ショウ</t>
    </rPh>
    <rPh sb="12" eb="13">
      <t>キン</t>
    </rPh>
    <rPh sb="13" eb="15">
      <t>クミアイ</t>
    </rPh>
    <phoneticPr fontId="2"/>
  </si>
  <si>
    <t>かほく市公共施設管理公社</t>
    <rPh sb="3" eb="4">
      <t>シ</t>
    </rPh>
    <rPh sb="4" eb="6">
      <t>コウキョウ</t>
    </rPh>
    <rPh sb="6" eb="8">
      <t>シセツ</t>
    </rPh>
    <rPh sb="8" eb="10">
      <t>カンリ</t>
    </rPh>
    <rPh sb="10" eb="12">
      <t>コウシャ</t>
    </rPh>
    <phoneticPr fontId="2"/>
  </si>
  <si>
    <t>株式会社高松レストハウス</t>
    <rPh sb="0" eb="2">
      <t>カブシキ</t>
    </rPh>
    <rPh sb="2" eb="4">
      <t>カイシャ</t>
    </rPh>
    <rPh sb="4" eb="6">
      <t>タカマツ</t>
    </rPh>
    <phoneticPr fontId="2"/>
  </si>
  <si>
    <t>社会福祉法人相生会</t>
    <rPh sb="0" eb="2">
      <t>シャカイ</t>
    </rPh>
    <rPh sb="2" eb="4">
      <t>フクシ</t>
    </rPh>
    <rPh sb="4" eb="6">
      <t>ホウジン</t>
    </rPh>
    <rPh sb="6" eb="8">
      <t>アイオイ</t>
    </rPh>
    <rPh sb="8" eb="9">
      <t>カイ</t>
    </rPh>
    <phoneticPr fontId="2"/>
  </si>
  <si>
    <t>まちづくり基金</t>
    <rPh sb="5" eb="7">
      <t>キキン</t>
    </rPh>
    <phoneticPr fontId="5"/>
  </si>
  <si>
    <t>子ども・子育て基金</t>
    <rPh sb="0" eb="1">
      <t>コ</t>
    </rPh>
    <rPh sb="4" eb="6">
      <t>コソダ</t>
    </rPh>
    <rPh sb="7" eb="9">
      <t>キキン</t>
    </rPh>
    <phoneticPr fontId="2"/>
  </si>
  <si>
    <t>福祉基金</t>
    <rPh sb="0" eb="2">
      <t>フクシ</t>
    </rPh>
    <rPh sb="2" eb="4">
      <t>キキン</t>
    </rPh>
    <phoneticPr fontId="2"/>
  </si>
  <si>
    <t>公共施設管理基金</t>
    <rPh sb="0" eb="2">
      <t>コウキョウ</t>
    </rPh>
    <rPh sb="2" eb="4">
      <t>シセツ</t>
    </rPh>
    <rPh sb="4" eb="6">
      <t>カンリ</t>
    </rPh>
    <rPh sb="6" eb="8">
      <t>キキン</t>
    </rPh>
    <phoneticPr fontId="2"/>
  </si>
  <si>
    <t>スポーツ振興基金</t>
    <rPh sb="4" eb="6">
      <t>シンコウ</t>
    </rPh>
    <rPh sb="6" eb="8">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</si>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</sst>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690B-4F11-AA19-AC022A046C5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53246</c:v>
                </c:pt>
                <c:pt idx="1">
                  <c:v>82907</c:v>
                </c:pt>
                <c:pt idx="2">
                  <c:v>100873</c:v>
                </c:pt>
                <c:pt idx="3">
                  <c:v>53922</c:v>
                </c:pt>
                <c:pt idx="4">
                  <c:v>44767</c:v>
                </c:pt>
              </c:numCache>
            </c:numRef>
          </c:val>
          <c:smooth val="0"/>
          <c:extLst>
            <c:ext xmlns:c16="http://schemas.microsoft.com/office/drawing/2014/chart" uri="{C3380CC4-5D6E-409C-BE32-E72D297353CC}">
              <c16:uniqueId val="{00000001-690B-4F11-AA19-AC022A046C5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5.01</c:v>
                </c:pt>
                <c:pt idx="1">
                  <c:v>3.84</c:v>
                </c:pt>
                <c:pt idx="2">
                  <c:v>5.57</c:v>
                </c:pt>
                <c:pt idx="3">
                  <c:v>6.06</c:v>
                </c:pt>
                <c:pt idx="4">
                  <c:v>5.57</c:v>
                </c:pt>
              </c:numCache>
            </c:numRef>
          </c:val>
          <c:extLst>
            <c:ext xmlns:c16="http://schemas.microsoft.com/office/drawing/2014/chart" uri="{C3380CC4-5D6E-409C-BE32-E72D297353CC}">
              <c16:uniqueId val="{00000000-ECA8-4520-B06F-17987DB2E0B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64.709999999999994</c:v>
                </c:pt>
                <c:pt idx="1">
                  <c:v>61.8</c:v>
                </c:pt>
                <c:pt idx="2">
                  <c:v>57.15</c:v>
                </c:pt>
                <c:pt idx="3">
                  <c:v>56.59</c:v>
                </c:pt>
                <c:pt idx="4">
                  <c:v>58.2</c:v>
                </c:pt>
              </c:numCache>
            </c:numRef>
          </c:val>
          <c:extLst>
            <c:ext xmlns:c16="http://schemas.microsoft.com/office/drawing/2014/chart" uri="{C3380CC4-5D6E-409C-BE32-E72D297353CC}">
              <c16:uniqueId val="{00000001-ECA8-4520-B06F-17987DB2E0B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0.42</c:v>
                </c:pt>
                <c:pt idx="1">
                  <c:v>-6.74</c:v>
                </c:pt>
                <c:pt idx="2">
                  <c:v>-2.4700000000000002</c:v>
                </c:pt>
                <c:pt idx="3">
                  <c:v>0</c:v>
                </c:pt>
                <c:pt idx="4">
                  <c:v>-3.74</c:v>
                </c:pt>
              </c:numCache>
            </c:numRef>
          </c:val>
          <c:smooth val="0"/>
          <c:extLst>
            <c:ext xmlns:c16="http://schemas.microsoft.com/office/drawing/2014/chart" uri="{C3380CC4-5D6E-409C-BE32-E72D297353CC}">
              <c16:uniqueId val="{00000002-ECA8-4520-B06F-17987DB2E0B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49F-4756-B46D-379A4B10295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49F-4756-B46D-379A4B102956}"/>
            </c:ext>
          </c:extLst>
        </c:ser>
        <c:ser>
          <c:idx val="2"/>
          <c:order val="2"/>
          <c:tx>
            <c:strRef>
              <c:f>データシート!$A$29</c:f>
              <c:strCache>
                <c:ptCount val="1"/>
                <c:pt idx="0">
                  <c:v>かほく市後期高齢者医療特別会計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49F-4756-B46D-379A4B102956}"/>
            </c:ext>
          </c:extLst>
        </c:ser>
        <c:ser>
          <c:idx val="3"/>
          <c:order val="3"/>
          <c:tx>
            <c:strRef>
              <c:f>データシート!$A$30</c:f>
              <c:strCache>
                <c:ptCount val="1"/>
                <c:pt idx="0">
                  <c:v>かほく市営バス事業特別会計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0.02</c:v>
                </c:pt>
                <c:pt idx="4">
                  <c:v>#N/A</c:v>
                </c:pt>
                <c:pt idx="5">
                  <c:v>0.01</c:v>
                </c:pt>
                <c:pt idx="6">
                  <c:v>#N/A</c:v>
                </c:pt>
                <c:pt idx="7">
                  <c:v>0.01</c:v>
                </c:pt>
                <c:pt idx="8">
                  <c:v>#N/A</c:v>
                </c:pt>
                <c:pt idx="9">
                  <c:v>0.02</c:v>
                </c:pt>
              </c:numCache>
            </c:numRef>
          </c:val>
          <c:extLst>
            <c:ext xmlns:c16="http://schemas.microsoft.com/office/drawing/2014/chart" uri="{C3380CC4-5D6E-409C-BE32-E72D297353CC}">
              <c16:uniqueId val="{00000003-A49F-4756-B46D-379A4B102956}"/>
            </c:ext>
          </c:extLst>
        </c:ser>
        <c:ser>
          <c:idx val="4"/>
          <c:order val="4"/>
          <c:tx>
            <c:strRef>
              <c:f>データシート!$A$31</c:f>
              <c:strCache>
                <c:ptCount val="1"/>
                <c:pt idx="0">
                  <c:v>かほく市ケーブルテレビ事業特別会計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0.39</c:v>
                </c:pt>
                <c:pt idx="2">
                  <c:v>#N/A</c:v>
                </c:pt>
                <c:pt idx="3">
                  <c:v>0.05</c:v>
                </c:pt>
                <c:pt idx="4">
                  <c:v>#N/A</c:v>
                </c:pt>
                <c:pt idx="5">
                  <c:v>0.04</c:v>
                </c:pt>
                <c:pt idx="6">
                  <c:v>#N/A</c:v>
                </c:pt>
                <c:pt idx="7">
                  <c:v>7.0000000000000007E-2</c:v>
                </c:pt>
                <c:pt idx="8">
                  <c:v>#N/A</c:v>
                </c:pt>
                <c:pt idx="9">
                  <c:v>0.1</c:v>
                </c:pt>
              </c:numCache>
            </c:numRef>
          </c:val>
          <c:extLst>
            <c:ext xmlns:c16="http://schemas.microsoft.com/office/drawing/2014/chart" uri="{C3380CC4-5D6E-409C-BE32-E72D297353CC}">
              <c16:uniqueId val="{00000004-A49F-4756-B46D-379A4B102956}"/>
            </c:ext>
          </c:extLst>
        </c:ser>
        <c:ser>
          <c:idx val="5"/>
          <c:order val="5"/>
          <c:tx>
            <c:strRef>
              <c:f>データシート!$A$32</c:f>
              <c:strCache>
                <c:ptCount val="1"/>
                <c:pt idx="0">
                  <c:v>かほく市国民健康保険特別会計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0.53</c:v>
                </c:pt>
                <c:pt idx="2">
                  <c:v>#N/A</c:v>
                </c:pt>
                <c:pt idx="3">
                  <c:v>0.65</c:v>
                </c:pt>
                <c:pt idx="4">
                  <c:v>#N/A</c:v>
                </c:pt>
                <c:pt idx="5">
                  <c:v>0.47</c:v>
                </c:pt>
                <c:pt idx="6">
                  <c:v>#N/A</c:v>
                </c:pt>
                <c:pt idx="7">
                  <c:v>0.41</c:v>
                </c:pt>
                <c:pt idx="8">
                  <c:v>#N/A</c:v>
                </c:pt>
                <c:pt idx="9">
                  <c:v>0.24</c:v>
                </c:pt>
              </c:numCache>
            </c:numRef>
          </c:val>
          <c:extLst>
            <c:ext xmlns:c16="http://schemas.microsoft.com/office/drawing/2014/chart" uri="{C3380CC4-5D6E-409C-BE32-E72D297353CC}">
              <c16:uniqueId val="{00000005-A49F-4756-B46D-379A4B102956}"/>
            </c:ext>
          </c:extLst>
        </c:ser>
        <c:ser>
          <c:idx val="6"/>
          <c:order val="6"/>
          <c:tx>
            <c:strRef>
              <c:f>データシート!$A$33</c:f>
              <c:strCache>
                <c:ptCount val="1"/>
                <c:pt idx="0">
                  <c:v>かほく市介護保険特別会計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0.61</c:v>
                </c:pt>
                <c:pt idx="2">
                  <c:v>#N/A</c:v>
                </c:pt>
                <c:pt idx="3">
                  <c:v>0.53</c:v>
                </c:pt>
                <c:pt idx="4">
                  <c:v>#N/A</c:v>
                </c:pt>
                <c:pt idx="5">
                  <c:v>1.22</c:v>
                </c:pt>
                <c:pt idx="6">
                  <c:v>#N/A</c:v>
                </c:pt>
                <c:pt idx="7">
                  <c:v>0.76</c:v>
                </c:pt>
                <c:pt idx="8">
                  <c:v>#N/A</c:v>
                </c:pt>
                <c:pt idx="9">
                  <c:v>0.81</c:v>
                </c:pt>
              </c:numCache>
            </c:numRef>
          </c:val>
          <c:extLst>
            <c:ext xmlns:c16="http://schemas.microsoft.com/office/drawing/2014/chart" uri="{C3380CC4-5D6E-409C-BE32-E72D297353CC}">
              <c16:uniqueId val="{00000006-A49F-4756-B46D-379A4B102956}"/>
            </c:ext>
          </c:extLst>
        </c:ser>
        <c:ser>
          <c:idx val="7"/>
          <c:order val="7"/>
          <c:tx>
            <c:strRef>
              <c:f>データシート!$A$34</c:f>
              <c:strCache>
                <c:ptCount val="1"/>
                <c:pt idx="0">
                  <c:v>かほく市下水道事業会計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c:v>
                </c:pt>
                <c:pt idx="2">
                  <c:v>#N/A</c:v>
                </c:pt>
                <c:pt idx="3">
                  <c:v>3.77</c:v>
                </c:pt>
                <c:pt idx="4">
                  <c:v>#N/A</c:v>
                </c:pt>
                <c:pt idx="5">
                  <c:v>4.33</c:v>
                </c:pt>
                <c:pt idx="6">
                  <c:v>#N/A</c:v>
                </c:pt>
                <c:pt idx="7">
                  <c:v>4.1399999999999997</c:v>
                </c:pt>
                <c:pt idx="8">
                  <c:v>#N/A</c:v>
                </c:pt>
                <c:pt idx="9">
                  <c:v>4.0599999999999996</c:v>
                </c:pt>
              </c:numCache>
            </c:numRef>
          </c:val>
          <c:extLst>
            <c:ext xmlns:c16="http://schemas.microsoft.com/office/drawing/2014/chart" uri="{C3380CC4-5D6E-409C-BE32-E72D297353CC}">
              <c16:uniqueId val="{00000007-A49F-4756-B46D-379A4B10295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4.58</c:v>
                </c:pt>
                <c:pt idx="2">
                  <c:v>#N/A</c:v>
                </c:pt>
                <c:pt idx="3">
                  <c:v>3.75</c:v>
                </c:pt>
                <c:pt idx="4">
                  <c:v>#N/A</c:v>
                </c:pt>
                <c:pt idx="5">
                  <c:v>5.51</c:v>
                </c:pt>
                <c:pt idx="6">
                  <c:v>#N/A</c:v>
                </c:pt>
                <c:pt idx="7">
                  <c:v>5.96</c:v>
                </c:pt>
                <c:pt idx="8">
                  <c:v>#N/A</c:v>
                </c:pt>
                <c:pt idx="9">
                  <c:v>5.43</c:v>
                </c:pt>
              </c:numCache>
            </c:numRef>
          </c:val>
          <c:extLst>
            <c:ext xmlns:c16="http://schemas.microsoft.com/office/drawing/2014/chart" uri="{C3380CC4-5D6E-409C-BE32-E72D297353CC}">
              <c16:uniqueId val="{00000008-A49F-4756-B46D-379A4B102956}"/>
            </c:ext>
          </c:extLst>
        </c:ser>
        <c:ser>
          <c:idx val="9"/>
          <c:order val="9"/>
          <c:tx>
            <c:strRef>
              <c:f>データシート!$A$36</c:f>
              <c:strCache>
                <c:ptCount val="1"/>
                <c:pt idx="0">
                  <c:v>かほく市水道事業会計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9.74</c:v>
                </c:pt>
                <c:pt idx="2">
                  <c:v>#N/A</c:v>
                </c:pt>
                <c:pt idx="3">
                  <c:v>9.27</c:v>
                </c:pt>
                <c:pt idx="4">
                  <c:v>#N/A</c:v>
                </c:pt>
                <c:pt idx="5">
                  <c:v>9.7100000000000009</c:v>
                </c:pt>
                <c:pt idx="6">
                  <c:v>#N/A</c:v>
                </c:pt>
                <c:pt idx="7">
                  <c:v>10.029999999999999</c:v>
                </c:pt>
                <c:pt idx="8">
                  <c:v>#N/A</c:v>
                </c:pt>
                <c:pt idx="9">
                  <c:v>10.79</c:v>
                </c:pt>
              </c:numCache>
            </c:numRef>
          </c:val>
          <c:extLst>
            <c:ext xmlns:c16="http://schemas.microsoft.com/office/drawing/2014/chart" uri="{C3380CC4-5D6E-409C-BE32-E72D297353CC}">
              <c16:uniqueId val="{00000009-A49F-4756-B46D-379A4B10295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3025</c:v>
                </c:pt>
                <c:pt idx="5">
                  <c:v>2938</c:v>
                </c:pt>
                <c:pt idx="8">
                  <c:v>2799</c:v>
                </c:pt>
                <c:pt idx="11">
                  <c:v>2802</c:v>
                </c:pt>
                <c:pt idx="14">
                  <c:v>2624</c:v>
                </c:pt>
              </c:numCache>
            </c:numRef>
          </c:val>
          <c:extLst>
            <c:ext xmlns:c16="http://schemas.microsoft.com/office/drawing/2014/chart" uri="{C3380CC4-5D6E-409C-BE32-E72D297353CC}">
              <c16:uniqueId val="{00000000-ACDC-4DA8-B7FA-4FF59CE5778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CDC-4DA8-B7FA-4FF59CE5778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CDC-4DA8-B7FA-4FF59CE5778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94</c:v>
                </c:pt>
                <c:pt idx="3">
                  <c:v>74</c:v>
                </c:pt>
                <c:pt idx="6">
                  <c:v>62</c:v>
                </c:pt>
                <c:pt idx="9">
                  <c:v>35</c:v>
                </c:pt>
                <c:pt idx="12">
                  <c:v>36</c:v>
                </c:pt>
              </c:numCache>
            </c:numRef>
          </c:val>
          <c:extLst>
            <c:ext xmlns:c16="http://schemas.microsoft.com/office/drawing/2014/chart" uri="{C3380CC4-5D6E-409C-BE32-E72D297353CC}">
              <c16:uniqueId val="{00000003-ACDC-4DA8-B7FA-4FF59CE5778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990</c:v>
                </c:pt>
                <c:pt idx="3">
                  <c:v>937</c:v>
                </c:pt>
                <c:pt idx="6">
                  <c:v>899</c:v>
                </c:pt>
                <c:pt idx="9">
                  <c:v>839</c:v>
                </c:pt>
                <c:pt idx="12">
                  <c:v>816</c:v>
                </c:pt>
              </c:numCache>
            </c:numRef>
          </c:val>
          <c:extLst>
            <c:ext xmlns:c16="http://schemas.microsoft.com/office/drawing/2014/chart" uri="{C3380CC4-5D6E-409C-BE32-E72D297353CC}">
              <c16:uniqueId val="{00000004-ACDC-4DA8-B7FA-4FF59CE5778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CDC-4DA8-B7FA-4FF59CE5778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CDC-4DA8-B7FA-4FF59CE5778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2834</c:v>
                </c:pt>
                <c:pt idx="3">
                  <c:v>2806</c:v>
                </c:pt>
                <c:pt idx="6">
                  <c:v>2719</c:v>
                </c:pt>
                <c:pt idx="9">
                  <c:v>2802</c:v>
                </c:pt>
                <c:pt idx="12">
                  <c:v>2717</c:v>
                </c:pt>
              </c:numCache>
            </c:numRef>
          </c:val>
          <c:extLst>
            <c:ext xmlns:c16="http://schemas.microsoft.com/office/drawing/2014/chart" uri="{C3380CC4-5D6E-409C-BE32-E72D297353CC}">
              <c16:uniqueId val="{00000007-ACDC-4DA8-B7FA-4FF59CE5778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893</c:v>
                </c:pt>
                <c:pt idx="2">
                  <c:v>#N/A</c:v>
                </c:pt>
                <c:pt idx="3">
                  <c:v>#N/A</c:v>
                </c:pt>
                <c:pt idx="4">
                  <c:v>879</c:v>
                </c:pt>
                <c:pt idx="5">
                  <c:v>#N/A</c:v>
                </c:pt>
                <c:pt idx="6">
                  <c:v>#N/A</c:v>
                </c:pt>
                <c:pt idx="7">
                  <c:v>881</c:v>
                </c:pt>
                <c:pt idx="8">
                  <c:v>#N/A</c:v>
                </c:pt>
                <c:pt idx="9">
                  <c:v>#N/A</c:v>
                </c:pt>
                <c:pt idx="10">
                  <c:v>874</c:v>
                </c:pt>
                <c:pt idx="11">
                  <c:v>#N/A</c:v>
                </c:pt>
                <c:pt idx="12">
                  <c:v>#N/A</c:v>
                </c:pt>
                <c:pt idx="13">
                  <c:v>945</c:v>
                </c:pt>
                <c:pt idx="14">
                  <c:v>#N/A</c:v>
                </c:pt>
              </c:numCache>
            </c:numRef>
          </c:val>
          <c:smooth val="0"/>
          <c:extLst>
            <c:ext xmlns:c16="http://schemas.microsoft.com/office/drawing/2014/chart" uri="{C3380CC4-5D6E-409C-BE32-E72D297353CC}">
              <c16:uniqueId val="{00000008-ACDC-4DA8-B7FA-4FF59CE5778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23208</c:v>
                </c:pt>
                <c:pt idx="5">
                  <c:v>21616</c:v>
                </c:pt>
                <c:pt idx="8">
                  <c:v>20200</c:v>
                </c:pt>
                <c:pt idx="11">
                  <c:v>19219</c:v>
                </c:pt>
                <c:pt idx="14">
                  <c:v>17980</c:v>
                </c:pt>
              </c:numCache>
            </c:numRef>
          </c:val>
          <c:extLst>
            <c:ext xmlns:c16="http://schemas.microsoft.com/office/drawing/2014/chart" uri="{C3380CC4-5D6E-409C-BE32-E72D297353CC}">
              <c16:uniqueId val="{00000000-3348-4537-BD74-BF770ABE19A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2863</c:v>
                </c:pt>
                <c:pt idx="5">
                  <c:v>2708</c:v>
                </c:pt>
                <c:pt idx="8">
                  <c:v>2720</c:v>
                </c:pt>
                <c:pt idx="11">
                  <c:v>2648</c:v>
                </c:pt>
                <c:pt idx="14">
                  <c:v>2653</c:v>
                </c:pt>
              </c:numCache>
            </c:numRef>
          </c:val>
          <c:extLst>
            <c:ext xmlns:c16="http://schemas.microsoft.com/office/drawing/2014/chart" uri="{C3380CC4-5D6E-409C-BE32-E72D297353CC}">
              <c16:uniqueId val="{00000001-3348-4537-BD74-BF770ABE19A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7525</c:v>
                </c:pt>
                <c:pt idx="5">
                  <c:v>7201</c:v>
                </c:pt>
                <c:pt idx="8">
                  <c:v>7071</c:v>
                </c:pt>
                <c:pt idx="11">
                  <c:v>7658</c:v>
                </c:pt>
                <c:pt idx="14">
                  <c:v>7785</c:v>
                </c:pt>
              </c:numCache>
            </c:numRef>
          </c:val>
          <c:extLst>
            <c:ext xmlns:c16="http://schemas.microsoft.com/office/drawing/2014/chart" uri="{C3380CC4-5D6E-409C-BE32-E72D297353CC}">
              <c16:uniqueId val="{00000002-3348-4537-BD74-BF770ABE19A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348-4537-BD74-BF770ABE19A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348-4537-BD74-BF770ABE19A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63</c:v>
                </c:pt>
                <c:pt idx="3">
                  <c:v>5</c:v>
                </c:pt>
                <c:pt idx="6">
                  <c:v>3</c:v>
                </c:pt>
                <c:pt idx="9">
                  <c:v>2</c:v>
                </c:pt>
                <c:pt idx="12">
                  <c:v>1</c:v>
                </c:pt>
              </c:numCache>
            </c:numRef>
          </c:val>
          <c:extLst>
            <c:ext xmlns:c16="http://schemas.microsoft.com/office/drawing/2014/chart" uri="{C3380CC4-5D6E-409C-BE32-E72D297353CC}">
              <c16:uniqueId val="{00000005-3348-4537-BD74-BF770ABE19A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2285</c:v>
                </c:pt>
                <c:pt idx="3">
                  <c:v>2251</c:v>
                </c:pt>
                <c:pt idx="6">
                  <c:v>2191</c:v>
                </c:pt>
                <c:pt idx="9">
                  <c:v>2166</c:v>
                </c:pt>
                <c:pt idx="12">
                  <c:v>2105</c:v>
                </c:pt>
              </c:numCache>
            </c:numRef>
          </c:val>
          <c:extLst>
            <c:ext xmlns:c16="http://schemas.microsoft.com/office/drawing/2014/chart" uri="{C3380CC4-5D6E-409C-BE32-E72D297353CC}">
              <c16:uniqueId val="{00000006-3348-4537-BD74-BF770ABE19A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279</c:v>
                </c:pt>
                <c:pt idx="3">
                  <c:v>231</c:v>
                </c:pt>
                <c:pt idx="6">
                  <c:v>225</c:v>
                </c:pt>
                <c:pt idx="9">
                  <c:v>737</c:v>
                </c:pt>
                <c:pt idx="12">
                  <c:v>1716</c:v>
                </c:pt>
              </c:numCache>
            </c:numRef>
          </c:val>
          <c:extLst>
            <c:ext xmlns:c16="http://schemas.microsoft.com/office/drawing/2014/chart" uri="{C3380CC4-5D6E-409C-BE32-E72D297353CC}">
              <c16:uniqueId val="{00000007-3348-4537-BD74-BF770ABE19A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8734</c:v>
                </c:pt>
                <c:pt idx="3">
                  <c:v>8282</c:v>
                </c:pt>
                <c:pt idx="6">
                  <c:v>7963</c:v>
                </c:pt>
                <c:pt idx="9">
                  <c:v>7498</c:v>
                </c:pt>
                <c:pt idx="12">
                  <c:v>7058</c:v>
                </c:pt>
              </c:numCache>
            </c:numRef>
          </c:val>
          <c:extLst>
            <c:ext xmlns:c16="http://schemas.microsoft.com/office/drawing/2014/chart" uri="{C3380CC4-5D6E-409C-BE32-E72D297353CC}">
              <c16:uniqueId val="{00000008-3348-4537-BD74-BF770ABE19A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42</c:v>
                </c:pt>
                <c:pt idx="3">
                  <c:v>0</c:v>
                </c:pt>
                <c:pt idx="6">
                  <c:v>0</c:v>
                </c:pt>
                <c:pt idx="9">
                  <c:v>0</c:v>
                </c:pt>
                <c:pt idx="12">
                  <c:v>0</c:v>
                </c:pt>
              </c:numCache>
            </c:numRef>
          </c:val>
          <c:extLst>
            <c:ext xmlns:c16="http://schemas.microsoft.com/office/drawing/2014/chart" uri="{C3380CC4-5D6E-409C-BE32-E72D297353CC}">
              <c16:uniqueId val="{00000009-3348-4537-BD74-BF770ABE19A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23933</c:v>
                </c:pt>
                <c:pt idx="3">
                  <c:v>23652</c:v>
                </c:pt>
                <c:pt idx="6">
                  <c:v>23818</c:v>
                </c:pt>
                <c:pt idx="9">
                  <c:v>22739</c:v>
                </c:pt>
                <c:pt idx="12">
                  <c:v>21088</c:v>
                </c:pt>
              </c:numCache>
            </c:numRef>
          </c:val>
          <c:extLst>
            <c:ext xmlns:c16="http://schemas.microsoft.com/office/drawing/2014/chart" uri="{C3380CC4-5D6E-409C-BE32-E72D297353CC}">
              <c16:uniqueId val="{0000000A-3348-4537-BD74-BF770ABE19A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1740</c:v>
                </c:pt>
                <c:pt idx="2">
                  <c:v>#N/A</c:v>
                </c:pt>
                <c:pt idx="3">
                  <c:v>#N/A</c:v>
                </c:pt>
                <c:pt idx="4">
                  <c:v>2896</c:v>
                </c:pt>
                <c:pt idx="5">
                  <c:v>#N/A</c:v>
                </c:pt>
                <c:pt idx="6">
                  <c:v>#N/A</c:v>
                </c:pt>
                <c:pt idx="7">
                  <c:v>4209</c:v>
                </c:pt>
                <c:pt idx="8">
                  <c:v>#N/A</c:v>
                </c:pt>
                <c:pt idx="9">
                  <c:v>#N/A</c:v>
                </c:pt>
                <c:pt idx="10">
                  <c:v>3617</c:v>
                </c:pt>
                <c:pt idx="11">
                  <c:v>#N/A</c:v>
                </c:pt>
                <c:pt idx="12">
                  <c:v>#N/A</c:v>
                </c:pt>
                <c:pt idx="13">
                  <c:v>3549</c:v>
                </c:pt>
                <c:pt idx="14">
                  <c:v>#N/A</c:v>
                </c:pt>
              </c:numCache>
            </c:numRef>
          </c:val>
          <c:smooth val="0"/>
          <c:extLst>
            <c:ext xmlns:c16="http://schemas.microsoft.com/office/drawing/2014/chart" uri="{C3380CC4-5D6E-409C-BE32-E72D297353CC}">
              <c16:uniqueId val="{0000000B-3348-4537-BD74-BF770ABE19A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6037</c:v>
                </c:pt>
                <c:pt idx="1">
                  <c:v>6255</c:v>
                </c:pt>
                <c:pt idx="2">
                  <c:v>6272</c:v>
                </c:pt>
              </c:numCache>
            </c:numRef>
          </c:val>
          <c:extLst>
            <c:ext xmlns:c16="http://schemas.microsoft.com/office/drawing/2014/chart" uri="{C3380CC4-5D6E-409C-BE32-E72D297353CC}">
              <c16:uniqueId val="{00000000-1D9B-41AD-AC3C-C2A4548D11B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104</c:v>
                </c:pt>
                <c:pt idx="1">
                  <c:v>245</c:v>
                </c:pt>
                <c:pt idx="2">
                  <c:v>246</c:v>
                </c:pt>
              </c:numCache>
            </c:numRef>
          </c:val>
          <c:extLst>
            <c:ext xmlns:c16="http://schemas.microsoft.com/office/drawing/2014/chart" uri="{C3380CC4-5D6E-409C-BE32-E72D297353CC}">
              <c16:uniqueId val="{00000001-1D9B-41AD-AC3C-C2A4548D11B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1864</c:v>
                </c:pt>
                <c:pt idx="1">
                  <c:v>2037</c:v>
                </c:pt>
                <c:pt idx="2">
                  <c:v>1751</c:v>
                </c:pt>
              </c:numCache>
            </c:numRef>
          </c:val>
          <c:extLst>
            <c:ext xmlns:c16="http://schemas.microsoft.com/office/drawing/2014/chart" uri="{C3380CC4-5D6E-409C-BE32-E72D297353CC}">
              <c16:uniqueId val="{00000002-1D9B-41AD-AC3C-C2A4548D11B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A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A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A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A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A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A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石川県かほく市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A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A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年度以降、全会計で黒字となっており、連結実質赤字比率は算定されていない。平成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年度は、一般会計の黒字額は標準財政規模比で</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以上で推移している。これは、歳出を抑制している一方で、市税収入が堅調に推移していることが要因である。平成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年度については、豪雪対応の特殊要因により黒字額は減少したが、平成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年度は復調傾向にある。将来的に扶助費等の義務的経費が増加することに備えて、今後も歳出予算規模を抑制し健全な財政運営を継続していく。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A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A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A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A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A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A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A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A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A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A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A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B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B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B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石川県かほく市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B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B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B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B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B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B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B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B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B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B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B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B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B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B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B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B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合併特例債や臨時財政対策債等の償還額の増加に伴い、元利償還金は増加傾向であったが、合併後</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年が経過し、合併特例債の償還終了が多くなってきていることから平成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年度をピークに減少傾向に転じている。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今後は地方債発行の抑制、交付税措置のある有利な起債の活用、また、繰上償還の実施により、実質公債費比率の抑制に努める。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B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B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B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実績なし。</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C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C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C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C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C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C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C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C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C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C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C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C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C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C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C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C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C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石川県かほく市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C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C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C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合併建設計画に基づく事業が完了したことで、地方債残高は平成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をピークに減少しているものの、充当可能財源等については、合併特例債等の有利な地方債の償還が進み、交付税算入額が大きく減少していることから、今後は将来負担比率の分子が増加することが見込まれ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D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D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D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D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D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D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石川県かほく市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D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D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D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D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財政改革による歳出抑制、市税の増加などによる財政調整基金への積立を行っているが、合併後も引き続き実施する新市としての基盤整備事業へまちづくり基金を充当したため、全体としては減少に転じること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今後は災害対応や市総合体育館の整備に要した経費の割賦払いなどが控えているため、一時的な財政調整基金の取崩額が発生する見込みである。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D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D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D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まちづくり基金：かほく市総合計画に基づいた、地域住民の一体感の醸成及び地域振興。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子ども・子育て基金：市民が結婚し安心して子供を産み育て、子供が健やかに育つ環境の充実。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福祉基金：社会福祉事業の振興に資する。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公共施設管理基金：公共施設の適正な管理に資する。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スポーツ振興基金：スポーツの振興に資する。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まちづくり基金：かほく市総合計画に基づいた事業へ充当（▲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435,460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千円）する一方、ふるさと納税寄付金を積み立てた（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123,912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子ども・子育て基金：民間こども園からの賃借料及び成果配分金を積み立てた（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千円）。ふるさと納税寄付金を積み立てた（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100,872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ケーブルテレビ施設整備基金：ケーブルテレビ施設整備事業へ充当（▲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千円）する一方、基金利子を積み立てた（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後年度の事業に備え、計画的に積立を行う。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D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D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D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まで、合併による交付税の財政措置や行財政改革の実施による歳出抑制により、将来の財政需要を見据えて積立をしていたが、令和４年度は決算剰余金や基金利子の積立を行ったほか、大規模建設事業がなく、取崩額も少なく済んだことも影響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今後も社会保障関係経費の増大や、公共施設の老朽化対策等に備えるために積立を行うこととしている。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D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D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D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基金運用利息を積み立てているが、大きな額の変動はない。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突発的な繰上償還に備えた基金として運用しており、令和５年度中に臨時財政対策債の償還のために積立を行うこととしている。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D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石川県かほく市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35,931
35,575
64.44
18,994,562
18,328,532
599,915
10,777,951
21,087,904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直近５年間は横ばいで推移しており、類似団体平均を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積極的な定住促進事業の展開、市税の徴収率向上対策等により歳入確保に努める一方で、第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次行政改革大綱（令和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年度）に基づき、業務の合理化・効率化を積極的に推進し、財政の健全化を図る。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166158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469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21819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146050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146050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87435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75142</xdr:rowOff>
    </xdr:from>
    <xdr:to>
      <xdr:col>15</xdr:col>
      <xdr:colOff>133350</xdr:colOff>
      <xdr:row>43</xdr:row>
      <xdr:rowOff>5292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161519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歳入における税収は増加したものの、歳出における物件費（物価高騰）や補助費（新型コロナウイルス感染症対策に伴う臨時的な事業）の増加により、前年より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今後は社会的背景による扶助費等の義務的経費の増加や公共施設の長寿命化に向けた維持管理費の増加が見込まれる。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引き続き事業の見直しを進め、優先度の低い事業について計画的に廃止・縮小することで、経常経費の削減を図る。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90667"/>
          <a:ext cx="0" cy="1560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84667</xdr:rowOff>
    </xdr:from>
    <xdr:to>
      <xdr:col>23</xdr:col>
      <xdr:colOff>133350</xdr:colOff>
      <xdr:row>63</xdr:row>
      <xdr:rowOff>106256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714567"/>
          <a:ext cx="8382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84667</xdr:rowOff>
    </xdr:from>
    <xdr:to>
      <xdr:col>19</xdr:col>
      <xdr:colOff>133350</xdr:colOff>
      <xdr:row>64</xdr:row>
      <xdr:rowOff>15240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714567"/>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15240</xdr:rowOff>
    </xdr:from>
    <xdr:to>
      <xdr:col>15</xdr:col>
      <xdr:colOff>82550</xdr:colOff>
      <xdr:row>65</xdr:row>
      <xdr:rowOff>36830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98804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159190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23283</xdr:rowOff>
    </xdr:from>
    <xdr:to>
      <xdr:col>11</xdr:col>
      <xdr:colOff>31750</xdr:colOff>
      <xdr:row>65</xdr:row>
      <xdr:rowOff>36830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996083"/>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76217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19914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27533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2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33867</xdr:rowOff>
    </xdr:from>
    <xdr:to>
      <xdr:col>19</xdr:col>
      <xdr:colOff>184150</xdr:colOff>
      <xdr:row>62</xdr:row>
      <xdr:rowOff>135467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120244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75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135890</xdr:rowOff>
    </xdr:from>
    <xdr:to>
      <xdr:col>15</xdr:col>
      <xdr:colOff>133350</xdr:colOff>
      <xdr:row>64</xdr:row>
      <xdr:rowOff>66040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50817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143933</xdr:rowOff>
    </xdr:from>
    <xdr:to>
      <xdr:col>7</xdr:col>
      <xdr:colOff>31750</xdr:colOff>
      <xdr:row>64</xdr:row>
      <xdr:rowOff>74083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58860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[168,486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ついては、会計年度任用職員の職員数の増加による増額、また、物件費については、新型コロナウイルスの感染拡大やロシアによるウクライナ侵攻の影響で物価高騰による増額が大きな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次定員適正化計画（令和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年度）等による効率的な人員配置や公共施設の維持管理における指定管理者制度の有効活用など、経費の削減を図る。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91163</xdr:rowOff>
    </xdr:from>
    <xdr:to>
      <xdr:col>23</xdr:col>
      <xdr:colOff>133350</xdr:colOff>
      <xdr:row>83</xdr:row>
      <xdr:rowOff>121172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321513"/>
          <a:ext cx="838200" cy="3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132551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62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78542</xdr:rowOff>
    </xdr:from>
    <xdr:to>
      <xdr:col>19</xdr:col>
      <xdr:colOff>133350</xdr:colOff>
      <xdr:row>83</xdr:row>
      <xdr:rowOff>91163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308892"/>
          <a:ext cx="889000" cy="1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14248</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416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37207</xdr:rowOff>
    </xdr:from>
    <xdr:to>
      <xdr:col>15</xdr:col>
      <xdr:colOff>82550</xdr:colOff>
      <xdr:row>83</xdr:row>
      <xdr:rowOff>78542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96107"/>
          <a:ext cx="889000" cy="21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122879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160124</xdr:rowOff>
    </xdr:from>
    <xdr:to>
      <xdr:col>11</xdr:col>
      <xdr:colOff>31750</xdr:colOff>
      <xdr:row>82</xdr:row>
      <xdr:rowOff>37207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47574"/>
          <a:ext cx="889000" cy="4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135496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93141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70372</xdr:rowOff>
    </xdr:from>
    <xdr:to>
      <xdr:col>23</xdr:col>
      <xdr:colOff>184150</xdr:colOff>
      <xdr:row>84</xdr:row>
      <xdr:rowOff>522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0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86899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145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40363</xdr:rowOff>
    </xdr:from>
    <xdr:to>
      <xdr:col>19</xdr:col>
      <xdr:colOff>184150</xdr:colOff>
      <xdr:row>83</xdr:row>
      <xdr:rowOff>141963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7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152140</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039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27742</xdr:rowOff>
    </xdr:from>
    <xdr:to>
      <xdr:col>15</xdr:col>
      <xdr:colOff>133350</xdr:colOff>
      <xdr:row>83</xdr:row>
      <xdr:rowOff>129342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25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114119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3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157857</xdr:rowOff>
    </xdr:from>
    <xdr:to>
      <xdr:col>11</xdr:col>
      <xdr:colOff>82550</xdr:colOff>
      <xdr:row>82</xdr:row>
      <xdr:rowOff>88007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4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98184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14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109324</xdr:rowOff>
    </xdr:from>
    <xdr:to>
      <xdr:col>7</xdr:col>
      <xdr:colOff>31750</xdr:colOff>
      <xdr:row>82</xdr:row>
      <xdr:rowOff>39474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9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49651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6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国家公務員と昇給・昇格制度に違いがあり、類似団体の中で最低水準にある。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人事評価制度を積極的に活用するなどにより、一層の給与の適正化に努めている。</a:t>
          </a:r>
        </a:p>
        <a:p>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88</xdr:row>
      <xdr:rowOff>26811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7478"/>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170338</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08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26811</xdr:rowOff>
    </xdr:from>
    <xdr:to>
      <xdr:col>81</xdr:col>
      <xdr:colOff>133350</xdr:colOff>
      <xdr:row>88</xdr:row>
      <xdr:rowOff>26811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1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71261</xdr:rowOff>
    </xdr:from>
    <xdr:to>
      <xdr:col>81</xdr:col>
      <xdr:colOff>44450</xdr:colOff>
      <xdr:row>80</xdr:row>
      <xdr:rowOff>111478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3787261"/>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71261</xdr:rowOff>
    </xdr:from>
    <xdr:to>
      <xdr:col>77</xdr:col>
      <xdr:colOff>44450</xdr:colOff>
      <xdr:row>80</xdr:row>
      <xdr:rowOff>98072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37872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57855</xdr:rowOff>
    </xdr:from>
    <xdr:to>
      <xdr:col>72</xdr:col>
      <xdr:colOff>203200</xdr:colOff>
      <xdr:row>80</xdr:row>
      <xdr:rowOff>98072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37738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4234</xdr:rowOff>
    </xdr:from>
    <xdr:to>
      <xdr:col>68</xdr:col>
      <xdr:colOff>152400</xdr:colOff>
      <xdr:row>80</xdr:row>
      <xdr:rowOff>57855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372023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64505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91316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60678</xdr:rowOff>
    </xdr:from>
    <xdr:to>
      <xdr:col>81</xdr:col>
      <xdr:colOff>95250</xdr:colOff>
      <xdr:row>80</xdr:row>
      <xdr:rowOff>162278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377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153405</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69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20461</xdr:rowOff>
    </xdr:from>
    <xdr:to>
      <xdr:col>77</xdr:col>
      <xdr:colOff>95250</xdr:colOff>
      <xdr:row>80</xdr:row>
      <xdr:rowOff>122061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373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78</xdr:row>
      <xdr:rowOff>132238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505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47272</xdr:rowOff>
    </xdr:from>
    <xdr:to>
      <xdr:col>73</xdr:col>
      <xdr:colOff>44450</xdr:colOff>
      <xdr:row>80</xdr:row>
      <xdr:rowOff>148872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37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78</xdr:row>
      <xdr:rowOff>159049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53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7055</xdr:rowOff>
    </xdr:from>
    <xdr:to>
      <xdr:col>68</xdr:col>
      <xdr:colOff>203200</xdr:colOff>
      <xdr:row>80</xdr:row>
      <xdr:rowOff>108655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37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118832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49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124884</xdr:rowOff>
    </xdr:from>
    <xdr:to>
      <xdr:col>64</xdr:col>
      <xdr:colOff>152400</xdr:colOff>
      <xdr:row>80</xdr:row>
      <xdr:rowOff>55034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366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65211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43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定員適正化計画の実施により改善傾向にあり、類似団体平均が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ポイント上昇する中、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ポイント減少となった。しかしながら類似団体平均よりも１ポイント上回っている。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市立こども園の施設数が多いことが大きな要因の一つであり、民営化による適正な配置を検討することも視野に入れる必要がある。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今後も、定年延長を見据え、役職定年制度による降任となった職員を適正に配置するとともに、年齢構成においてもバランスがとれた、簡素で効率的な行政体制の整備に取り組む。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21802</xdr:rowOff>
    </xdr:from>
    <xdr:to>
      <xdr:col>81</xdr:col>
      <xdr:colOff>44450</xdr:colOff>
      <xdr:row>63</xdr:row>
      <xdr:rowOff>39229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823152"/>
          <a:ext cx="8382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118762</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7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39229</xdr:rowOff>
    </xdr:from>
    <xdr:to>
      <xdr:col>77</xdr:col>
      <xdr:colOff>44450</xdr:colOff>
      <xdr:row>63</xdr:row>
      <xdr:rowOff>45931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840579"/>
          <a:ext cx="889000" cy="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34519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9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32526</xdr:rowOff>
    </xdr:from>
    <xdr:to>
      <xdr:col>72</xdr:col>
      <xdr:colOff>203200</xdr:colOff>
      <xdr:row>63</xdr:row>
      <xdr:rowOff>45931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833876"/>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161731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24483</xdr:rowOff>
    </xdr:from>
    <xdr:to>
      <xdr:col>68</xdr:col>
      <xdr:colOff>152400</xdr:colOff>
      <xdr:row>63</xdr:row>
      <xdr:rowOff>32526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82583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132238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1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102746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8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142452</xdr:rowOff>
    </xdr:from>
    <xdr:to>
      <xdr:col>81</xdr:col>
      <xdr:colOff>95250</xdr:colOff>
      <xdr:row>63</xdr:row>
      <xdr:rowOff>72602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114529</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74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159879</xdr:rowOff>
    </xdr:from>
    <xdr:to>
      <xdr:col>77</xdr:col>
      <xdr:colOff>95250</xdr:colOff>
      <xdr:row>63</xdr:row>
      <xdr:rowOff>90029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78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74806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876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166581</xdr:rowOff>
    </xdr:from>
    <xdr:to>
      <xdr:col>73</xdr:col>
      <xdr:colOff>44450</xdr:colOff>
      <xdr:row>63</xdr:row>
      <xdr:rowOff>96731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81508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153176</xdr:rowOff>
    </xdr:from>
    <xdr:to>
      <xdr:col>68</xdr:col>
      <xdr:colOff>203200</xdr:colOff>
      <xdr:row>63</xdr:row>
      <xdr:rowOff>83326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78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68103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86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145133</xdr:rowOff>
    </xdr:from>
    <xdr:to>
      <xdr:col>64</xdr:col>
      <xdr:colOff>152400</xdr:colOff>
      <xdr:row>63</xdr:row>
      <xdr:rowOff>75283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77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60060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8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以前から、旧町ごとに下水道事業を積極的に整備してきたため、下水道事業への公債費繰出金（基準外）が多額となっている。しかし合併後の大型事業には合併特例債等の交付税措置が有利な地方債を活用しており、公債費に占める合併特例債等の割合が大きいため、実質公債費比率は近年、同水準を維持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下水道事業においては、効率的な経営手法の導入により、繰出金の抑制を図るとともに、一般会計においても繰上償還の実施や地方債発行の抑制により指標の改善に努める。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151795</xdr:rowOff>
    </xdr:from>
    <xdr:to>
      <xdr:col>81</xdr:col>
      <xdr:colOff>44450</xdr:colOff>
      <xdr:row>42</xdr:row>
      <xdr:rowOff>163285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735269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24692</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163285</xdr:rowOff>
    </xdr:from>
    <xdr:to>
      <xdr:col>77</xdr:col>
      <xdr:colOff>44450</xdr:colOff>
      <xdr:row>43</xdr:row>
      <xdr:rowOff>60778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736418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108451</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7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60778</xdr:rowOff>
    </xdr:from>
    <xdr:to>
      <xdr:col>72</xdr:col>
      <xdr:colOff>203200</xdr:colOff>
      <xdr:row>43</xdr:row>
      <xdr:rowOff>83759</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74331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142922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72269</xdr:rowOff>
    </xdr:from>
    <xdr:to>
      <xdr:col>68</xdr:col>
      <xdr:colOff>152400</xdr:colOff>
      <xdr:row>43</xdr:row>
      <xdr:rowOff>83759</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3512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40415</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74886</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100995</xdr:rowOff>
    </xdr:from>
    <xdr:to>
      <xdr:col>81</xdr:col>
      <xdr:colOff>95250</xdr:colOff>
      <xdr:row>43</xdr:row>
      <xdr:rowOff>31145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73072</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27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112485</xdr:rowOff>
    </xdr:from>
    <xdr:to>
      <xdr:col>77</xdr:col>
      <xdr:colOff>95250</xdr:colOff>
      <xdr:row>43</xdr:row>
      <xdr:rowOff>42635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27412</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9978</xdr:rowOff>
    </xdr:from>
    <xdr:to>
      <xdr:col>73</xdr:col>
      <xdr:colOff>44450</xdr:colOff>
      <xdr:row>43</xdr:row>
      <xdr:rowOff>111578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96355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32959</xdr:rowOff>
    </xdr:from>
    <xdr:to>
      <xdr:col>68</xdr:col>
      <xdr:colOff>203200</xdr:colOff>
      <xdr:row>43</xdr:row>
      <xdr:rowOff>134559</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119336</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21469</xdr:rowOff>
    </xdr:from>
    <xdr:to>
      <xdr:col>64</xdr:col>
      <xdr:colOff>152400</xdr:colOff>
      <xdr:row>43</xdr:row>
      <xdr:rowOff>123069</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107846</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普通会計、企業会計、一部事務組合のいずれにおいても償還が進んでおり地方債残高が減少している。令和４年度は大型建設事業がなかったこともあり、ほぼ横ばいの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今後も事業の「選択と集中」により優先順位を明確にし、公債費等義務的経費の削減を中心とする行財政改革を進め、財政の健全化に努める。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80112</xdr:rowOff>
    </xdr:from>
    <xdr:to>
      <xdr:col>81</xdr:col>
      <xdr:colOff>44450</xdr:colOff>
      <xdr:row>15</xdr:row>
      <xdr:rowOff>81077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179800" y="2651862"/>
          <a:ext cx="8382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101465</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3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80112</xdr:rowOff>
    </xdr:from>
    <xdr:to>
      <xdr:col>77</xdr:col>
      <xdr:colOff>44450</xdr:colOff>
      <xdr:row>15</xdr:row>
      <xdr:rowOff>130302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2651862"/>
          <a:ext cx="889000" cy="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290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63703</xdr:rowOff>
    </xdr:from>
    <xdr:to>
      <xdr:col>72</xdr:col>
      <xdr:colOff>203200</xdr:colOff>
      <xdr:row>15</xdr:row>
      <xdr:rowOff>130302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4401800" y="2635453"/>
          <a:ext cx="8890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8560</xdr:rowOff>
    </xdr:from>
    <xdr:to>
      <xdr:col>73</xdr:col>
      <xdr:colOff>44450</xdr:colOff>
      <xdr:row>15</xdr:row>
      <xdr:rowOff>110160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120337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3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162281</xdr:rowOff>
    </xdr:from>
    <xdr:to>
      <xdr:col>68</xdr:col>
      <xdr:colOff>152400</xdr:colOff>
      <xdr:row>15</xdr:row>
      <xdr:rowOff>63703</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3512800" y="2562581"/>
          <a:ext cx="889000" cy="7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68402</xdr:rowOff>
    </xdr:from>
    <xdr:to>
      <xdr:col>68</xdr:col>
      <xdr:colOff>203200</xdr:colOff>
      <xdr:row>15</xdr:row>
      <xdr:rowOff>170002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154779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72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169257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7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30277</xdr:rowOff>
    </xdr:from>
    <xdr:to>
      <xdr:col>81</xdr:col>
      <xdr:colOff>95250</xdr:colOff>
      <xdr:row>15</xdr:row>
      <xdr:rowOff>131877</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6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2354</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57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29312</xdr:rowOff>
    </xdr:from>
    <xdr:to>
      <xdr:col>77</xdr:col>
      <xdr:colOff>95250</xdr:colOff>
      <xdr:row>15</xdr:row>
      <xdr:rowOff>130912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60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115689</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687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79502</xdr:rowOff>
    </xdr:from>
    <xdr:to>
      <xdr:col>73</xdr:col>
      <xdr:colOff>44450</xdr:colOff>
      <xdr:row>16</xdr:row>
      <xdr:rowOff>9652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65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165879</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73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12903</xdr:rowOff>
    </xdr:from>
    <xdr:to>
      <xdr:col>68</xdr:col>
      <xdr:colOff>203200</xdr:colOff>
      <xdr:row>15</xdr:row>
      <xdr:rowOff>114503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58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124680</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353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111481</xdr:rowOff>
    </xdr:from>
    <xdr:to>
      <xdr:col>64</xdr:col>
      <xdr:colOff>152400</xdr:colOff>
      <xdr:row>15</xdr:row>
      <xdr:rowOff>41631</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51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51808</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280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石川県かほく市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35,931
35,575
64.44
18,994,562
18,328,532
599,915
10,777,951
21,087,904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4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4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4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4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4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4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4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4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4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4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4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4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4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4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4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4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直近５年間は横ばいで推移しており、類似団体平均を</a:t>
          </a:r>
          <a:r>
            <a:rPr kumimoji="1" lang="en-US" altLang="ja-JP" sz="1300">
              <a:latin typeface="ＭＳ Ｐゴシック" panose="020B0600070205080204" pitchFamily="50" charset="-128"/>
              <a:ea typeface="ＭＳ Ｐゴシック" panose="020B0600070205080204" pitchFamily="50" charset="-128"/>
            </a:rPr>
            <a:t>0.14</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積極的な定住促進事業の展開、市税の徴収率向上対策等により歳入確保に努める一方で、第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次行政改革大綱（令和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年度）に基づき、業務の合理化・効率化を積極的に推進し、財政の健全化を図る。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4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4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00000000-0008-0000-0400-000041000000}"/>
            </a:ext>
          </a:extLst>
        </xdr:cNvPr>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4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166158</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114800" y="73469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21819</xdr:rowOff>
    </xdr:from>
    <xdr:ext cx="762000" cy="259045"/>
    <xdr:sp macro="" textlink="">
      <xdr:nvSpPr>
        <xdr:cNvPr id="70" name="財政力平均値テキスト">
          <a:extLst>
            <a:ext uri="{FF2B5EF4-FFF2-40B4-BE49-F238E27FC236}">
              <a16:creationId xmlns:a16="http://schemas.microsoft.com/office/drawing/2014/main" id="{00000000-0008-0000-0400-000046000000}"/>
            </a:ext>
          </a:extLst>
        </xdr:cNvPr>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146050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3225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146050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2336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8" name="直線コネクタ 77">
          <a:extLst>
            <a:ext uri="{FF2B5EF4-FFF2-40B4-BE49-F238E27FC236}">
              <a16:creationId xmlns:a16="http://schemas.microsoft.com/office/drawing/2014/main" id="{00000000-0008-0000-0400-00004E000000}"/>
            </a:ext>
          </a:extLst>
        </xdr:cNvPr>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00000000-0008-0000-04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4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87435</xdr:rowOff>
    </xdr:from>
    <xdr:ext cx="762000" cy="259045"/>
    <xdr:sp macro="" textlink="">
      <xdr:nvSpPr>
        <xdr:cNvPr id="89" name="財政力該当値テキスト">
          <a:extLst>
            <a:ext uri="{FF2B5EF4-FFF2-40B4-BE49-F238E27FC236}">
              <a16:creationId xmlns:a16="http://schemas.microsoft.com/office/drawing/2014/main" id="{00000000-0008-0000-0400-000059000000}"/>
            </a:ext>
          </a:extLst>
        </xdr:cNvPr>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75142</xdr:rowOff>
    </xdr:from>
    <xdr:to>
      <xdr:col>15</xdr:col>
      <xdr:colOff>133350</xdr:colOff>
      <xdr:row>43</xdr:row>
      <xdr:rowOff>5292</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161519</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a:extLst>
            <a:ext uri="{FF2B5EF4-FFF2-40B4-BE49-F238E27FC236}">
              <a16:creationId xmlns:a16="http://schemas.microsoft.com/office/drawing/2014/main" id="{00000000-0008-0000-0400-00005E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a:extLst>
            <a:ext uri="{FF2B5EF4-FFF2-40B4-BE49-F238E27FC236}">
              <a16:creationId xmlns:a16="http://schemas.microsoft.com/office/drawing/2014/main" id="{00000000-0008-0000-0400-000060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a:extLst>
            <a:ext uri="{FF2B5EF4-FFF2-40B4-BE49-F238E27FC236}">
              <a16:creationId xmlns:a16="http://schemas.microsoft.com/office/drawing/2014/main" id="{00000000-0008-0000-0400-000061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4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4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4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歳入における税収は増加したものの、歳出における物件費（物価高騰）や補助費（新型コロナウイルス感染症対策に伴う臨時的な事業）の増加により、前年より</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今後は社会的背景による扶助費等の義務的経費の増加や公共施設の長寿命化に向けた維持管理費の増加が見込まれる。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引き続き事業の見直しを進め、優先度の低い事業について計画的に廃止・縮小することで、経常経費の削減を図る。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4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4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4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4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4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4953000" y="9990667"/>
          <a:ext cx="0" cy="1560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4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a:extLst>
            <a:ext uri="{FF2B5EF4-FFF2-40B4-BE49-F238E27FC236}">
              <a16:creationId xmlns:a16="http://schemas.microsoft.com/office/drawing/2014/main" id="{00000000-0008-0000-0400-000082000000}"/>
            </a:ext>
          </a:extLst>
        </xdr:cNvPr>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84667</xdr:rowOff>
    </xdr:from>
    <xdr:to>
      <xdr:col>23</xdr:col>
      <xdr:colOff>133350</xdr:colOff>
      <xdr:row>63</xdr:row>
      <xdr:rowOff>106256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4114800" y="10714567"/>
          <a:ext cx="8382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3" name="財政構造の弾力性平均値テキスト">
          <a:extLst>
            <a:ext uri="{FF2B5EF4-FFF2-40B4-BE49-F238E27FC236}">
              <a16:creationId xmlns:a16="http://schemas.microsoft.com/office/drawing/2014/main" id="{00000000-0008-0000-0400-000085000000}"/>
            </a:ext>
          </a:extLst>
        </xdr:cNvPr>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84667</xdr:rowOff>
    </xdr:from>
    <xdr:to>
      <xdr:col>19</xdr:col>
      <xdr:colOff>133350</xdr:colOff>
      <xdr:row>64</xdr:row>
      <xdr:rowOff>15240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3225800" y="10714567"/>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15240</xdr:rowOff>
    </xdr:from>
    <xdr:to>
      <xdr:col>15</xdr:col>
      <xdr:colOff>82550</xdr:colOff>
      <xdr:row>65</xdr:row>
      <xdr:rowOff>36830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2336800" y="1098804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3175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159190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2844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23283</xdr:rowOff>
    </xdr:from>
    <xdr:to>
      <xdr:col>11</xdr:col>
      <xdr:colOff>31750</xdr:colOff>
      <xdr:row>65</xdr:row>
      <xdr:rowOff>36830</xdr:rowOff>
    </xdr:to>
    <xdr:cxnSp macro="">
      <xdr:nvCxnSpPr>
        <xdr:cNvPr id="141" name="直線コネクタ 140">
          <a:extLst>
            <a:ext uri="{FF2B5EF4-FFF2-40B4-BE49-F238E27FC236}">
              <a16:creationId xmlns:a16="http://schemas.microsoft.com/office/drawing/2014/main" id="{00000000-0008-0000-0400-00008D000000}"/>
            </a:ext>
          </a:extLst>
        </xdr:cNvPr>
        <xdr:cNvCxnSpPr/>
      </xdr:nvCxnSpPr>
      <xdr:spPr>
        <a:xfrm>
          <a:off x="1447800" y="10996083"/>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a:extLst>
            <a:ext uri="{FF2B5EF4-FFF2-40B4-BE49-F238E27FC236}">
              <a16:creationId xmlns:a16="http://schemas.microsoft.com/office/drawing/2014/main" id="{00000000-0008-0000-0400-00008E000000}"/>
            </a:ext>
          </a:extLst>
        </xdr:cNvPr>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76217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955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a:extLst>
            <a:ext uri="{FF2B5EF4-FFF2-40B4-BE49-F238E27FC236}">
              <a16:creationId xmlns:a16="http://schemas.microsoft.com/office/drawing/2014/main" id="{00000000-0008-0000-0400-000090000000}"/>
            </a:ext>
          </a:extLst>
        </xdr:cNvPr>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19914</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066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49022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27533</xdr:rowOff>
    </xdr:from>
    <xdr:ext cx="762000" cy="259045"/>
    <xdr:sp macro="" textlink="">
      <xdr:nvSpPr>
        <xdr:cNvPr id="152" name="財政構造の弾力性該当値テキスト">
          <a:extLst>
            <a:ext uri="{FF2B5EF4-FFF2-40B4-BE49-F238E27FC236}">
              <a16:creationId xmlns:a16="http://schemas.microsoft.com/office/drawing/2014/main" id="{00000000-0008-0000-0400-000098000000}"/>
            </a:ext>
          </a:extLst>
        </xdr:cNvPr>
        <xdr:cNvSpPr txBox="1"/>
      </xdr:nvSpPr>
      <xdr:spPr>
        <a:xfrm>
          <a:off x="5041900" y="1082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33867</xdr:rowOff>
    </xdr:from>
    <xdr:to>
      <xdr:col>19</xdr:col>
      <xdr:colOff>184150</xdr:colOff>
      <xdr:row>62</xdr:row>
      <xdr:rowOff>135467</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4064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120244</xdr:rowOff>
    </xdr:from>
    <xdr:ext cx="7366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3733800" y="1075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135890</xdr:rowOff>
    </xdr:from>
    <xdr:to>
      <xdr:col>15</xdr:col>
      <xdr:colOff>133350</xdr:colOff>
      <xdr:row>64</xdr:row>
      <xdr:rowOff>66040</xdr:rowOff>
    </xdr:to>
    <xdr:sp macro="" textlink="">
      <xdr:nvSpPr>
        <xdr:cNvPr id="155" name="楕円 154">
          <a:extLst>
            <a:ext uri="{FF2B5EF4-FFF2-40B4-BE49-F238E27FC236}">
              <a16:creationId xmlns:a16="http://schemas.microsoft.com/office/drawing/2014/main" id="{00000000-0008-0000-0400-00009B000000}"/>
            </a:ext>
          </a:extLst>
        </xdr:cNvPr>
        <xdr:cNvSpPr/>
      </xdr:nvSpPr>
      <xdr:spPr>
        <a:xfrm>
          <a:off x="3175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50817</xdr:rowOff>
    </xdr:from>
    <xdr:ext cx="762000" cy="259045"/>
    <xdr:sp macro="" textlink="">
      <xdr:nvSpPr>
        <xdr:cNvPr id="156" name="テキスト ボックス 155">
          <a:extLst>
            <a:ext uri="{FF2B5EF4-FFF2-40B4-BE49-F238E27FC236}">
              <a16:creationId xmlns:a16="http://schemas.microsoft.com/office/drawing/2014/main" id="{00000000-0008-0000-0400-00009C000000}"/>
            </a:ext>
          </a:extLst>
        </xdr:cNvPr>
        <xdr:cNvSpPr txBox="1"/>
      </xdr:nvSpPr>
      <xdr:spPr>
        <a:xfrm>
          <a:off x="2844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7" name="楕円 156">
          <a:extLst>
            <a:ext uri="{FF2B5EF4-FFF2-40B4-BE49-F238E27FC236}">
              <a16:creationId xmlns:a16="http://schemas.microsoft.com/office/drawing/2014/main" id="{00000000-0008-0000-0400-00009D000000}"/>
            </a:ext>
          </a:extLst>
        </xdr:cNvPr>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58" name="テキスト ボックス 157">
          <a:extLst>
            <a:ext uri="{FF2B5EF4-FFF2-40B4-BE49-F238E27FC236}">
              <a16:creationId xmlns:a16="http://schemas.microsoft.com/office/drawing/2014/main" id="{00000000-0008-0000-0400-00009E000000}"/>
            </a:ext>
          </a:extLst>
        </xdr:cNvPr>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143933</xdr:rowOff>
    </xdr:from>
    <xdr:to>
      <xdr:col>7</xdr:col>
      <xdr:colOff>31750</xdr:colOff>
      <xdr:row>64</xdr:row>
      <xdr:rowOff>74083</xdr:rowOff>
    </xdr:to>
    <xdr:sp macro="" textlink="">
      <xdr:nvSpPr>
        <xdr:cNvPr id="159" name="楕円 158">
          <a:extLst>
            <a:ext uri="{FF2B5EF4-FFF2-40B4-BE49-F238E27FC236}">
              <a16:creationId xmlns:a16="http://schemas.microsoft.com/office/drawing/2014/main" id="{00000000-0008-0000-0400-00009F000000}"/>
            </a:ext>
          </a:extLst>
        </xdr:cNvPr>
        <xdr:cNvSpPr/>
      </xdr:nvSpPr>
      <xdr:spPr>
        <a:xfrm>
          <a:off x="1397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58860</xdr:rowOff>
    </xdr:from>
    <xdr:ext cx="762000" cy="259045"/>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1066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[168,486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4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4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4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会計年度任用職員の職員数の増加による増額、また、物件費については、新型コロナウイルスの感染拡大やロシアによるウクライナ侵攻の影響で物価高騰による増額が大き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年度）等による効率的な人員配置や公共施設の維持管理における指定管理者制度の有効活用など、経費の削減を図る。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4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4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4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400-0000BF000000}"/>
            </a:ext>
          </a:extLst>
        </xdr:cNvPr>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400-0000C1000000}"/>
            </a:ext>
          </a:extLst>
        </xdr:cNvPr>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91163</xdr:rowOff>
    </xdr:from>
    <xdr:to>
      <xdr:col>23</xdr:col>
      <xdr:colOff>133350</xdr:colOff>
      <xdr:row>83</xdr:row>
      <xdr:rowOff>121172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4114800" y="14321513"/>
          <a:ext cx="838200" cy="3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132551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400-0000C4000000}"/>
            </a:ext>
          </a:extLst>
        </xdr:cNvPr>
        <xdr:cNvSpPr txBox="1"/>
      </xdr:nvSpPr>
      <xdr:spPr>
        <a:xfrm>
          <a:off x="5041900" y="14362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78542</xdr:rowOff>
    </xdr:from>
    <xdr:to>
      <xdr:col>19</xdr:col>
      <xdr:colOff>133350</xdr:colOff>
      <xdr:row>83</xdr:row>
      <xdr:rowOff>91163</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3225800" y="14308892"/>
          <a:ext cx="889000" cy="1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14248</xdr:rowOff>
    </xdr:from>
    <xdr:ext cx="7366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33800" y="14416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37207</xdr:rowOff>
    </xdr:from>
    <xdr:to>
      <xdr:col>15</xdr:col>
      <xdr:colOff>82550</xdr:colOff>
      <xdr:row>83</xdr:row>
      <xdr:rowOff>78542</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2336800" y="14096107"/>
          <a:ext cx="889000" cy="21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3175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122879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44800" y="140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160124</xdr:rowOff>
    </xdr:from>
    <xdr:to>
      <xdr:col>11</xdr:col>
      <xdr:colOff>31750</xdr:colOff>
      <xdr:row>82</xdr:row>
      <xdr:rowOff>37207</xdr:rowOff>
    </xdr:to>
    <xdr:cxnSp macro="">
      <xdr:nvCxnSpPr>
        <xdr:cNvPr id="204" name="直線コネクタ 203">
          <a:extLst>
            <a:ext uri="{FF2B5EF4-FFF2-40B4-BE49-F238E27FC236}">
              <a16:creationId xmlns:a16="http://schemas.microsoft.com/office/drawing/2014/main" id="{00000000-0008-0000-0400-0000CC000000}"/>
            </a:ext>
          </a:extLst>
        </xdr:cNvPr>
        <xdr:cNvCxnSpPr/>
      </xdr:nvCxnSpPr>
      <xdr:spPr>
        <a:xfrm>
          <a:off x="1447800" y="14047574"/>
          <a:ext cx="889000" cy="4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2286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135496</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955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7" name="フローチャート: 判断 206">
          <a:extLst>
            <a:ext uri="{FF2B5EF4-FFF2-40B4-BE49-F238E27FC236}">
              <a16:creationId xmlns:a16="http://schemas.microsoft.com/office/drawing/2014/main" id="{00000000-0008-0000-0400-0000CF000000}"/>
            </a:ext>
          </a:extLst>
        </xdr:cNvPr>
        <xdr:cNvSpPr/>
      </xdr:nvSpPr>
      <xdr:spPr>
        <a:xfrm>
          <a:off x="1397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93141</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066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70372</xdr:rowOff>
    </xdr:from>
    <xdr:to>
      <xdr:col>23</xdr:col>
      <xdr:colOff>184150</xdr:colOff>
      <xdr:row>84</xdr:row>
      <xdr:rowOff>522</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4902200" y="1430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86899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400-0000D7000000}"/>
            </a:ext>
          </a:extLst>
        </xdr:cNvPr>
        <xdr:cNvSpPr txBox="1"/>
      </xdr:nvSpPr>
      <xdr:spPr>
        <a:xfrm>
          <a:off x="5041900" y="14145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40363</xdr:rowOff>
    </xdr:from>
    <xdr:to>
      <xdr:col>19</xdr:col>
      <xdr:colOff>184150</xdr:colOff>
      <xdr:row>83</xdr:row>
      <xdr:rowOff>141963</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4064000" y="1427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152140</xdr:rowOff>
    </xdr:from>
    <xdr:ext cx="7366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3733800" y="14039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27742</xdr:rowOff>
    </xdr:from>
    <xdr:to>
      <xdr:col>15</xdr:col>
      <xdr:colOff>133350</xdr:colOff>
      <xdr:row>83</xdr:row>
      <xdr:rowOff>129342</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3175000" y="1425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114119</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2844800" y="143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157857</xdr:rowOff>
    </xdr:from>
    <xdr:to>
      <xdr:col>11</xdr:col>
      <xdr:colOff>82550</xdr:colOff>
      <xdr:row>82</xdr:row>
      <xdr:rowOff>88007</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2286000" y="1404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98184</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955800" y="13814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109324</xdr:rowOff>
    </xdr:from>
    <xdr:to>
      <xdr:col>7</xdr:col>
      <xdr:colOff>31750</xdr:colOff>
      <xdr:row>82</xdr:row>
      <xdr:rowOff>39474</xdr:rowOff>
    </xdr:to>
    <xdr:sp macro="" textlink="">
      <xdr:nvSpPr>
        <xdr:cNvPr id="222" name="楕円 221">
          <a:extLst>
            <a:ext uri="{FF2B5EF4-FFF2-40B4-BE49-F238E27FC236}">
              <a16:creationId xmlns:a16="http://schemas.microsoft.com/office/drawing/2014/main" id="{00000000-0008-0000-0400-0000DE000000}"/>
            </a:ext>
          </a:extLst>
        </xdr:cNvPr>
        <xdr:cNvSpPr/>
      </xdr:nvSpPr>
      <xdr:spPr>
        <a:xfrm>
          <a:off x="1397000" y="1399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49651</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066800" y="1376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4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4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4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国家公務員と昇給・昇格制度に違いがあり、類似団体の中で最低水準にある。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人事評価制度を積極的に活用するなどにより、一層の給与の適正化に努めている。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4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88</xdr:row>
      <xdr:rowOff>26811</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7018000" y="13827478"/>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170338</xdr:rowOff>
    </xdr:from>
    <xdr:ext cx="762000" cy="259045"/>
    <xdr:sp macro="" textlink="">
      <xdr:nvSpPr>
        <xdr:cNvPr id="253" name="給与水準   （国との比較）最小値テキスト">
          <a:extLst>
            <a:ext uri="{FF2B5EF4-FFF2-40B4-BE49-F238E27FC236}">
              <a16:creationId xmlns:a16="http://schemas.microsoft.com/office/drawing/2014/main" id="{00000000-0008-0000-0400-0000FD000000}"/>
            </a:ext>
          </a:extLst>
        </xdr:cNvPr>
        <xdr:cNvSpPr txBox="1"/>
      </xdr:nvSpPr>
      <xdr:spPr>
        <a:xfrm>
          <a:off x="17106900" y="1508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26811</xdr:rowOff>
    </xdr:from>
    <xdr:to>
      <xdr:col>81</xdr:col>
      <xdr:colOff>133350</xdr:colOff>
      <xdr:row>88</xdr:row>
      <xdr:rowOff>26811</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929100" y="1511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5" name="給与水準   （国との比較）最大値テキスト">
          <a:extLst>
            <a:ext uri="{FF2B5EF4-FFF2-40B4-BE49-F238E27FC236}">
              <a16:creationId xmlns:a16="http://schemas.microsoft.com/office/drawing/2014/main" id="{00000000-0008-0000-0400-0000FF000000}"/>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71261</xdr:rowOff>
    </xdr:from>
    <xdr:to>
      <xdr:col>81</xdr:col>
      <xdr:colOff>44450</xdr:colOff>
      <xdr:row>80</xdr:row>
      <xdr:rowOff>111478</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6179800" y="13787261"/>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8" name="給与水準   （国との比較）平均値テキスト">
          <a:extLst>
            <a:ext uri="{FF2B5EF4-FFF2-40B4-BE49-F238E27FC236}">
              <a16:creationId xmlns:a16="http://schemas.microsoft.com/office/drawing/2014/main" id="{00000000-0008-0000-0400-000002010000}"/>
            </a:ext>
          </a:extLst>
        </xdr:cNvPr>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71261</xdr:rowOff>
    </xdr:from>
    <xdr:to>
      <xdr:col>77</xdr:col>
      <xdr:colOff>44450</xdr:colOff>
      <xdr:row>80</xdr:row>
      <xdr:rowOff>71261</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5290800" y="13787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71261</xdr:rowOff>
    </xdr:from>
    <xdr:to>
      <xdr:col>72</xdr:col>
      <xdr:colOff>203200</xdr:colOff>
      <xdr:row>80</xdr:row>
      <xdr:rowOff>98072</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flipV="1">
          <a:off x="14401800" y="137872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122766</xdr:rowOff>
    </xdr:from>
    <xdr:to>
      <xdr:col>73</xdr:col>
      <xdr:colOff>44450</xdr:colOff>
      <xdr:row>84</xdr:row>
      <xdr:rowOff>52916</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5240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37693</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9098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57855</xdr:rowOff>
    </xdr:from>
    <xdr:to>
      <xdr:col>68</xdr:col>
      <xdr:colOff>152400</xdr:colOff>
      <xdr:row>80</xdr:row>
      <xdr:rowOff>98072</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a:off x="13512800" y="137738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64505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020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149578</xdr:rowOff>
    </xdr:from>
    <xdr:to>
      <xdr:col>64</xdr:col>
      <xdr:colOff>152400</xdr:colOff>
      <xdr:row>84</xdr:row>
      <xdr:rowOff>79728</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3462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64505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131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60678</xdr:rowOff>
    </xdr:from>
    <xdr:to>
      <xdr:col>81</xdr:col>
      <xdr:colOff>95250</xdr:colOff>
      <xdr:row>80</xdr:row>
      <xdr:rowOff>162278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967200" y="1377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153405</xdr:rowOff>
    </xdr:from>
    <xdr:ext cx="762000" cy="259045"/>
    <xdr:sp macro="" textlink="">
      <xdr:nvSpPr>
        <xdr:cNvPr id="277" name="給与水準   （国との比較）該当値テキスト">
          <a:extLst>
            <a:ext uri="{FF2B5EF4-FFF2-40B4-BE49-F238E27FC236}">
              <a16:creationId xmlns:a16="http://schemas.microsoft.com/office/drawing/2014/main" id="{00000000-0008-0000-0400-000015010000}"/>
            </a:ext>
          </a:extLst>
        </xdr:cNvPr>
        <xdr:cNvSpPr txBox="1"/>
      </xdr:nvSpPr>
      <xdr:spPr>
        <a:xfrm>
          <a:off x="17106900" y="1369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20461</xdr:rowOff>
    </xdr:from>
    <xdr:to>
      <xdr:col>77</xdr:col>
      <xdr:colOff>95250</xdr:colOff>
      <xdr:row>80</xdr:row>
      <xdr:rowOff>122061</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6129000" y="1373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78</xdr:row>
      <xdr:rowOff>132238</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798800" y="13505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20461</xdr:rowOff>
    </xdr:from>
    <xdr:to>
      <xdr:col>73</xdr:col>
      <xdr:colOff>44450</xdr:colOff>
      <xdr:row>80</xdr:row>
      <xdr:rowOff>122061</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5240000" y="1373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78</xdr:row>
      <xdr:rowOff>132238</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909800" y="1350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47272</xdr:rowOff>
    </xdr:from>
    <xdr:to>
      <xdr:col>68</xdr:col>
      <xdr:colOff>203200</xdr:colOff>
      <xdr:row>80</xdr:row>
      <xdr:rowOff>148872</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4351000" y="137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159049</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4020800" y="1353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7055</xdr:rowOff>
    </xdr:from>
    <xdr:to>
      <xdr:col>64</xdr:col>
      <xdr:colOff>152400</xdr:colOff>
      <xdr:row>80</xdr:row>
      <xdr:rowOff>108655</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3462000" y="137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118832</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3131800" y="1349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4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4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定員適正化計画の実施により改善傾向にあり、類似団体平均が</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ポイント上昇する中、</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ポイント減少となった。しかしながら類似団体平均よりも１ポイント上回っている。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市立こども園の施設数が多いことが大きな要因の一つであり、民営化による適正な配置を検討することも視野に入れる必要がある。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今後も、定年延長を見据え、役職定年制度による降任となった職員を適正に配置するとともに、年齢構成においてもバランスがとれた、簡素で効率的な行政体制の整備に取り組む。</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4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16" name="定員管理の状況最小値テキスト">
          <a:extLst>
            <a:ext uri="{FF2B5EF4-FFF2-40B4-BE49-F238E27FC236}">
              <a16:creationId xmlns:a16="http://schemas.microsoft.com/office/drawing/2014/main" id="{00000000-0008-0000-0400-00003C010000}"/>
            </a:ext>
          </a:extLst>
        </xdr:cNvPr>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18" name="定員管理の状況最大値テキスト">
          <a:extLst>
            <a:ext uri="{FF2B5EF4-FFF2-40B4-BE49-F238E27FC236}">
              <a16:creationId xmlns:a16="http://schemas.microsoft.com/office/drawing/2014/main" id="{00000000-0008-0000-0400-00003E010000}"/>
            </a:ext>
          </a:extLst>
        </xdr:cNvPr>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21802</xdr:rowOff>
    </xdr:from>
    <xdr:to>
      <xdr:col>81</xdr:col>
      <xdr:colOff>44450</xdr:colOff>
      <xdr:row>63</xdr:row>
      <xdr:rowOff>39229</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6179800" y="10823152"/>
          <a:ext cx="8382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118762</xdr:rowOff>
    </xdr:from>
    <xdr:ext cx="762000" cy="259045"/>
    <xdr:sp macro="" textlink="">
      <xdr:nvSpPr>
        <xdr:cNvPr id="321" name="定員管理の状況平均値テキスト">
          <a:extLst>
            <a:ext uri="{FF2B5EF4-FFF2-40B4-BE49-F238E27FC236}">
              <a16:creationId xmlns:a16="http://schemas.microsoft.com/office/drawing/2014/main" id="{00000000-0008-0000-0400-000041010000}"/>
            </a:ext>
          </a:extLst>
        </xdr:cNvPr>
        <xdr:cNvSpPr txBox="1"/>
      </xdr:nvSpPr>
      <xdr:spPr>
        <a:xfrm>
          <a:off x="17106900" y="1057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39229</xdr:rowOff>
    </xdr:from>
    <xdr:to>
      <xdr:col>77</xdr:col>
      <xdr:colOff>44450</xdr:colOff>
      <xdr:row>63</xdr:row>
      <xdr:rowOff>45931</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5290800" y="10840579"/>
          <a:ext cx="889000" cy="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34519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798800" y="1049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32526</xdr:rowOff>
    </xdr:from>
    <xdr:to>
      <xdr:col>72</xdr:col>
      <xdr:colOff>203200</xdr:colOff>
      <xdr:row>63</xdr:row>
      <xdr:rowOff>45931</xdr:rowOff>
    </xdr:to>
    <xdr:cxnSp macro="">
      <xdr:nvCxnSpPr>
        <xdr:cNvPr id="326" name="直線コネクタ 325">
          <a:extLst>
            <a:ext uri="{FF2B5EF4-FFF2-40B4-BE49-F238E27FC236}">
              <a16:creationId xmlns:a16="http://schemas.microsoft.com/office/drawing/2014/main" id="{00000000-0008-0000-0400-000046010000}"/>
            </a:ext>
          </a:extLst>
        </xdr:cNvPr>
        <xdr:cNvCxnSpPr/>
      </xdr:nvCxnSpPr>
      <xdr:spPr>
        <a:xfrm>
          <a:off x="14401800" y="10833876"/>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27" name="フローチャート: 判断 326">
          <a:extLst>
            <a:ext uri="{FF2B5EF4-FFF2-40B4-BE49-F238E27FC236}">
              <a16:creationId xmlns:a16="http://schemas.microsoft.com/office/drawing/2014/main" id="{00000000-0008-0000-0400-000047010000}"/>
            </a:ext>
          </a:extLst>
        </xdr:cNvPr>
        <xdr:cNvSpPr/>
      </xdr:nvSpPr>
      <xdr:spPr>
        <a:xfrm>
          <a:off x="15240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161731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909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24483</xdr:rowOff>
    </xdr:from>
    <xdr:to>
      <xdr:col>68</xdr:col>
      <xdr:colOff>152400</xdr:colOff>
      <xdr:row>63</xdr:row>
      <xdr:rowOff>32526</xdr:rowOff>
    </xdr:to>
    <xdr:cxnSp macro="">
      <xdr:nvCxnSpPr>
        <xdr:cNvPr id="329" name="直線コネクタ 328">
          <a:extLst>
            <a:ext uri="{FF2B5EF4-FFF2-40B4-BE49-F238E27FC236}">
              <a16:creationId xmlns:a16="http://schemas.microsoft.com/office/drawing/2014/main" id="{00000000-0008-0000-0400-000049010000}"/>
            </a:ext>
          </a:extLst>
        </xdr:cNvPr>
        <xdr:cNvCxnSpPr/>
      </xdr:nvCxnSpPr>
      <xdr:spPr>
        <a:xfrm>
          <a:off x="13512800" y="1082583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0" name="フローチャート: 判断 329">
          <a:extLst>
            <a:ext uri="{FF2B5EF4-FFF2-40B4-BE49-F238E27FC236}">
              <a16:creationId xmlns:a16="http://schemas.microsoft.com/office/drawing/2014/main" id="{00000000-0008-0000-0400-00004A010000}"/>
            </a:ext>
          </a:extLst>
        </xdr:cNvPr>
        <xdr:cNvSpPr/>
      </xdr:nvSpPr>
      <xdr:spPr>
        <a:xfrm>
          <a:off x="14351000" y="106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132238</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020800" y="1041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2" name="フローチャート: 判断 331">
          <a:extLst>
            <a:ext uri="{FF2B5EF4-FFF2-40B4-BE49-F238E27FC236}">
              <a16:creationId xmlns:a16="http://schemas.microsoft.com/office/drawing/2014/main" id="{00000000-0008-0000-0400-00004C010000}"/>
            </a:ext>
          </a:extLst>
        </xdr:cNvPr>
        <xdr:cNvSpPr/>
      </xdr:nvSpPr>
      <xdr:spPr>
        <a:xfrm>
          <a:off x="13462000" y="106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102746</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131800" y="1038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142452</xdr:rowOff>
    </xdr:from>
    <xdr:to>
      <xdr:col>81</xdr:col>
      <xdr:colOff>95250</xdr:colOff>
      <xdr:row>63</xdr:row>
      <xdr:rowOff>72602</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69672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114529</xdr:rowOff>
    </xdr:from>
    <xdr:ext cx="762000" cy="259045"/>
    <xdr:sp macro="" textlink="">
      <xdr:nvSpPr>
        <xdr:cNvPr id="340" name="定員管理の状況該当値テキスト">
          <a:extLst>
            <a:ext uri="{FF2B5EF4-FFF2-40B4-BE49-F238E27FC236}">
              <a16:creationId xmlns:a16="http://schemas.microsoft.com/office/drawing/2014/main" id="{00000000-0008-0000-0400-000054010000}"/>
            </a:ext>
          </a:extLst>
        </xdr:cNvPr>
        <xdr:cNvSpPr txBox="1"/>
      </xdr:nvSpPr>
      <xdr:spPr>
        <a:xfrm>
          <a:off x="17106900" y="1074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159879</xdr:rowOff>
    </xdr:from>
    <xdr:to>
      <xdr:col>77</xdr:col>
      <xdr:colOff>95250</xdr:colOff>
      <xdr:row>63</xdr:row>
      <xdr:rowOff>90029</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6129000" y="1078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74806</xdr:rowOff>
    </xdr:from>
    <xdr:ext cx="7366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5798800" y="10876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166581</xdr:rowOff>
    </xdr:from>
    <xdr:to>
      <xdr:col>73</xdr:col>
      <xdr:colOff>44450</xdr:colOff>
      <xdr:row>63</xdr:row>
      <xdr:rowOff>96731</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5240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81508</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4909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153176</xdr:rowOff>
    </xdr:from>
    <xdr:to>
      <xdr:col>68</xdr:col>
      <xdr:colOff>203200</xdr:colOff>
      <xdr:row>63</xdr:row>
      <xdr:rowOff>83326</xdr:rowOff>
    </xdr:to>
    <xdr:sp macro="" textlink="">
      <xdr:nvSpPr>
        <xdr:cNvPr id="345" name="楕円 344">
          <a:extLst>
            <a:ext uri="{FF2B5EF4-FFF2-40B4-BE49-F238E27FC236}">
              <a16:creationId xmlns:a16="http://schemas.microsoft.com/office/drawing/2014/main" id="{00000000-0008-0000-0400-000059010000}"/>
            </a:ext>
          </a:extLst>
        </xdr:cNvPr>
        <xdr:cNvSpPr/>
      </xdr:nvSpPr>
      <xdr:spPr>
        <a:xfrm>
          <a:off x="14351000" y="1078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68103</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14020800" y="1086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145133</xdr:rowOff>
    </xdr:from>
    <xdr:to>
      <xdr:col>64</xdr:col>
      <xdr:colOff>152400</xdr:colOff>
      <xdr:row>63</xdr:row>
      <xdr:rowOff>75283</xdr:rowOff>
    </xdr:to>
    <xdr:sp macro="" textlink="">
      <xdr:nvSpPr>
        <xdr:cNvPr id="347" name="楕円 346">
          <a:extLst>
            <a:ext uri="{FF2B5EF4-FFF2-40B4-BE49-F238E27FC236}">
              <a16:creationId xmlns:a16="http://schemas.microsoft.com/office/drawing/2014/main" id="{00000000-0008-0000-0400-00005B010000}"/>
            </a:ext>
          </a:extLst>
        </xdr:cNvPr>
        <xdr:cNvSpPr/>
      </xdr:nvSpPr>
      <xdr:spPr>
        <a:xfrm>
          <a:off x="13462000" y="1077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60060</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13131800" y="108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4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4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4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4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4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以前から、旧町ごとに下水道事業を積極的に整備してきたため、下水道事業への公債費繰出金（基準外）が多額となっている。しかし合併後の大型事業には合併特例債等の交付税措置が有利な地方債を活用しており、公債費に占める合併特例債等の割合が大きいため、実質公債費比率は近年、同水準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下水道事業においては、効率的な経営手法の導入により、繰出金の抑制を図るとともに、一般会計においても繰上償還の実施や地方債発行の抑制により指標の改善に努める。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4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0" name="公債費負担の状況最小値テキスト">
          <a:extLst>
            <a:ext uri="{FF2B5EF4-FFF2-40B4-BE49-F238E27FC236}">
              <a16:creationId xmlns:a16="http://schemas.microsoft.com/office/drawing/2014/main" id="{00000000-0008-0000-0400-00007C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2" name="公債費負担の状況最大値テキスト">
          <a:extLst>
            <a:ext uri="{FF2B5EF4-FFF2-40B4-BE49-F238E27FC236}">
              <a16:creationId xmlns:a16="http://schemas.microsoft.com/office/drawing/2014/main" id="{00000000-0008-0000-0400-00007E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151795</xdr:rowOff>
    </xdr:from>
    <xdr:to>
      <xdr:col>81</xdr:col>
      <xdr:colOff>44450</xdr:colOff>
      <xdr:row>42</xdr:row>
      <xdr:rowOff>163285</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6179800" y="735269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24692</xdr:rowOff>
    </xdr:from>
    <xdr:ext cx="762000" cy="259045"/>
    <xdr:sp macro="" textlink="">
      <xdr:nvSpPr>
        <xdr:cNvPr id="385" name="公債費負担の状況平均値テキスト">
          <a:extLst>
            <a:ext uri="{FF2B5EF4-FFF2-40B4-BE49-F238E27FC236}">
              <a16:creationId xmlns:a16="http://schemas.microsoft.com/office/drawing/2014/main" id="{00000000-0008-0000-0400-000081010000}"/>
            </a:ext>
          </a:extLst>
        </xdr:cNvPr>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163285</xdr:rowOff>
    </xdr:from>
    <xdr:to>
      <xdr:col>77</xdr:col>
      <xdr:colOff>44450</xdr:colOff>
      <xdr:row>43</xdr:row>
      <xdr:rowOff>60778</xdr:rowOff>
    </xdr:to>
    <xdr:cxnSp macro="">
      <xdr:nvCxnSpPr>
        <xdr:cNvPr id="387" name="直線コネクタ 386">
          <a:extLst>
            <a:ext uri="{FF2B5EF4-FFF2-40B4-BE49-F238E27FC236}">
              <a16:creationId xmlns:a16="http://schemas.microsoft.com/office/drawing/2014/main" id="{00000000-0008-0000-0400-000083010000}"/>
            </a:ext>
          </a:extLst>
        </xdr:cNvPr>
        <xdr:cNvCxnSpPr/>
      </xdr:nvCxnSpPr>
      <xdr:spPr>
        <a:xfrm flipV="1">
          <a:off x="15290800" y="736418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108451</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5798800" y="67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60778</xdr:rowOff>
    </xdr:from>
    <xdr:to>
      <xdr:col>72</xdr:col>
      <xdr:colOff>203200</xdr:colOff>
      <xdr:row>43</xdr:row>
      <xdr:rowOff>83759</xdr:rowOff>
    </xdr:to>
    <xdr:cxnSp macro="">
      <xdr:nvCxnSpPr>
        <xdr:cNvPr id="390" name="直線コネクタ 389">
          <a:extLst>
            <a:ext uri="{FF2B5EF4-FFF2-40B4-BE49-F238E27FC236}">
              <a16:creationId xmlns:a16="http://schemas.microsoft.com/office/drawing/2014/main" id="{00000000-0008-0000-0400-000086010000}"/>
            </a:ext>
          </a:extLst>
        </xdr:cNvPr>
        <xdr:cNvCxnSpPr/>
      </xdr:nvCxnSpPr>
      <xdr:spPr>
        <a:xfrm flipV="1">
          <a:off x="14401800" y="74331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142922</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4909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72269</xdr:rowOff>
    </xdr:from>
    <xdr:to>
      <xdr:col>68</xdr:col>
      <xdr:colOff>152400</xdr:colOff>
      <xdr:row>43</xdr:row>
      <xdr:rowOff>83759</xdr:rowOff>
    </xdr:to>
    <xdr:cxnSp macro="">
      <xdr:nvCxnSpPr>
        <xdr:cNvPr id="393" name="直線コネクタ 392">
          <a:extLst>
            <a:ext uri="{FF2B5EF4-FFF2-40B4-BE49-F238E27FC236}">
              <a16:creationId xmlns:a16="http://schemas.microsoft.com/office/drawing/2014/main" id="{00000000-0008-0000-0400-000089010000}"/>
            </a:ext>
          </a:extLst>
        </xdr:cNvPr>
        <xdr:cNvCxnSpPr/>
      </xdr:nvCxnSpPr>
      <xdr:spPr>
        <a:xfrm>
          <a:off x="13512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94" name="フローチャート: 判断 393">
          <a:extLst>
            <a:ext uri="{FF2B5EF4-FFF2-40B4-BE49-F238E27FC236}">
              <a16:creationId xmlns:a16="http://schemas.microsoft.com/office/drawing/2014/main" id="{00000000-0008-0000-0400-00008A010000}"/>
            </a:ext>
          </a:extLst>
        </xdr:cNvPr>
        <xdr:cNvSpPr/>
      </xdr:nvSpPr>
      <xdr:spPr>
        <a:xfrm>
          <a:off x="14351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40415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4020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396" name="フローチャート: 判断 395">
          <a:extLst>
            <a:ext uri="{FF2B5EF4-FFF2-40B4-BE49-F238E27FC236}">
              <a16:creationId xmlns:a16="http://schemas.microsoft.com/office/drawing/2014/main" id="{00000000-0008-0000-0400-00008C010000}"/>
            </a:ext>
          </a:extLst>
        </xdr:cNvPr>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74886</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3131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100995</xdr:rowOff>
    </xdr:from>
    <xdr:to>
      <xdr:col>81</xdr:col>
      <xdr:colOff>95250</xdr:colOff>
      <xdr:row>43</xdr:row>
      <xdr:rowOff>31145</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169672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73072</xdr:rowOff>
    </xdr:from>
    <xdr:ext cx="762000" cy="259045"/>
    <xdr:sp macro="" textlink="">
      <xdr:nvSpPr>
        <xdr:cNvPr id="404" name="公債費負担の状況該当値テキスト">
          <a:extLst>
            <a:ext uri="{FF2B5EF4-FFF2-40B4-BE49-F238E27FC236}">
              <a16:creationId xmlns:a16="http://schemas.microsoft.com/office/drawing/2014/main" id="{00000000-0008-0000-0400-000094010000}"/>
            </a:ext>
          </a:extLst>
        </xdr:cNvPr>
        <xdr:cNvSpPr txBox="1"/>
      </xdr:nvSpPr>
      <xdr:spPr>
        <a:xfrm>
          <a:off x="17106900" y="727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112485</xdr:rowOff>
    </xdr:from>
    <xdr:to>
      <xdr:col>77</xdr:col>
      <xdr:colOff>95250</xdr:colOff>
      <xdr:row>43</xdr:row>
      <xdr:rowOff>42635</xdr:rowOff>
    </xdr:to>
    <xdr:sp macro="" textlink="">
      <xdr:nvSpPr>
        <xdr:cNvPr id="405" name="楕円 404">
          <a:extLst>
            <a:ext uri="{FF2B5EF4-FFF2-40B4-BE49-F238E27FC236}">
              <a16:creationId xmlns:a16="http://schemas.microsoft.com/office/drawing/2014/main" id="{00000000-0008-0000-0400-000095010000}"/>
            </a:ext>
          </a:extLst>
        </xdr:cNvPr>
        <xdr:cNvSpPr/>
      </xdr:nvSpPr>
      <xdr:spPr>
        <a:xfrm>
          <a:off x="16129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27412</xdr:rowOff>
    </xdr:from>
    <xdr:ext cx="7366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5798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9978</xdr:rowOff>
    </xdr:from>
    <xdr:to>
      <xdr:col>73</xdr:col>
      <xdr:colOff>44450</xdr:colOff>
      <xdr:row>43</xdr:row>
      <xdr:rowOff>111578</xdr:rowOff>
    </xdr:to>
    <xdr:sp macro="" textlink="">
      <xdr:nvSpPr>
        <xdr:cNvPr id="407" name="楕円 406">
          <a:extLst>
            <a:ext uri="{FF2B5EF4-FFF2-40B4-BE49-F238E27FC236}">
              <a16:creationId xmlns:a16="http://schemas.microsoft.com/office/drawing/2014/main" id="{00000000-0008-0000-0400-000097010000}"/>
            </a:ext>
          </a:extLst>
        </xdr:cNvPr>
        <xdr:cNvSpPr/>
      </xdr:nvSpPr>
      <xdr:spPr>
        <a:xfrm>
          <a:off x="15240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96355</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4909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32959</xdr:rowOff>
    </xdr:from>
    <xdr:to>
      <xdr:col>68</xdr:col>
      <xdr:colOff>203200</xdr:colOff>
      <xdr:row>43</xdr:row>
      <xdr:rowOff>134559</xdr:rowOff>
    </xdr:to>
    <xdr:sp macro="" textlink="">
      <xdr:nvSpPr>
        <xdr:cNvPr id="409" name="楕円 408">
          <a:extLst>
            <a:ext uri="{FF2B5EF4-FFF2-40B4-BE49-F238E27FC236}">
              <a16:creationId xmlns:a16="http://schemas.microsoft.com/office/drawing/2014/main" id="{00000000-0008-0000-0400-000099010000}"/>
            </a:ext>
          </a:extLst>
        </xdr:cNvPr>
        <xdr:cNvSpPr/>
      </xdr:nvSpPr>
      <xdr:spPr>
        <a:xfrm>
          <a:off x="14351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119336</xdr:rowOff>
    </xdr:from>
    <xdr:ext cx="762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4020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21469</xdr:rowOff>
    </xdr:from>
    <xdr:to>
      <xdr:col>64</xdr:col>
      <xdr:colOff>152400</xdr:colOff>
      <xdr:row>43</xdr:row>
      <xdr:rowOff>123069</xdr:rowOff>
    </xdr:to>
    <xdr:sp macro="" textlink="">
      <xdr:nvSpPr>
        <xdr:cNvPr id="411" name="楕円 410">
          <a:extLst>
            <a:ext uri="{FF2B5EF4-FFF2-40B4-BE49-F238E27FC236}">
              <a16:creationId xmlns:a16="http://schemas.microsoft.com/office/drawing/2014/main" id="{00000000-0008-0000-0400-00009B010000}"/>
            </a:ext>
          </a:extLst>
        </xdr:cNvPr>
        <xdr:cNvSpPr/>
      </xdr:nvSpPr>
      <xdr:spPr>
        <a:xfrm>
          <a:off x="13462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107846</xdr:rowOff>
    </xdr:from>
    <xdr:ext cx="762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3131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4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4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4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4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4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4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4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普通会計、企業会計、一部事務組合のいずれにおいても償還が進んでおり地方債残高が減少している。令和４年度は大型建設事業がなかったこともあり、ほぼ横ばいの</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今後も事業の「選択と集中」により優先順位を明確にし、公債費等義務的経費の削減を中心とする行財政改革を進め、財政の健全化に努める。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4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0" name="将来負担の状況最小値テキスト">
          <a:extLst>
            <a:ext uri="{FF2B5EF4-FFF2-40B4-BE49-F238E27FC236}">
              <a16:creationId xmlns:a16="http://schemas.microsoft.com/office/drawing/2014/main" id="{00000000-0008-0000-0400-0000B8010000}"/>
            </a:ext>
          </a:extLst>
        </xdr:cNvPr>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a:extLst>
            <a:ext uri="{FF2B5EF4-FFF2-40B4-BE49-F238E27FC236}">
              <a16:creationId xmlns:a16="http://schemas.microsoft.com/office/drawing/2014/main" id="{00000000-0008-0000-0400-0000BA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80112</xdr:rowOff>
    </xdr:from>
    <xdr:to>
      <xdr:col>81</xdr:col>
      <xdr:colOff>44450</xdr:colOff>
      <xdr:row>15</xdr:row>
      <xdr:rowOff>81077</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6179800" y="2651862"/>
          <a:ext cx="8382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101465</xdr:rowOff>
    </xdr:from>
    <xdr:ext cx="762000" cy="259045"/>
    <xdr:sp macro="" textlink="">
      <xdr:nvSpPr>
        <xdr:cNvPr id="445" name="将来負担の状況平均値テキスト">
          <a:extLst>
            <a:ext uri="{FF2B5EF4-FFF2-40B4-BE49-F238E27FC236}">
              <a16:creationId xmlns:a16="http://schemas.microsoft.com/office/drawing/2014/main" id="{00000000-0008-0000-0400-0000BD010000}"/>
            </a:ext>
          </a:extLst>
        </xdr:cNvPr>
        <xdr:cNvSpPr txBox="1"/>
      </xdr:nvSpPr>
      <xdr:spPr>
        <a:xfrm>
          <a:off x="17106900" y="233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80112</xdr:rowOff>
    </xdr:from>
    <xdr:to>
      <xdr:col>77</xdr:col>
      <xdr:colOff>44450</xdr:colOff>
      <xdr:row>15</xdr:row>
      <xdr:rowOff>130302</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flipV="1">
          <a:off x="15290800" y="2651862"/>
          <a:ext cx="889000" cy="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798800" y="2290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63703</xdr:rowOff>
    </xdr:from>
    <xdr:to>
      <xdr:col>72</xdr:col>
      <xdr:colOff>203200</xdr:colOff>
      <xdr:row>15</xdr:row>
      <xdr:rowOff>130302</xdr:rowOff>
    </xdr:to>
    <xdr:cxnSp macro="">
      <xdr:nvCxnSpPr>
        <xdr:cNvPr id="450" name="直線コネクタ 449">
          <a:extLst>
            <a:ext uri="{FF2B5EF4-FFF2-40B4-BE49-F238E27FC236}">
              <a16:creationId xmlns:a16="http://schemas.microsoft.com/office/drawing/2014/main" id="{00000000-0008-0000-0400-0000C2010000}"/>
            </a:ext>
          </a:extLst>
        </xdr:cNvPr>
        <xdr:cNvCxnSpPr/>
      </xdr:nvCxnSpPr>
      <xdr:spPr>
        <a:xfrm>
          <a:off x="14401800" y="2635453"/>
          <a:ext cx="8890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8560</xdr:rowOff>
    </xdr:from>
    <xdr:to>
      <xdr:col>73</xdr:col>
      <xdr:colOff>44450</xdr:colOff>
      <xdr:row>15</xdr:row>
      <xdr:rowOff>110160</xdr:rowOff>
    </xdr:to>
    <xdr:sp macro="" textlink="">
      <xdr:nvSpPr>
        <xdr:cNvPr id="451" name="フローチャート: 判断 450">
          <a:extLst>
            <a:ext uri="{FF2B5EF4-FFF2-40B4-BE49-F238E27FC236}">
              <a16:creationId xmlns:a16="http://schemas.microsoft.com/office/drawing/2014/main" id="{00000000-0008-0000-0400-0000C3010000}"/>
            </a:ext>
          </a:extLst>
        </xdr:cNvPr>
        <xdr:cNvSpPr/>
      </xdr:nvSpPr>
      <xdr:spPr>
        <a:xfrm>
          <a:off x="15240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120337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909800" y="23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162281</xdr:rowOff>
    </xdr:from>
    <xdr:to>
      <xdr:col>68</xdr:col>
      <xdr:colOff>152400</xdr:colOff>
      <xdr:row>15</xdr:row>
      <xdr:rowOff>63703</xdr:rowOff>
    </xdr:to>
    <xdr:cxnSp macro="">
      <xdr:nvCxnSpPr>
        <xdr:cNvPr id="453" name="直線コネクタ 452">
          <a:extLst>
            <a:ext uri="{FF2B5EF4-FFF2-40B4-BE49-F238E27FC236}">
              <a16:creationId xmlns:a16="http://schemas.microsoft.com/office/drawing/2014/main" id="{00000000-0008-0000-0400-0000C5010000}"/>
            </a:ext>
          </a:extLst>
        </xdr:cNvPr>
        <xdr:cNvCxnSpPr/>
      </xdr:nvCxnSpPr>
      <xdr:spPr>
        <a:xfrm>
          <a:off x="13512800" y="2562581"/>
          <a:ext cx="889000" cy="7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68402</xdr:rowOff>
    </xdr:from>
    <xdr:to>
      <xdr:col>68</xdr:col>
      <xdr:colOff>203200</xdr:colOff>
      <xdr:row>15</xdr:row>
      <xdr:rowOff>170002</xdr:rowOff>
    </xdr:to>
    <xdr:sp macro="" textlink="">
      <xdr:nvSpPr>
        <xdr:cNvPr id="454" name="フローチャート: 判断 453">
          <a:extLst>
            <a:ext uri="{FF2B5EF4-FFF2-40B4-BE49-F238E27FC236}">
              <a16:creationId xmlns:a16="http://schemas.microsoft.com/office/drawing/2014/main" id="{00000000-0008-0000-0400-0000C6010000}"/>
            </a:ext>
          </a:extLst>
        </xdr:cNvPr>
        <xdr:cNvSpPr/>
      </xdr:nvSpPr>
      <xdr:spPr>
        <a:xfrm>
          <a:off x="14351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154779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020800" y="272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56" name="フローチャート: 判断 455">
          <a:extLst>
            <a:ext uri="{FF2B5EF4-FFF2-40B4-BE49-F238E27FC236}">
              <a16:creationId xmlns:a16="http://schemas.microsoft.com/office/drawing/2014/main" id="{00000000-0008-0000-0400-0000C8010000}"/>
            </a:ext>
          </a:extLst>
        </xdr:cNvPr>
        <xdr:cNvSpPr/>
      </xdr:nvSpPr>
      <xdr:spPr>
        <a:xfrm>
          <a:off x="13462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169257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131800" y="27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30277</xdr:rowOff>
    </xdr:from>
    <xdr:to>
      <xdr:col>81</xdr:col>
      <xdr:colOff>95250</xdr:colOff>
      <xdr:row>15</xdr:row>
      <xdr:rowOff>131877</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6967200" y="26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2354</xdr:rowOff>
    </xdr:from>
    <xdr:ext cx="762000" cy="259045"/>
    <xdr:sp macro="" textlink="">
      <xdr:nvSpPr>
        <xdr:cNvPr id="464" name="将来負担の状況該当値テキスト">
          <a:extLst>
            <a:ext uri="{FF2B5EF4-FFF2-40B4-BE49-F238E27FC236}">
              <a16:creationId xmlns:a16="http://schemas.microsoft.com/office/drawing/2014/main" id="{00000000-0008-0000-0400-0000D0010000}"/>
            </a:ext>
          </a:extLst>
        </xdr:cNvPr>
        <xdr:cNvSpPr txBox="1"/>
      </xdr:nvSpPr>
      <xdr:spPr>
        <a:xfrm>
          <a:off x="17106900" y="257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29312</xdr:rowOff>
    </xdr:from>
    <xdr:to>
      <xdr:col>77</xdr:col>
      <xdr:colOff>95250</xdr:colOff>
      <xdr:row>15</xdr:row>
      <xdr:rowOff>130912</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6129000" y="260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115689</xdr:rowOff>
    </xdr:from>
    <xdr:ext cx="7366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5798800" y="2687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79502</xdr:rowOff>
    </xdr:from>
    <xdr:to>
      <xdr:col>73</xdr:col>
      <xdr:colOff>44450</xdr:colOff>
      <xdr:row>16</xdr:row>
      <xdr:rowOff>9652</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5240000" y="265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165879</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4909800" y="273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12903</xdr:rowOff>
    </xdr:from>
    <xdr:to>
      <xdr:col>68</xdr:col>
      <xdr:colOff>203200</xdr:colOff>
      <xdr:row>15</xdr:row>
      <xdr:rowOff>114503</xdr:rowOff>
    </xdr:to>
    <xdr:sp macro="" textlink="">
      <xdr:nvSpPr>
        <xdr:cNvPr id="469" name="楕円 468">
          <a:extLst>
            <a:ext uri="{FF2B5EF4-FFF2-40B4-BE49-F238E27FC236}">
              <a16:creationId xmlns:a16="http://schemas.microsoft.com/office/drawing/2014/main" id="{00000000-0008-0000-0400-0000D5010000}"/>
            </a:ext>
          </a:extLst>
        </xdr:cNvPr>
        <xdr:cNvSpPr/>
      </xdr:nvSpPr>
      <xdr:spPr>
        <a:xfrm>
          <a:off x="14351000" y="258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124680</xdr:rowOff>
    </xdr:from>
    <xdr:ext cx="762000" cy="259045"/>
    <xdr:sp macro="" textlink="">
      <xdr:nvSpPr>
        <xdr:cNvPr id="470" name="テキスト ボックス 469">
          <a:extLst>
            <a:ext uri="{FF2B5EF4-FFF2-40B4-BE49-F238E27FC236}">
              <a16:creationId xmlns:a16="http://schemas.microsoft.com/office/drawing/2014/main" id="{00000000-0008-0000-0400-0000D6010000}"/>
            </a:ext>
          </a:extLst>
        </xdr:cNvPr>
        <xdr:cNvSpPr txBox="1"/>
      </xdr:nvSpPr>
      <xdr:spPr>
        <a:xfrm>
          <a:off x="14020800" y="2353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111481</xdr:rowOff>
    </xdr:from>
    <xdr:to>
      <xdr:col>64</xdr:col>
      <xdr:colOff>152400</xdr:colOff>
      <xdr:row>15</xdr:row>
      <xdr:rowOff>41631</xdr:rowOff>
    </xdr:to>
    <xdr:sp macro="" textlink="">
      <xdr:nvSpPr>
        <xdr:cNvPr id="471" name="楕円 470">
          <a:extLst>
            <a:ext uri="{FF2B5EF4-FFF2-40B4-BE49-F238E27FC236}">
              <a16:creationId xmlns:a16="http://schemas.microsoft.com/office/drawing/2014/main" id="{00000000-0008-0000-0400-0000D7010000}"/>
            </a:ext>
          </a:extLst>
        </xdr:cNvPr>
        <xdr:cNvSpPr/>
      </xdr:nvSpPr>
      <xdr:spPr>
        <a:xfrm>
          <a:off x="13462000" y="251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51808</xdr:rowOff>
    </xdr:from>
    <xdr:ext cx="762000" cy="259045"/>
    <xdr:sp macro="" textlink="">
      <xdr:nvSpPr>
        <xdr:cNvPr id="472" name="テキスト ボックス 471">
          <a:extLst>
            <a:ext uri="{FF2B5EF4-FFF2-40B4-BE49-F238E27FC236}">
              <a16:creationId xmlns:a16="http://schemas.microsoft.com/office/drawing/2014/main" id="{00000000-0008-0000-0400-0000D8010000}"/>
            </a:ext>
          </a:extLst>
        </xdr:cNvPr>
        <xdr:cNvSpPr txBox="1"/>
      </xdr:nvSpPr>
      <xdr:spPr>
        <a:xfrm>
          <a:off x="13131800" y="2280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石川県かほく市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5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5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5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35,931
35,575
64.44
18,994,562
18,328,532
599,915
10,777,951
21,087,904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5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5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5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5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5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5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5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5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5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5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5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5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5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5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5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5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5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5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5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5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5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5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5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5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会計年度任用職員の職員数の増加に伴い、対前年度より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今後は、民間でも実施可能な部分は、民営化や指定管理者制度を導入するなど効率的な運営を図り、定員適正化計画を着実に実施し、人件費関係経費を抑制していく。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5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5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5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500-000040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500-000041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146050</xdr:rowOff>
    </xdr:from>
    <xdr:to>
      <xdr:col>24</xdr:col>
      <xdr:colOff>25400</xdr:colOff>
      <xdr:row>38</xdr:row>
      <xdr:rowOff>50800</xdr:rowOff>
    </xdr:to>
    <xdr:cxnSp macro="">
      <xdr:nvCxnSpPr>
        <xdr:cNvPr id="66" name="直線コネクタ 65">
          <a:extLst>
            <a:ext uri="{FF2B5EF4-FFF2-40B4-BE49-F238E27FC236}">
              <a16:creationId xmlns:a16="http://schemas.microsoft.com/office/drawing/2014/main" id="{00000000-0008-0000-0500-000042000000}"/>
            </a:ext>
          </a:extLst>
        </xdr:cNvPr>
        <xdr:cNvCxnSpPr/>
      </xdr:nvCxnSpPr>
      <xdr:spPr>
        <a:xfrm>
          <a:off x="3987800" y="6489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60977</xdr:rowOff>
    </xdr:from>
    <xdr:ext cx="762000" cy="259045"/>
    <xdr:sp macro="" textlink="">
      <xdr:nvSpPr>
        <xdr:cNvPr id="67" name="人件費平均値テキスト">
          <a:extLst>
            <a:ext uri="{FF2B5EF4-FFF2-40B4-BE49-F238E27FC236}">
              <a16:creationId xmlns:a16="http://schemas.microsoft.com/office/drawing/2014/main" id="{00000000-0008-0000-0500-000043000000}"/>
            </a:ext>
          </a:extLst>
        </xdr:cNvPr>
        <xdr:cNvSpPr txBox="1"/>
      </xdr:nvSpPr>
      <xdr:spPr>
        <a:xfrm>
          <a:off x="4914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a:extLst>
            <a:ext uri="{FF2B5EF4-FFF2-40B4-BE49-F238E27FC236}">
              <a16:creationId xmlns:a16="http://schemas.microsoft.com/office/drawing/2014/main" id="{00000000-0008-0000-0500-000044000000}"/>
            </a:ext>
          </a:extLst>
        </xdr:cNvPr>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95250</xdr:rowOff>
    </xdr:from>
    <xdr:to>
      <xdr:col>19</xdr:col>
      <xdr:colOff>187325</xdr:colOff>
      <xdr:row>37</xdr:row>
      <xdr:rowOff>146050</xdr:rowOff>
    </xdr:to>
    <xdr:cxnSp macro="">
      <xdr:nvCxnSpPr>
        <xdr:cNvPr id="69" name="直線コネクタ 68">
          <a:extLst>
            <a:ext uri="{FF2B5EF4-FFF2-40B4-BE49-F238E27FC236}">
              <a16:creationId xmlns:a16="http://schemas.microsoft.com/office/drawing/2014/main" id="{00000000-0008-0000-0500-000045000000}"/>
            </a:ext>
          </a:extLst>
        </xdr:cNvPr>
        <xdr:cNvCxnSpPr/>
      </xdr:nvCxnSpPr>
      <xdr:spPr>
        <a:xfrm>
          <a:off x="3098800" y="6438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a:extLst>
            <a:ext uri="{FF2B5EF4-FFF2-40B4-BE49-F238E27FC236}">
              <a16:creationId xmlns:a16="http://schemas.microsoft.com/office/drawing/2014/main" id="{00000000-0008-0000-0500-000046000000}"/>
            </a:ext>
          </a:extLst>
        </xdr:cNvPr>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19050</xdr:rowOff>
    </xdr:from>
    <xdr:to>
      <xdr:col>15</xdr:col>
      <xdr:colOff>98425</xdr:colOff>
      <xdr:row>37</xdr:row>
      <xdr:rowOff>95250</xdr:rowOff>
    </xdr:to>
    <xdr:cxnSp macro="">
      <xdr:nvCxnSpPr>
        <xdr:cNvPr id="72" name="直線コネクタ 71">
          <a:extLst>
            <a:ext uri="{FF2B5EF4-FFF2-40B4-BE49-F238E27FC236}">
              <a16:creationId xmlns:a16="http://schemas.microsoft.com/office/drawing/2014/main" id="{00000000-0008-0000-0500-000048000000}"/>
            </a:ext>
          </a:extLst>
        </xdr:cNvPr>
        <xdr:cNvCxnSpPr/>
      </xdr:nvCxnSpPr>
      <xdr:spPr>
        <a:xfrm>
          <a:off x="2209800" y="60198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a:extLst>
            <a:ext uri="{FF2B5EF4-FFF2-40B4-BE49-F238E27FC236}">
              <a16:creationId xmlns:a16="http://schemas.microsoft.com/office/drawing/2014/main" id="{00000000-0008-0000-0500-000049000000}"/>
            </a:ext>
          </a:extLst>
        </xdr:cNvPr>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168927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717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165100</xdr:rowOff>
    </xdr:from>
    <xdr:to>
      <xdr:col>11</xdr:col>
      <xdr:colOff>9525</xdr:colOff>
      <xdr:row>35</xdr:row>
      <xdr:rowOff>19050</xdr:rowOff>
    </xdr:to>
    <xdr:cxnSp macro="">
      <xdr:nvCxnSpPr>
        <xdr:cNvPr id="75" name="直線コネクタ 74">
          <a:extLst>
            <a:ext uri="{FF2B5EF4-FFF2-40B4-BE49-F238E27FC236}">
              <a16:creationId xmlns:a16="http://schemas.microsoft.com/office/drawing/2014/main" id="{00000000-0008-0000-0500-00004B000000}"/>
            </a:ext>
          </a:extLst>
        </xdr:cNvPr>
        <xdr:cNvCxnSpPr/>
      </xdr:nvCxnSpPr>
      <xdr:spPr>
        <a:xfrm>
          <a:off x="1320800" y="5994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a:extLst>
            <a:ext uri="{FF2B5EF4-FFF2-40B4-BE49-F238E27FC236}">
              <a16:creationId xmlns:a16="http://schemas.microsoft.com/office/drawing/2014/main" id="{00000000-0008-0000-0500-00004C000000}"/>
            </a:ext>
          </a:extLst>
        </xdr:cNvPr>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60977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1828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a:extLst>
            <a:ext uri="{FF2B5EF4-FFF2-40B4-BE49-F238E27FC236}">
              <a16:creationId xmlns:a16="http://schemas.microsoft.com/office/drawing/2014/main" id="{00000000-0008-0000-0500-00004E000000}"/>
            </a:ext>
          </a:extLst>
        </xdr:cNvPr>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60977</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939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5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5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5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85" name="楕円 84">
          <a:extLst>
            <a:ext uri="{FF2B5EF4-FFF2-40B4-BE49-F238E27FC236}">
              <a16:creationId xmlns:a16="http://schemas.microsoft.com/office/drawing/2014/main" id="{00000000-0008-0000-0500-000055000000}"/>
            </a:ext>
          </a:extLst>
        </xdr:cNvPr>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143527</xdr:rowOff>
    </xdr:from>
    <xdr:ext cx="762000" cy="259045"/>
    <xdr:sp macro="" textlink="">
      <xdr:nvSpPr>
        <xdr:cNvPr id="86" name="人件費該当値テキスト">
          <a:extLst>
            <a:ext uri="{FF2B5EF4-FFF2-40B4-BE49-F238E27FC236}">
              <a16:creationId xmlns:a16="http://schemas.microsoft.com/office/drawing/2014/main" id="{00000000-0008-0000-0500-000056000000}"/>
            </a:ext>
          </a:extLst>
        </xdr:cNvPr>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95250</xdr:rowOff>
    </xdr:from>
    <xdr:to>
      <xdr:col>20</xdr:col>
      <xdr:colOff>38100</xdr:colOff>
      <xdr:row>38</xdr:row>
      <xdr:rowOff>25400</xdr:rowOff>
    </xdr:to>
    <xdr:sp macro="" textlink="">
      <xdr:nvSpPr>
        <xdr:cNvPr id="87" name="楕円 86">
          <a:extLst>
            <a:ext uri="{FF2B5EF4-FFF2-40B4-BE49-F238E27FC236}">
              <a16:creationId xmlns:a16="http://schemas.microsoft.com/office/drawing/2014/main" id="{00000000-0008-0000-0500-000057000000}"/>
            </a:ext>
          </a:extLst>
        </xdr:cNvPr>
        <xdr:cNvSpPr/>
      </xdr:nvSpPr>
      <xdr:spPr>
        <a:xfrm>
          <a:off x="3937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10177</xdr:rowOff>
    </xdr:from>
    <xdr:ext cx="736600" cy="259045"/>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44450</xdr:rowOff>
    </xdr:from>
    <xdr:to>
      <xdr:col>15</xdr:col>
      <xdr:colOff>149225</xdr:colOff>
      <xdr:row>37</xdr:row>
      <xdr:rowOff>146050</xdr:rowOff>
    </xdr:to>
    <xdr:sp macro="" textlink="">
      <xdr:nvSpPr>
        <xdr:cNvPr id="89" name="楕円 88">
          <a:extLst>
            <a:ext uri="{FF2B5EF4-FFF2-40B4-BE49-F238E27FC236}">
              <a16:creationId xmlns:a16="http://schemas.microsoft.com/office/drawing/2014/main" id="{00000000-0008-0000-0500-000059000000}"/>
            </a:ext>
          </a:extLst>
        </xdr:cNvPr>
        <xdr:cNvSpPr/>
      </xdr:nvSpPr>
      <xdr:spPr>
        <a:xfrm>
          <a:off x="3048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156227</xdr:rowOff>
    </xdr:from>
    <xdr:ext cx="762000" cy="259045"/>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2717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139700</xdr:rowOff>
    </xdr:from>
    <xdr:to>
      <xdr:col>11</xdr:col>
      <xdr:colOff>60325</xdr:colOff>
      <xdr:row>35</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a:xfrm>
          <a:off x="21590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80027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8288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114300</xdr:rowOff>
    </xdr:from>
    <xdr:to>
      <xdr:col>6</xdr:col>
      <xdr:colOff>171450</xdr:colOff>
      <xdr:row>35</xdr:row>
      <xdr:rowOff>44450</xdr:rowOff>
    </xdr:to>
    <xdr:sp macro="" textlink="">
      <xdr:nvSpPr>
        <xdr:cNvPr id="93" name="楕円 92">
          <a:extLst>
            <a:ext uri="{FF2B5EF4-FFF2-40B4-BE49-F238E27FC236}">
              <a16:creationId xmlns:a16="http://schemas.microsoft.com/office/drawing/2014/main" id="{00000000-0008-0000-0500-00005D000000}"/>
            </a:ext>
          </a:extLst>
        </xdr:cNvPr>
        <xdr:cNvSpPr/>
      </xdr:nvSpPr>
      <xdr:spPr>
        <a:xfrm>
          <a:off x="1270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54627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939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5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5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5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5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5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5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5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5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5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物件費に係る経常収支比率は対前年度と同様の</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ポイントとなった。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今後も事務事業の見直しにより、歳出の削減に努める。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5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a:extLst>
            <a:ext uri="{FF2B5EF4-FFF2-40B4-BE49-F238E27FC236}">
              <a16:creationId xmlns:a16="http://schemas.microsoft.com/office/drawing/2014/main" id="{00000000-0008-0000-0500-00007B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a:extLst>
            <a:ext uri="{FF2B5EF4-FFF2-40B4-BE49-F238E27FC236}">
              <a16:creationId xmlns:a16="http://schemas.microsoft.com/office/drawing/2014/main" id="{00000000-0008-0000-0500-00007D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50800</xdr:rowOff>
    </xdr:from>
    <xdr:to>
      <xdr:col>82</xdr:col>
      <xdr:colOff>107950</xdr:colOff>
      <xdr:row>16</xdr:row>
      <xdr:rowOff>50800</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a:xfrm>
          <a:off x="15671800" y="2794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5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50800</xdr:rowOff>
    </xdr:from>
    <xdr:to>
      <xdr:col>78</xdr:col>
      <xdr:colOff>69850</xdr:colOff>
      <xdr:row>16</xdr:row>
      <xdr:rowOff>104140</xdr:rowOff>
    </xdr:to>
    <xdr:cxnSp macro="">
      <xdr:nvCxnSpPr>
        <xdr:cNvPr id="130" name="直線コネクタ 129">
          <a:extLst>
            <a:ext uri="{FF2B5EF4-FFF2-40B4-BE49-F238E27FC236}">
              <a16:creationId xmlns:a16="http://schemas.microsoft.com/office/drawing/2014/main" id="{00000000-0008-0000-0500-000082000000}"/>
            </a:ext>
          </a:extLst>
        </xdr:cNvPr>
        <xdr:cNvCxnSpPr/>
      </xdr:nvCxnSpPr>
      <xdr:spPr>
        <a:xfrm flipV="1">
          <a:off x="14782800" y="2794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5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16</xdr:row>
      <xdr:rowOff>134620</xdr:rowOff>
    </xdr:to>
    <xdr:cxnSp macro="">
      <xdr:nvCxnSpPr>
        <xdr:cNvPr id="133" name="直線コネクタ 132">
          <a:extLst>
            <a:ext uri="{FF2B5EF4-FFF2-40B4-BE49-F238E27FC236}">
              <a16:creationId xmlns:a16="http://schemas.microsoft.com/office/drawing/2014/main" id="{00000000-0008-0000-0500-000085000000}"/>
            </a:ext>
          </a:extLst>
        </xdr:cNvPr>
        <xdr:cNvCxnSpPr/>
      </xdr:nvCxnSpPr>
      <xdr:spPr>
        <a:xfrm flipV="1">
          <a:off x="13893800" y="2847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a:extLst>
            <a:ext uri="{FF2B5EF4-FFF2-40B4-BE49-F238E27FC236}">
              <a16:creationId xmlns:a16="http://schemas.microsoft.com/office/drawing/2014/main" id="{00000000-0008-0000-0500-000086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66040</xdr:rowOff>
    </xdr:from>
    <xdr:to>
      <xdr:col>69</xdr:col>
      <xdr:colOff>92075</xdr:colOff>
      <xdr:row>16</xdr:row>
      <xdr:rowOff>134620</xdr:rowOff>
    </xdr:to>
    <xdr:cxnSp macro="">
      <xdr:nvCxnSpPr>
        <xdr:cNvPr id="136" name="直線コネクタ 135">
          <a:extLst>
            <a:ext uri="{FF2B5EF4-FFF2-40B4-BE49-F238E27FC236}">
              <a16:creationId xmlns:a16="http://schemas.microsoft.com/office/drawing/2014/main" id="{00000000-0008-0000-0500-000088000000}"/>
            </a:ext>
          </a:extLst>
        </xdr:cNvPr>
        <xdr:cNvCxnSpPr/>
      </xdr:nvCxnSpPr>
      <xdr:spPr>
        <a:xfrm>
          <a:off x="13004800" y="2809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a:extLst>
            <a:ext uri="{FF2B5EF4-FFF2-40B4-BE49-F238E27FC236}">
              <a16:creationId xmlns:a16="http://schemas.microsoft.com/office/drawing/2014/main" id="{00000000-0008-0000-0500-000089000000}"/>
            </a:ext>
          </a:extLst>
        </xdr:cNvPr>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9" name="フローチャート: 判断 138">
          <a:extLst>
            <a:ext uri="{FF2B5EF4-FFF2-40B4-BE49-F238E27FC236}">
              <a16:creationId xmlns:a16="http://schemas.microsoft.com/office/drawing/2014/main" id="{00000000-0008-0000-0500-00008B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46" name="楕円 145">
          <a:extLst>
            <a:ext uri="{FF2B5EF4-FFF2-40B4-BE49-F238E27FC236}">
              <a16:creationId xmlns:a16="http://schemas.microsoft.com/office/drawing/2014/main" id="{00000000-0008-0000-0500-000092000000}"/>
            </a:ext>
          </a:extLst>
        </xdr:cNvPr>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16527</xdr:rowOff>
    </xdr:from>
    <xdr:ext cx="762000" cy="259045"/>
    <xdr:sp macro="" textlink="">
      <xdr:nvSpPr>
        <xdr:cNvPr id="147" name="物件費該当値テキスト">
          <a:extLst>
            <a:ext uri="{FF2B5EF4-FFF2-40B4-BE49-F238E27FC236}">
              <a16:creationId xmlns:a16="http://schemas.microsoft.com/office/drawing/2014/main" id="{00000000-0008-0000-0500-000093000000}"/>
            </a:ext>
          </a:extLst>
        </xdr:cNvPr>
        <xdr:cNvSpPr txBox="1"/>
      </xdr:nvSpPr>
      <xdr:spPr>
        <a:xfrm>
          <a:off x="165989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48" name="楕円 147">
          <a:extLst>
            <a:ext uri="{FF2B5EF4-FFF2-40B4-BE49-F238E27FC236}">
              <a16:creationId xmlns:a16="http://schemas.microsoft.com/office/drawing/2014/main" id="{00000000-0008-0000-0500-000094000000}"/>
            </a:ext>
          </a:extLst>
        </xdr:cNvPr>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111777</xdr:rowOff>
    </xdr:from>
    <xdr:ext cx="736600" cy="259045"/>
    <xdr:sp macro="" textlink="">
      <xdr:nvSpPr>
        <xdr:cNvPr id="149" name="テキスト ボックス 148">
          <a:extLst>
            <a:ext uri="{FF2B5EF4-FFF2-40B4-BE49-F238E27FC236}">
              <a16:creationId xmlns:a16="http://schemas.microsoft.com/office/drawing/2014/main" id="{00000000-0008-0000-0500-000095000000}"/>
            </a:ext>
          </a:extLst>
        </xdr:cNvPr>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50" name="楕円 149">
          <a:extLst>
            <a:ext uri="{FF2B5EF4-FFF2-40B4-BE49-F238E27FC236}">
              <a16:creationId xmlns:a16="http://schemas.microsoft.com/office/drawing/2014/main" id="{00000000-0008-0000-0500-000096000000}"/>
            </a:ext>
          </a:extLst>
        </xdr:cNvPr>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51" name="テキスト ボックス 150">
          <a:extLst>
            <a:ext uri="{FF2B5EF4-FFF2-40B4-BE49-F238E27FC236}">
              <a16:creationId xmlns:a16="http://schemas.microsoft.com/office/drawing/2014/main" id="{00000000-0008-0000-0500-000097000000}"/>
            </a:ext>
          </a:extLst>
        </xdr:cNvPr>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83820</xdr:rowOff>
    </xdr:from>
    <xdr:to>
      <xdr:col>69</xdr:col>
      <xdr:colOff>142875</xdr:colOff>
      <xdr:row>17</xdr:row>
      <xdr:rowOff>13970</xdr:rowOff>
    </xdr:to>
    <xdr:sp macro="" textlink="">
      <xdr:nvSpPr>
        <xdr:cNvPr id="152" name="楕円 151">
          <a:extLst>
            <a:ext uri="{FF2B5EF4-FFF2-40B4-BE49-F238E27FC236}">
              <a16:creationId xmlns:a16="http://schemas.microsoft.com/office/drawing/2014/main" id="{00000000-0008-0000-0500-000098000000}"/>
            </a:ext>
          </a:extLst>
        </xdr:cNvPr>
        <xdr:cNvSpPr/>
      </xdr:nvSpPr>
      <xdr:spPr>
        <a:xfrm>
          <a:off x="13843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24147</xdr:rowOff>
    </xdr:from>
    <xdr:ext cx="762000" cy="259045"/>
    <xdr:sp macro="" textlink="">
      <xdr:nvSpPr>
        <xdr:cNvPr id="153" name="テキスト ボックス 152">
          <a:extLst>
            <a:ext uri="{FF2B5EF4-FFF2-40B4-BE49-F238E27FC236}">
              <a16:creationId xmlns:a16="http://schemas.microsoft.com/office/drawing/2014/main" id="{00000000-0008-0000-0500-000099000000}"/>
            </a:ext>
          </a:extLst>
        </xdr:cNvPr>
        <xdr:cNvSpPr txBox="1"/>
      </xdr:nvSpPr>
      <xdr:spPr>
        <a:xfrm>
          <a:off x="13512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54" name="楕円 153">
          <a:extLst>
            <a:ext uri="{FF2B5EF4-FFF2-40B4-BE49-F238E27FC236}">
              <a16:creationId xmlns:a16="http://schemas.microsoft.com/office/drawing/2014/main" id="{00000000-0008-0000-0500-00009A000000}"/>
            </a:ext>
          </a:extLst>
        </xdr:cNvPr>
        <xdr:cNvSpPr/>
      </xdr:nvSpPr>
      <xdr:spPr>
        <a:xfrm>
          <a:off x="12954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55" name="テキスト ボックス 154">
          <a:extLst>
            <a:ext uri="{FF2B5EF4-FFF2-40B4-BE49-F238E27FC236}">
              <a16:creationId xmlns:a16="http://schemas.microsoft.com/office/drawing/2014/main" id="{00000000-0008-0000-0500-00009B000000}"/>
            </a:ext>
          </a:extLst>
        </xdr:cNvPr>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5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5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5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5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5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5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5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5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5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5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5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扶助費に係る経常収支比率は対前年度より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今後も、社会保障関連経費の増大に備え、必要最低限の経費となるよう歳出削減の取り組みを進める。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5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5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5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5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5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5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5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5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5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5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5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5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5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5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5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5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a:extLst>
            <a:ext uri="{FF2B5EF4-FFF2-40B4-BE49-F238E27FC236}">
              <a16:creationId xmlns:a16="http://schemas.microsoft.com/office/drawing/2014/main" id="{00000000-0008-0000-0500-0000B7000000}"/>
            </a:ext>
          </a:extLst>
        </xdr:cNvPr>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a:extLst>
            <a:ext uri="{FF2B5EF4-FFF2-40B4-BE49-F238E27FC236}">
              <a16:creationId xmlns:a16="http://schemas.microsoft.com/office/drawing/2014/main" id="{00000000-0008-0000-0500-0000B8000000}"/>
            </a:ext>
          </a:extLst>
        </xdr:cNvPr>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a:extLst>
            <a:ext uri="{FF2B5EF4-FFF2-40B4-BE49-F238E27FC236}">
              <a16:creationId xmlns:a16="http://schemas.microsoft.com/office/drawing/2014/main" id="{00000000-0008-0000-0500-0000B9000000}"/>
            </a:ext>
          </a:extLst>
        </xdr:cNvPr>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a:extLst>
            <a:ext uri="{FF2B5EF4-FFF2-40B4-BE49-F238E27FC236}">
              <a16:creationId xmlns:a16="http://schemas.microsoft.com/office/drawing/2014/main" id="{00000000-0008-0000-0500-0000BA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a:extLst>
            <a:ext uri="{FF2B5EF4-FFF2-40B4-BE49-F238E27FC236}">
              <a16:creationId xmlns:a16="http://schemas.microsoft.com/office/drawing/2014/main" id="{00000000-0008-0000-0500-0000BB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38100</xdr:rowOff>
    </xdr:from>
    <xdr:to>
      <xdr:col>24</xdr:col>
      <xdr:colOff>25400</xdr:colOff>
      <xdr:row>56</xdr:row>
      <xdr:rowOff>101600</xdr:rowOff>
    </xdr:to>
    <xdr:cxnSp macro="">
      <xdr:nvCxnSpPr>
        <xdr:cNvPr id="188" name="直線コネクタ 187">
          <a:extLst>
            <a:ext uri="{FF2B5EF4-FFF2-40B4-BE49-F238E27FC236}">
              <a16:creationId xmlns:a16="http://schemas.microsoft.com/office/drawing/2014/main" id="{00000000-0008-0000-0500-0000BC000000}"/>
            </a:ext>
          </a:extLst>
        </xdr:cNvPr>
        <xdr:cNvCxnSpPr/>
      </xdr:nvCxnSpPr>
      <xdr:spPr>
        <a:xfrm>
          <a:off x="3987800" y="9639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5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5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38100</xdr:rowOff>
    </xdr:from>
    <xdr:to>
      <xdr:col>19</xdr:col>
      <xdr:colOff>187325</xdr:colOff>
      <xdr:row>56</xdr:row>
      <xdr:rowOff>38100</xdr:rowOff>
    </xdr:to>
    <xdr:cxnSp macro="">
      <xdr:nvCxnSpPr>
        <xdr:cNvPr id="191" name="直線コネクタ 190">
          <a:extLst>
            <a:ext uri="{FF2B5EF4-FFF2-40B4-BE49-F238E27FC236}">
              <a16:creationId xmlns:a16="http://schemas.microsoft.com/office/drawing/2014/main" id="{00000000-0008-0000-0500-0000BF000000}"/>
            </a:ext>
          </a:extLst>
        </xdr:cNvPr>
        <xdr:cNvCxnSpPr/>
      </xdr:nvCxnSpPr>
      <xdr:spPr>
        <a:xfrm>
          <a:off x="3098800" y="963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a:extLst>
            <a:ext uri="{FF2B5EF4-FFF2-40B4-BE49-F238E27FC236}">
              <a16:creationId xmlns:a16="http://schemas.microsoft.com/office/drawing/2014/main" id="{00000000-0008-0000-0500-0000C0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111777</xdr:rowOff>
    </xdr:from>
    <xdr:ext cx="736600" cy="259045"/>
    <xdr:sp macro="" textlink="">
      <xdr:nvSpPr>
        <xdr:cNvPr id="193" name="テキスト ボックス 192">
          <a:extLst>
            <a:ext uri="{FF2B5EF4-FFF2-40B4-BE49-F238E27FC236}">
              <a16:creationId xmlns:a16="http://schemas.microsoft.com/office/drawing/2014/main" id="{00000000-0008-0000-0500-0000C1000000}"/>
            </a:ext>
          </a:extLst>
        </xdr:cNvPr>
        <xdr:cNvSpPr txBox="1"/>
      </xdr:nvSpPr>
      <xdr:spPr>
        <a:xfrm>
          <a:off x="3606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38100</xdr:rowOff>
    </xdr:from>
    <xdr:to>
      <xdr:col>15</xdr:col>
      <xdr:colOff>98425</xdr:colOff>
      <xdr:row>58</xdr:row>
      <xdr:rowOff>0</xdr:rowOff>
    </xdr:to>
    <xdr:cxnSp macro="">
      <xdr:nvCxnSpPr>
        <xdr:cNvPr id="194" name="直線コネクタ 193">
          <a:extLst>
            <a:ext uri="{FF2B5EF4-FFF2-40B4-BE49-F238E27FC236}">
              <a16:creationId xmlns:a16="http://schemas.microsoft.com/office/drawing/2014/main" id="{00000000-0008-0000-0500-0000C2000000}"/>
            </a:ext>
          </a:extLst>
        </xdr:cNvPr>
        <xdr:cNvCxnSpPr/>
      </xdr:nvCxnSpPr>
      <xdr:spPr>
        <a:xfrm flipV="1">
          <a:off x="2209800" y="96393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a:extLst>
            <a:ext uri="{FF2B5EF4-FFF2-40B4-BE49-F238E27FC236}">
              <a16:creationId xmlns:a16="http://schemas.microsoft.com/office/drawing/2014/main" id="{00000000-0008-0000-0500-0000C3000000}"/>
            </a:ext>
          </a:extLst>
        </xdr:cNvPr>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196" name="テキスト ボックス 195">
          <a:extLst>
            <a:ext uri="{FF2B5EF4-FFF2-40B4-BE49-F238E27FC236}">
              <a16:creationId xmlns:a16="http://schemas.microsoft.com/office/drawing/2014/main" id="{00000000-0008-0000-0500-0000C4000000}"/>
            </a:ext>
          </a:extLst>
        </xdr:cNvPr>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57150</xdr:rowOff>
    </xdr:from>
    <xdr:to>
      <xdr:col>11</xdr:col>
      <xdr:colOff>9525</xdr:colOff>
      <xdr:row>58</xdr:row>
      <xdr:rowOff>0</xdr:rowOff>
    </xdr:to>
    <xdr:cxnSp macro="">
      <xdr:nvCxnSpPr>
        <xdr:cNvPr id="197" name="直線コネクタ 196">
          <a:extLst>
            <a:ext uri="{FF2B5EF4-FFF2-40B4-BE49-F238E27FC236}">
              <a16:creationId xmlns:a16="http://schemas.microsoft.com/office/drawing/2014/main" id="{00000000-0008-0000-0500-0000C5000000}"/>
            </a:ext>
          </a:extLst>
        </xdr:cNvPr>
        <xdr:cNvCxnSpPr/>
      </xdr:nvCxnSpPr>
      <xdr:spPr>
        <a:xfrm>
          <a:off x="1320800" y="9829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8" name="フローチャート: 判断 197">
          <a:extLst>
            <a:ext uri="{FF2B5EF4-FFF2-40B4-BE49-F238E27FC236}">
              <a16:creationId xmlns:a16="http://schemas.microsoft.com/office/drawing/2014/main" id="{00000000-0008-0000-0500-0000C6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9" name="テキスト ボックス 198">
          <a:extLst>
            <a:ext uri="{FF2B5EF4-FFF2-40B4-BE49-F238E27FC236}">
              <a16:creationId xmlns:a16="http://schemas.microsoft.com/office/drawing/2014/main" id="{00000000-0008-0000-0500-0000C7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a:extLst>
            <a:ext uri="{FF2B5EF4-FFF2-40B4-BE49-F238E27FC236}">
              <a16:creationId xmlns:a16="http://schemas.microsoft.com/office/drawing/2014/main" id="{00000000-0008-0000-0500-0000C8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500-0000C9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5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5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5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5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5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207" name="楕円 206">
          <a:extLst>
            <a:ext uri="{FF2B5EF4-FFF2-40B4-BE49-F238E27FC236}">
              <a16:creationId xmlns:a16="http://schemas.microsoft.com/office/drawing/2014/main" id="{00000000-0008-0000-0500-0000CF000000}"/>
            </a:ext>
          </a:extLst>
        </xdr:cNvPr>
        <xdr:cNvSpPr/>
      </xdr:nvSpPr>
      <xdr:spPr>
        <a:xfrm>
          <a:off x="47752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22877</xdr:rowOff>
    </xdr:from>
    <xdr:ext cx="762000" cy="259045"/>
    <xdr:sp macro="" textlink="">
      <xdr:nvSpPr>
        <xdr:cNvPr id="208" name="扶助費該当値テキスト">
          <a:extLst>
            <a:ext uri="{FF2B5EF4-FFF2-40B4-BE49-F238E27FC236}">
              <a16:creationId xmlns:a16="http://schemas.microsoft.com/office/drawing/2014/main" id="{00000000-0008-0000-0500-0000D0000000}"/>
            </a:ext>
          </a:extLst>
        </xdr:cNvPr>
        <xdr:cNvSpPr txBox="1"/>
      </xdr:nvSpPr>
      <xdr:spPr>
        <a:xfrm>
          <a:off x="49149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158750</xdr:rowOff>
    </xdr:from>
    <xdr:to>
      <xdr:col>20</xdr:col>
      <xdr:colOff>38100</xdr:colOff>
      <xdr:row>56</xdr:row>
      <xdr:rowOff>88900</xdr:rowOff>
    </xdr:to>
    <xdr:sp macro="" textlink="">
      <xdr:nvSpPr>
        <xdr:cNvPr id="209" name="楕円 208">
          <a:extLst>
            <a:ext uri="{FF2B5EF4-FFF2-40B4-BE49-F238E27FC236}">
              <a16:creationId xmlns:a16="http://schemas.microsoft.com/office/drawing/2014/main" id="{00000000-0008-0000-0500-0000D1000000}"/>
            </a:ext>
          </a:extLst>
        </xdr:cNvPr>
        <xdr:cNvSpPr/>
      </xdr:nvSpPr>
      <xdr:spPr>
        <a:xfrm>
          <a:off x="3937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99077</xdr:rowOff>
    </xdr:from>
    <xdr:ext cx="736600" cy="259045"/>
    <xdr:sp macro="" textlink="">
      <xdr:nvSpPr>
        <xdr:cNvPr id="210" name="テキスト ボックス 209">
          <a:extLst>
            <a:ext uri="{FF2B5EF4-FFF2-40B4-BE49-F238E27FC236}">
              <a16:creationId xmlns:a16="http://schemas.microsoft.com/office/drawing/2014/main" id="{00000000-0008-0000-0500-0000D2000000}"/>
            </a:ext>
          </a:extLst>
        </xdr:cNvPr>
        <xdr:cNvSpPr txBox="1"/>
      </xdr:nvSpPr>
      <xdr:spPr>
        <a:xfrm>
          <a:off x="3606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158750</xdr:rowOff>
    </xdr:from>
    <xdr:to>
      <xdr:col>15</xdr:col>
      <xdr:colOff>149225</xdr:colOff>
      <xdr:row>56</xdr:row>
      <xdr:rowOff>88900</xdr:rowOff>
    </xdr:to>
    <xdr:sp macro="" textlink="">
      <xdr:nvSpPr>
        <xdr:cNvPr id="211" name="楕円 210">
          <a:extLst>
            <a:ext uri="{FF2B5EF4-FFF2-40B4-BE49-F238E27FC236}">
              <a16:creationId xmlns:a16="http://schemas.microsoft.com/office/drawing/2014/main" id="{00000000-0008-0000-0500-0000D3000000}"/>
            </a:ext>
          </a:extLst>
        </xdr:cNvPr>
        <xdr:cNvSpPr/>
      </xdr:nvSpPr>
      <xdr:spPr>
        <a:xfrm>
          <a:off x="3048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99077</xdr:rowOff>
    </xdr:from>
    <xdr:ext cx="762000" cy="259045"/>
    <xdr:sp macro="" textlink="">
      <xdr:nvSpPr>
        <xdr:cNvPr id="212" name="テキスト ボックス 211">
          <a:extLst>
            <a:ext uri="{FF2B5EF4-FFF2-40B4-BE49-F238E27FC236}">
              <a16:creationId xmlns:a16="http://schemas.microsoft.com/office/drawing/2014/main" id="{00000000-0008-0000-0500-0000D4000000}"/>
            </a:ext>
          </a:extLst>
        </xdr:cNvPr>
        <xdr:cNvSpPr txBox="1"/>
      </xdr:nvSpPr>
      <xdr:spPr>
        <a:xfrm>
          <a:off x="2717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120650</xdr:rowOff>
    </xdr:from>
    <xdr:to>
      <xdr:col>11</xdr:col>
      <xdr:colOff>60325</xdr:colOff>
      <xdr:row>58</xdr:row>
      <xdr:rowOff>50800</xdr:rowOff>
    </xdr:to>
    <xdr:sp macro="" textlink="">
      <xdr:nvSpPr>
        <xdr:cNvPr id="213" name="楕円 212">
          <a:extLst>
            <a:ext uri="{FF2B5EF4-FFF2-40B4-BE49-F238E27FC236}">
              <a16:creationId xmlns:a16="http://schemas.microsoft.com/office/drawing/2014/main" id="{00000000-0008-0000-0500-0000D5000000}"/>
            </a:ext>
          </a:extLst>
        </xdr:cNvPr>
        <xdr:cNvSpPr/>
      </xdr:nvSpPr>
      <xdr:spPr>
        <a:xfrm>
          <a:off x="2159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14" name="テキスト ボックス 213">
          <a:extLst>
            <a:ext uri="{FF2B5EF4-FFF2-40B4-BE49-F238E27FC236}">
              <a16:creationId xmlns:a16="http://schemas.microsoft.com/office/drawing/2014/main" id="{00000000-0008-0000-0500-0000D6000000}"/>
            </a:ext>
          </a:extLst>
        </xdr:cNvPr>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6350</xdr:rowOff>
    </xdr:from>
    <xdr:to>
      <xdr:col>6</xdr:col>
      <xdr:colOff>171450</xdr:colOff>
      <xdr:row>57</xdr:row>
      <xdr:rowOff>107950</xdr:rowOff>
    </xdr:to>
    <xdr:sp macro="" textlink="">
      <xdr:nvSpPr>
        <xdr:cNvPr id="215" name="楕円 214">
          <a:extLst>
            <a:ext uri="{FF2B5EF4-FFF2-40B4-BE49-F238E27FC236}">
              <a16:creationId xmlns:a16="http://schemas.microsoft.com/office/drawing/2014/main" id="{00000000-0008-0000-0500-0000D7000000}"/>
            </a:ext>
          </a:extLst>
        </xdr:cNvPr>
        <xdr:cNvSpPr/>
      </xdr:nvSpPr>
      <xdr:spPr>
        <a:xfrm>
          <a:off x="1270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118127</xdr:rowOff>
    </xdr:from>
    <xdr:ext cx="762000" cy="259045"/>
    <xdr:sp macro="" textlink="">
      <xdr:nvSpPr>
        <xdr:cNvPr id="216" name="テキスト ボックス 215">
          <a:extLst>
            <a:ext uri="{FF2B5EF4-FFF2-40B4-BE49-F238E27FC236}">
              <a16:creationId xmlns:a16="http://schemas.microsoft.com/office/drawing/2014/main" id="{00000000-0008-0000-0500-0000D8000000}"/>
            </a:ext>
          </a:extLst>
        </xdr:cNvPr>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5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5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5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5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5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5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5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5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5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5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5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年度に下水道事業会計への繰出金の一部を出資金化したことにより大きく上昇することとなった。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今後も行政改革の着実な実施により経費全体を抑制し、限られた財源の中で行政サービスの水準を維持・向上していくため、事業評価制度の有効活用等により、合理的で効果的な行政運営に取り組む。</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5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5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5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5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5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5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5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5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5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5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5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5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5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5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5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5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a:extLst>
            <a:ext uri="{FF2B5EF4-FFF2-40B4-BE49-F238E27FC236}">
              <a16:creationId xmlns:a16="http://schemas.microsoft.com/office/drawing/2014/main" id="{00000000-0008-0000-0500-0000F4000000}"/>
            </a:ext>
          </a:extLst>
        </xdr:cNvPr>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a:extLst>
            <a:ext uri="{FF2B5EF4-FFF2-40B4-BE49-F238E27FC236}">
              <a16:creationId xmlns:a16="http://schemas.microsoft.com/office/drawing/2014/main" id="{00000000-0008-0000-0500-0000F5000000}"/>
            </a:ext>
          </a:extLst>
        </xdr:cNvPr>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a:extLst>
            <a:ext uri="{FF2B5EF4-FFF2-40B4-BE49-F238E27FC236}">
              <a16:creationId xmlns:a16="http://schemas.microsoft.com/office/drawing/2014/main" id="{00000000-0008-0000-0500-0000F6000000}"/>
            </a:ext>
          </a:extLst>
        </xdr:cNvPr>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a:extLst>
            <a:ext uri="{FF2B5EF4-FFF2-40B4-BE49-F238E27FC236}">
              <a16:creationId xmlns:a16="http://schemas.microsoft.com/office/drawing/2014/main" id="{00000000-0008-0000-0500-0000F7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a:extLst>
            <a:ext uri="{FF2B5EF4-FFF2-40B4-BE49-F238E27FC236}">
              <a16:creationId xmlns:a16="http://schemas.microsoft.com/office/drawing/2014/main" id="{00000000-0008-0000-0500-0000F8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127000</xdr:rowOff>
    </xdr:from>
    <xdr:to>
      <xdr:col>82</xdr:col>
      <xdr:colOff>107950</xdr:colOff>
      <xdr:row>55</xdr:row>
      <xdr:rowOff>1270</xdr:rowOff>
    </xdr:to>
    <xdr:cxnSp macro="">
      <xdr:nvCxnSpPr>
        <xdr:cNvPr id="249" name="直線コネクタ 248">
          <a:extLst>
            <a:ext uri="{FF2B5EF4-FFF2-40B4-BE49-F238E27FC236}">
              <a16:creationId xmlns:a16="http://schemas.microsoft.com/office/drawing/2014/main" id="{00000000-0008-0000-0500-0000F9000000}"/>
            </a:ext>
          </a:extLst>
        </xdr:cNvPr>
        <xdr:cNvCxnSpPr/>
      </xdr:nvCxnSpPr>
      <xdr:spPr>
        <a:xfrm>
          <a:off x="15671800" y="9385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166387</xdr:rowOff>
    </xdr:from>
    <xdr:ext cx="762000" cy="259045"/>
    <xdr:sp macro="" textlink="">
      <xdr:nvSpPr>
        <xdr:cNvPr id="250" name="その他平均値テキスト">
          <a:extLst>
            <a:ext uri="{FF2B5EF4-FFF2-40B4-BE49-F238E27FC236}">
              <a16:creationId xmlns:a16="http://schemas.microsoft.com/office/drawing/2014/main" id="{00000000-0008-0000-0500-0000FA000000}"/>
            </a:ext>
          </a:extLst>
        </xdr:cNvPr>
        <xdr:cNvSpPr txBox="1"/>
      </xdr:nvSpPr>
      <xdr:spPr>
        <a:xfrm>
          <a:off x="16598900" y="9596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a:extLst>
            <a:ext uri="{FF2B5EF4-FFF2-40B4-BE49-F238E27FC236}">
              <a16:creationId xmlns:a16="http://schemas.microsoft.com/office/drawing/2014/main" id="{00000000-0008-0000-0500-0000FB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55</xdr:row>
      <xdr:rowOff>130810</xdr:rowOff>
    </xdr:to>
    <xdr:cxnSp macro="">
      <xdr:nvCxnSpPr>
        <xdr:cNvPr id="252" name="直線コネクタ 251">
          <a:extLst>
            <a:ext uri="{FF2B5EF4-FFF2-40B4-BE49-F238E27FC236}">
              <a16:creationId xmlns:a16="http://schemas.microsoft.com/office/drawing/2014/main" id="{00000000-0008-0000-0500-0000FC000000}"/>
            </a:ext>
          </a:extLst>
        </xdr:cNvPr>
        <xdr:cNvCxnSpPr/>
      </xdr:nvCxnSpPr>
      <xdr:spPr>
        <a:xfrm flipV="1">
          <a:off x="14782800" y="93853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a:extLst>
            <a:ext uri="{FF2B5EF4-FFF2-40B4-BE49-F238E27FC236}">
              <a16:creationId xmlns:a16="http://schemas.microsoft.com/office/drawing/2014/main" id="{00000000-0008-0000-0500-0000FD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78757</xdr:rowOff>
    </xdr:from>
    <xdr:ext cx="736600" cy="259045"/>
    <xdr:sp macro="" textlink="">
      <xdr:nvSpPr>
        <xdr:cNvPr id="254" name="テキスト ボックス 253">
          <a:extLst>
            <a:ext uri="{FF2B5EF4-FFF2-40B4-BE49-F238E27FC236}">
              <a16:creationId xmlns:a16="http://schemas.microsoft.com/office/drawing/2014/main" id="{00000000-0008-0000-0500-0000FE000000}"/>
            </a:ext>
          </a:extLst>
        </xdr:cNvPr>
        <xdr:cNvSpPr txBox="1"/>
      </xdr:nvSpPr>
      <xdr:spPr>
        <a:xfrm>
          <a:off x="15290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130810</xdr:rowOff>
    </xdr:from>
    <xdr:to>
      <xdr:col>73</xdr:col>
      <xdr:colOff>180975</xdr:colOff>
      <xdr:row>55</xdr:row>
      <xdr:rowOff>168910</xdr:rowOff>
    </xdr:to>
    <xdr:cxnSp macro="">
      <xdr:nvCxnSpPr>
        <xdr:cNvPr id="255" name="直線コネクタ 254">
          <a:extLst>
            <a:ext uri="{FF2B5EF4-FFF2-40B4-BE49-F238E27FC236}">
              <a16:creationId xmlns:a16="http://schemas.microsoft.com/office/drawing/2014/main" id="{00000000-0008-0000-0500-0000FF000000}"/>
            </a:ext>
          </a:extLst>
        </xdr:cNvPr>
        <xdr:cNvCxnSpPr/>
      </xdr:nvCxnSpPr>
      <xdr:spPr>
        <a:xfrm flipV="1">
          <a:off x="13893800" y="9560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a:extLst>
            <a:ext uri="{FF2B5EF4-FFF2-40B4-BE49-F238E27FC236}">
              <a16:creationId xmlns:a16="http://schemas.microsoft.com/office/drawing/2014/main" id="{00000000-0008-0000-0500-000000010000}"/>
            </a:ext>
          </a:extLst>
        </xdr:cNvPr>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116857</xdr:rowOff>
    </xdr:from>
    <xdr:ext cx="762000" cy="259045"/>
    <xdr:sp macro="" textlink="">
      <xdr:nvSpPr>
        <xdr:cNvPr id="257" name="テキスト ボックス 256">
          <a:extLst>
            <a:ext uri="{FF2B5EF4-FFF2-40B4-BE49-F238E27FC236}">
              <a16:creationId xmlns:a16="http://schemas.microsoft.com/office/drawing/2014/main" id="{00000000-0008-0000-0500-000001010000}"/>
            </a:ext>
          </a:extLst>
        </xdr:cNvPr>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146050</xdr:rowOff>
    </xdr:from>
    <xdr:to>
      <xdr:col>69</xdr:col>
      <xdr:colOff>92075</xdr:colOff>
      <xdr:row>55</xdr:row>
      <xdr:rowOff>168910</xdr:rowOff>
    </xdr:to>
    <xdr:cxnSp macro="">
      <xdr:nvCxnSpPr>
        <xdr:cNvPr id="258" name="直線コネクタ 257">
          <a:extLst>
            <a:ext uri="{FF2B5EF4-FFF2-40B4-BE49-F238E27FC236}">
              <a16:creationId xmlns:a16="http://schemas.microsoft.com/office/drawing/2014/main" id="{00000000-0008-0000-0500-000002010000}"/>
            </a:ext>
          </a:extLst>
        </xdr:cNvPr>
        <xdr:cNvCxnSpPr/>
      </xdr:nvCxnSpPr>
      <xdr:spPr>
        <a:xfrm>
          <a:off x="13004800" y="9575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9" name="フローチャート: 判断 258">
          <a:extLst>
            <a:ext uri="{FF2B5EF4-FFF2-40B4-BE49-F238E27FC236}">
              <a16:creationId xmlns:a16="http://schemas.microsoft.com/office/drawing/2014/main" id="{00000000-0008-0000-0500-00000301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60" name="テキスト ボックス 259">
          <a:extLst>
            <a:ext uri="{FF2B5EF4-FFF2-40B4-BE49-F238E27FC236}">
              <a16:creationId xmlns:a16="http://schemas.microsoft.com/office/drawing/2014/main" id="{00000000-0008-0000-0500-000004010000}"/>
            </a:ext>
          </a:extLst>
        </xdr:cNvPr>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a:extLst>
            <a:ext uri="{FF2B5EF4-FFF2-40B4-BE49-F238E27FC236}">
              <a16:creationId xmlns:a16="http://schemas.microsoft.com/office/drawing/2014/main" id="{00000000-0008-0000-0500-000005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2" name="テキスト ボックス 261">
          <a:extLst>
            <a:ext uri="{FF2B5EF4-FFF2-40B4-BE49-F238E27FC236}">
              <a16:creationId xmlns:a16="http://schemas.microsoft.com/office/drawing/2014/main" id="{00000000-0008-0000-0500-000006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5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5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5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5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5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121920</xdr:rowOff>
    </xdr:from>
    <xdr:to>
      <xdr:col>82</xdr:col>
      <xdr:colOff>158750</xdr:colOff>
      <xdr:row>55</xdr:row>
      <xdr:rowOff>52070</xdr:rowOff>
    </xdr:to>
    <xdr:sp macro="" textlink="">
      <xdr:nvSpPr>
        <xdr:cNvPr id="268" name="楕円 267">
          <a:extLst>
            <a:ext uri="{FF2B5EF4-FFF2-40B4-BE49-F238E27FC236}">
              <a16:creationId xmlns:a16="http://schemas.microsoft.com/office/drawing/2014/main" id="{00000000-0008-0000-0500-00000C010000}"/>
            </a:ext>
          </a:extLst>
        </xdr:cNvPr>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138447</xdr:rowOff>
    </xdr:from>
    <xdr:ext cx="762000" cy="259045"/>
    <xdr:sp macro="" textlink="">
      <xdr:nvSpPr>
        <xdr:cNvPr id="269" name="その他該当値テキスト">
          <a:extLst>
            <a:ext uri="{FF2B5EF4-FFF2-40B4-BE49-F238E27FC236}">
              <a16:creationId xmlns:a16="http://schemas.microsoft.com/office/drawing/2014/main" id="{00000000-0008-0000-0500-00000D010000}"/>
            </a:ext>
          </a:extLst>
        </xdr:cNvPr>
        <xdr:cNvSpPr txBox="1"/>
      </xdr:nvSpPr>
      <xdr:spPr>
        <a:xfrm>
          <a:off x="16598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76200</xdr:rowOff>
    </xdr:from>
    <xdr:to>
      <xdr:col>78</xdr:col>
      <xdr:colOff>120650</xdr:colOff>
      <xdr:row>55</xdr:row>
      <xdr:rowOff>6350</xdr:rowOff>
    </xdr:to>
    <xdr:sp macro="" textlink="">
      <xdr:nvSpPr>
        <xdr:cNvPr id="270" name="楕円 269">
          <a:extLst>
            <a:ext uri="{FF2B5EF4-FFF2-40B4-BE49-F238E27FC236}">
              <a16:creationId xmlns:a16="http://schemas.microsoft.com/office/drawing/2014/main" id="{00000000-0008-0000-0500-00000E010000}"/>
            </a:ext>
          </a:extLst>
        </xdr:cNvPr>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16527</xdr:rowOff>
    </xdr:from>
    <xdr:ext cx="736600" cy="259045"/>
    <xdr:sp macro="" textlink="">
      <xdr:nvSpPr>
        <xdr:cNvPr id="271" name="テキスト ボックス 270">
          <a:extLst>
            <a:ext uri="{FF2B5EF4-FFF2-40B4-BE49-F238E27FC236}">
              <a16:creationId xmlns:a16="http://schemas.microsoft.com/office/drawing/2014/main" id="{00000000-0008-0000-0500-00000F010000}"/>
            </a:ext>
          </a:extLst>
        </xdr:cNvPr>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80010</xdr:rowOff>
    </xdr:from>
    <xdr:to>
      <xdr:col>74</xdr:col>
      <xdr:colOff>31750</xdr:colOff>
      <xdr:row>56</xdr:row>
      <xdr:rowOff>10160</xdr:rowOff>
    </xdr:to>
    <xdr:sp macro="" textlink="">
      <xdr:nvSpPr>
        <xdr:cNvPr id="272" name="楕円 271">
          <a:extLst>
            <a:ext uri="{FF2B5EF4-FFF2-40B4-BE49-F238E27FC236}">
              <a16:creationId xmlns:a16="http://schemas.microsoft.com/office/drawing/2014/main" id="{00000000-0008-0000-0500-000010010000}"/>
            </a:ext>
          </a:extLst>
        </xdr:cNvPr>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20337</xdr:rowOff>
    </xdr:from>
    <xdr:ext cx="762000" cy="259045"/>
    <xdr:sp macro="" textlink="">
      <xdr:nvSpPr>
        <xdr:cNvPr id="273" name="テキスト ボックス 272">
          <a:extLst>
            <a:ext uri="{FF2B5EF4-FFF2-40B4-BE49-F238E27FC236}">
              <a16:creationId xmlns:a16="http://schemas.microsoft.com/office/drawing/2014/main" id="{00000000-0008-0000-0500-000011010000}"/>
            </a:ext>
          </a:extLst>
        </xdr:cNvPr>
        <xdr:cNvSpPr txBox="1"/>
      </xdr:nvSpPr>
      <xdr:spPr>
        <a:xfrm>
          <a:off x="14401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118110</xdr:rowOff>
    </xdr:from>
    <xdr:to>
      <xdr:col>69</xdr:col>
      <xdr:colOff>142875</xdr:colOff>
      <xdr:row>56</xdr:row>
      <xdr:rowOff>48260</xdr:rowOff>
    </xdr:to>
    <xdr:sp macro="" textlink="">
      <xdr:nvSpPr>
        <xdr:cNvPr id="274" name="楕円 273">
          <a:extLst>
            <a:ext uri="{FF2B5EF4-FFF2-40B4-BE49-F238E27FC236}">
              <a16:creationId xmlns:a16="http://schemas.microsoft.com/office/drawing/2014/main" id="{00000000-0008-0000-0500-000012010000}"/>
            </a:ext>
          </a:extLst>
        </xdr:cNvPr>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58437</xdr:rowOff>
    </xdr:from>
    <xdr:ext cx="762000" cy="259045"/>
    <xdr:sp macro="" textlink="">
      <xdr:nvSpPr>
        <xdr:cNvPr id="275" name="テキスト ボックス 274">
          <a:extLst>
            <a:ext uri="{FF2B5EF4-FFF2-40B4-BE49-F238E27FC236}">
              <a16:creationId xmlns:a16="http://schemas.microsoft.com/office/drawing/2014/main" id="{00000000-0008-0000-0500-000013010000}"/>
            </a:ext>
          </a:extLst>
        </xdr:cNvPr>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76" name="楕円 275">
          <a:extLst>
            <a:ext uri="{FF2B5EF4-FFF2-40B4-BE49-F238E27FC236}">
              <a16:creationId xmlns:a16="http://schemas.microsoft.com/office/drawing/2014/main" id="{00000000-0008-0000-0500-000014010000}"/>
            </a:ext>
          </a:extLst>
        </xdr:cNvPr>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macro="" textlink="">
      <xdr:nvSpPr>
        <xdr:cNvPr id="277" name="テキスト ボックス 276">
          <a:extLst>
            <a:ext uri="{FF2B5EF4-FFF2-40B4-BE49-F238E27FC236}">
              <a16:creationId xmlns:a16="http://schemas.microsoft.com/office/drawing/2014/main" id="{00000000-0008-0000-0500-000015010000}"/>
            </a:ext>
          </a:extLst>
        </xdr:cNvPr>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5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5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5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5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5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5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5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5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5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5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5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補助費等に係る経常収支比率が類似団体平均を下回っているのは、河北郡市広域事務組合に対する負担金の減額が主な要因である。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今後も補助金等の交付について必要性が低いものは見直しや廃止を行い、歳出の削減に努める。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5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5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5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5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5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5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5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5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5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5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5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5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5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5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5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a:extLst>
            <a:ext uri="{FF2B5EF4-FFF2-40B4-BE49-F238E27FC236}">
              <a16:creationId xmlns:a16="http://schemas.microsoft.com/office/drawing/2014/main" id="{00000000-0008-0000-0500-000030010000}"/>
            </a:ext>
          </a:extLst>
        </xdr:cNvPr>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a:extLst>
            <a:ext uri="{FF2B5EF4-FFF2-40B4-BE49-F238E27FC236}">
              <a16:creationId xmlns:a16="http://schemas.microsoft.com/office/drawing/2014/main" id="{00000000-0008-0000-0500-000031010000}"/>
            </a:ext>
          </a:extLst>
        </xdr:cNvPr>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a:extLst>
            <a:ext uri="{FF2B5EF4-FFF2-40B4-BE49-F238E27FC236}">
              <a16:creationId xmlns:a16="http://schemas.microsoft.com/office/drawing/2014/main" id="{00000000-0008-0000-0500-000032010000}"/>
            </a:ext>
          </a:extLst>
        </xdr:cNvPr>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a:extLst>
            <a:ext uri="{FF2B5EF4-FFF2-40B4-BE49-F238E27FC236}">
              <a16:creationId xmlns:a16="http://schemas.microsoft.com/office/drawing/2014/main" id="{00000000-0008-0000-0500-000033010000}"/>
            </a:ext>
          </a:extLst>
        </xdr:cNvPr>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a:extLst>
            <a:ext uri="{FF2B5EF4-FFF2-40B4-BE49-F238E27FC236}">
              <a16:creationId xmlns:a16="http://schemas.microsoft.com/office/drawing/2014/main" id="{00000000-0008-0000-0500-000034010000}"/>
            </a:ext>
          </a:extLst>
        </xdr:cNvPr>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104140</xdr:rowOff>
    </xdr:from>
    <xdr:to>
      <xdr:col>82</xdr:col>
      <xdr:colOff>107950</xdr:colOff>
      <xdr:row>35</xdr:row>
      <xdr:rowOff>111760</xdr:rowOff>
    </xdr:to>
    <xdr:cxnSp macro="">
      <xdr:nvCxnSpPr>
        <xdr:cNvPr id="309" name="直線コネクタ 308">
          <a:extLst>
            <a:ext uri="{FF2B5EF4-FFF2-40B4-BE49-F238E27FC236}">
              <a16:creationId xmlns:a16="http://schemas.microsoft.com/office/drawing/2014/main" id="{00000000-0008-0000-0500-000035010000}"/>
            </a:ext>
          </a:extLst>
        </xdr:cNvPr>
        <xdr:cNvCxnSpPr/>
      </xdr:nvCxnSpPr>
      <xdr:spPr>
        <a:xfrm flipV="1">
          <a:off x="15671800" y="61048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113047</xdr:rowOff>
    </xdr:from>
    <xdr:ext cx="762000" cy="259045"/>
    <xdr:sp macro="" textlink="">
      <xdr:nvSpPr>
        <xdr:cNvPr id="310" name="補助費等平均値テキスト">
          <a:extLst>
            <a:ext uri="{FF2B5EF4-FFF2-40B4-BE49-F238E27FC236}">
              <a16:creationId xmlns:a16="http://schemas.microsoft.com/office/drawing/2014/main" id="{00000000-0008-0000-0500-000036010000}"/>
            </a:ext>
          </a:extLst>
        </xdr:cNvPr>
        <xdr:cNvSpPr txBox="1"/>
      </xdr:nvSpPr>
      <xdr:spPr>
        <a:xfrm>
          <a:off x="16598900" y="611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a:extLst>
            <a:ext uri="{FF2B5EF4-FFF2-40B4-BE49-F238E27FC236}">
              <a16:creationId xmlns:a16="http://schemas.microsoft.com/office/drawing/2014/main" id="{00000000-0008-0000-0500-000037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77470</xdr:rowOff>
    </xdr:from>
    <xdr:to>
      <xdr:col>78</xdr:col>
      <xdr:colOff>69850</xdr:colOff>
      <xdr:row>35</xdr:row>
      <xdr:rowOff>111760</xdr:rowOff>
    </xdr:to>
    <xdr:cxnSp macro="">
      <xdr:nvCxnSpPr>
        <xdr:cNvPr id="312" name="直線コネクタ 311">
          <a:extLst>
            <a:ext uri="{FF2B5EF4-FFF2-40B4-BE49-F238E27FC236}">
              <a16:creationId xmlns:a16="http://schemas.microsoft.com/office/drawing/2014/main" id="{00000000-0008-0000-0500-000038010000}"/>
            </a:ext>
          </a:extLst>
        </xdr:cNvPr>
        <xdr:cNvCxnSpPr/>
      </xdr:nvCxnSpPr>
      <xdr:spPr>
        <a:xfrm>
          <a:off x="14782800" y="60782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a:extLst>
            <a:ext uri="{FF2B5EF4-FFF2-40B4-BE49-F238E27FC236}">
              <a16:creationId xmlns:a16="http://schemas.microsoft.com/office/drawing/2014/main" id="{00000000-0008-0000-0500-000039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36847</xdr:rowOff>
    </xdr:from>
    <xdr:ext cx="736600" cy="259045"/>
    <xdr:sp macro="" textlink="">
      <xdr:nvSpPr>
        <xdr:cNvPr id="314" name="テキスト ボックス 313">
          <a:extLst>
            <a:ext uri="{FF2B5EF4-FFF2-40B4-BE49-F238E27FC236}">
              <a16:creationId xmlns:a16="http://schemas.microsoft.com/office/drawing/2014/main" id="{00000000-0008-0000-0500-00003A010000}"/>
            </a:ext>
          </a:extLst>
        </xdr:cNvPr>
        <xdr:cNvSpPr txBox="1"/>
      </xdr:nvSpPr>
      <xdr:spPr>
        <a:xfrm>
          <a:off x="15290800" y="620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77470</xdr:rowOff>
    </xdr:from>
    <xdr:to>
      <xdr:col>73</xdr:col>
      <xdr:colOff>180975</xdr:colOff>
      <xdr:row>35</xdr:row>
      <xdr:rowOff>115570</xdr:rowOff>
    </xdr:to>
    <xdr:cxnSp macro="">
      <xdr:nvCxnSpPr>
        <xdr:cNvPr id="315" name="直線コネクタ 314">
          <a:extLst>
            <a:ext uri="{FF2B5EF4-FFF2-40B4-BE49-F238E27FC236}">
              <a16:creationId xmlns:a16="http://schemas.microsoft.com/office/drawing/2014/main" id="{00000000-0008-0000-0500-00003B010000}"/>
            </a:ext>
          </a:extLst>
        </xdr:cNvPr>
        <xdr:cNvCxnSpPr/>
      </xdr:nvCxnSpPr>
      <xdr:spPr>
        <a:xfrm flipV="1">
          <a:off x="13893800" y="6078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a:extLst>
            <a:ext uri="{FF2B5EF4-FFF2-40B4-BE49-F238E27FC236}">
              <a16:creationId xmlns:a16="http://schemas.microsoft.com/office/drawing/2014/main" id="{00000000-0008-0000-0500-00003C010000}"/>
            </a:ext>
          </a:extLst>
        </xdr:cNvPr>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82567</xdr:rowOff>
    </xdr:from>
    <xdr:ext cx="762000" cy="259045"/>
    <xdr:sp macro="" textlink="">
      <xdr:nvSpPr>
        <xdr:cNvPr id="317" name="テキスト ボックス 316">
          <a:extLst>
            <a:ext uri="{FF2B5EF4-FFF2-40B4-BE49-F238E27FC236}">
              <a16:creationId xmlns:a16="http://schemas.microsoft.com/office/drawing/2014/main" id="{00000000-0008-0000-0500-00003D010000}"/>
            </a:ext>
          </a:extLst>
        </xdr:cNvPr>
        <xdr:cNvSpPr txBox="1"/>
      </xdr:nvSpPr>
      <xdr:spPr>
        <a:xfrm>
          <a:off x="14401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111760</xdr:rowOff>
    </xdr:from>
    <xdr:to>
      <xdr:col>69</xdr:col>
      <xdr:colOff>92075</xdr:colOff>
      <xdr:row>35</xdr:row>
      <xdr:rowOff>115570</xdr:rowOff>
    </xdr:to>
    <xdr:cxnSp macro="">
      <xdr:nvCxnSpPr>
        <xdr:cNvPr id="318" name="直線コネクタ 317">
          <a:extLst>
            <a:ext uri="{FF2B5EF4-FFF2-40B4-BE49-F238E27FC236}">
              <a16:creationId xmlns:a16="http://schemas.microsoft.com/office/drawing/2014/main" id="{00000000-0008-0000-0500-00003E010000}"/>
            </a:ext>
          </a:extLst>
        </xdr:cNvPr>
        <xdr:cNvCxnSpPr/>
      </xdr:nvCxnSpPr>
      <xdr:spPr>
        <a:xfrm>
          <a:off x="13004800" y="61125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19" name="フローチャート: 判断 318">
          <a:extLst>
            <a:ext uri="{FF2B5EF4-FFF2-40B4-BE49-F238E27FC236}">
              <a16:creationId xmlns:a16="http://schemas.microsoft.com/office/drawing/2014/main" id="{00000000-0008-0000-0500-00003F010000}"/>
            </a:ext>
          </a:extLst>
        </xdr:cNvPr>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36847</xdr:rowOff>
    </xdr:from>
    <xdr:ext cx="762000" cy="259045"/>
    <xdr:sp macro="" textlink="">
      <xdr:nvSpPr>
        <xdr:cNvPr id="320" name="テキスト ボックス 319">
          <a:extLst>
            <a:ext uri="{FF2B5EF4-FFF2-40B4-BE49-F238E27FC236}">
              <a16:creationId xmlns:a16="http://schemas.microsoft.com/office/drawing/2014/main" id="{00000000-0008-0000-0500-000040010000}"/>
            </a:ext>
          </a:extLst>
        </xdr:cNvPr>
        <xdr:cNvSpPr txBox="1"/>
      </xdr:nvSpPr>
      <xdr:spPr>
        <a:xfrm>
          <a:off x="13512800" y="62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1" name="フローチャート: 判断 320">
          <a:extLst>
            <a:ext uri="{FF2B5EF4-FFF2-40B4-BE49-F238E27FC236}">
              <a16:creationId xmlns:a16="http://schemas.microsoft.com/office/drawing/2014/main" id="{00000000-0008-0000-0500-000041010000}"/>
            </a:ext>
          </a:extLst>
        </xdr:cNvPr>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13987</xdr:rowOff>
    </xdr:from>
    <xdr:ext cx="762000" cy="259045"/>
    <xdr:sp macro="" textlink="">
      <xdr:nvSpPr>
        <xdr:cNvPr id="322" name="テキスト ボックス 321">
          <a:extLst>
            <a:ext uri="{FF2B5EF4-FFF2-40B4-BE49-F238E27FC236}">
              <a16:creationId xmlns:a16="http://schemas.microsoft.com/office/drawing/2014/main" id="{00000000-0008-0000-0500-000042010000}"/>
            </a:ext>
          </a:extLst>
        </xdr:cNvPr>
        <xdr:cNvSpPr txBox="1"/>
      </xdr:nvSpPr>
      <xdr:spPr>
        <a:xfrm>
          <a:off x="126238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5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5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5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5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5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53340</xdr:rowOff>
    </xdr:from>
    <xdr:to>
      <xdr:col>82</xdr:col>
      <xdr:colOff>158750</xdr:colOff>
      <xdr:row>35</xdr:row>
      <xdr:rowOff>154940</xdr:rowOff>
    </xdr:to>
    <xdr:sp macro="" textlink="">
      <xdr:nvSpPr>
        <xdr:cNvPr id="328" name="楕円 327">
          <a:extLst>
            <a:ext uri="{FF2B5EF4-FFF2-40B4-BE49-F238E27FC236}">
              <a16:creationId xmlns:a16="http://schemas.microsoft.com/office/drawing/2014/main" id="{00000000-0008-0000-0500-000048010000}"/>
            </a:ext>
          </a:extLst>
        </xdr:cNvPr>
        <xdr:cNvSpPr/>
      </xdr:nvSpPr>
      <xdr:spPr>
        <a:xfrm>
          <a:off x="164592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69867</xdr:rowOff>
    </xdr:from>
    <xdr:ext cx="762000" cy="259045"/>
    <xdr:sp macro="" textlink="">
      <xdr:nvSpPr>
        <xdr:cNvPr id="329" name="補助費等該当値テキスト">
          <a:extLst>
            <a:ext uri="{FF2B5EF4-FFF2-40B4-BE49-F238E27FC236}">
              <a16:creationId xmlns:a16="http://schemas.microsoft.com/office/drawing/2014/main" id="{00000000-0008-0000-0500-000049010000}"/>
            </a:ext>
          </a:extLst>
        </xdr:cNvPr>
        <xdr:cNvSpPr txBox="1"/>
      </xdr:nvSpPr>
      <xdr:spPr>
        <a:xfrm>
          <a:off x="16598900" y="589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60960</xdr:rowOff>
    </xdr:from>
    <xdr:to>
      <xdr:col>78</xdr:col>
      <xdr:colOff>120650</xdr:colOff>
      <xdr:row>35</xdr:row>
      <xdr:rowOff>162560</xdr:rowOff>
    </xdr:to>
    <xdr:sp macro="" textlink="">
      <xdr:nvSpPr>
        <xdr:cNvPr id="330" name="楕円 329">
          <a:extLst>
            <a:ext uri="{FF2B5EF4-FFF2-40B4-BE49-F238E27FC236}">
              <a16:creationId xmlns:a16="http://schemas.microsoft.com/office/drawing/2014/main" id="{00000000-0008-0000-0500-00004A010000}"/>
            </a:ext>
          </a:extLst>
        </xdr:cNvPr>
        <xdr:cNvSpPr/>
      </xdr:nvSpPr>
      <xdr:spPr>
        <a:xfrm>
          <a:off x="156210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1287</xdr:rowOff>
    </xdr:from>
    <xdr:ext cx="736600" cy="259045"/>
    <xdr:sp macro="" textlink="">
      <xdr:nvSpPr>
        <xdr:cNvPr id="331" name="テキスト ボックス 330">
          <a:extLst>
            <a:ext uri="{FF2B5EF4-FFF2-40B4-BE49-F238E27FC236}">
              <a16:creationId xmlns:a16="http://schemas.microsoft.com/office/drawing/2014/main" id="{00000000-0008-0000-0500-00004B010000}"/>
            </a:ext>
          </a:extLst>
        </xdr:cNvPr>
        <xdr:cNvSpPr txBox="1"/>
      </xdr:nvSpPr>
      <xdr:spPr>
        <a:xfrm>
          <a:off x="15290800" y="5830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26670</xdr:rowOff>
    </xdr:from>
    <xdr:to>
      <xdr:col>74</xdr:col>
      <xdr:colOff>31750</xdr:colOff>
      <xdr:row>35</xdr:row>
      <xdr:rowOff>128270</xdr:rowOff>
    </xdr:to>
    <xdr:sp macro="" textlink="">
      <xdr:nvSpPr>
        <xdr:cNvPr id="332" name="楕円 331">
          <a:extLst>
            <a:ext uri="{FF2B5EF4-FFF2-40B4-BE49-F238E27FC236}">
              <a16:creationId xmlns:a16="http://schemas.microsoft.com/office/drawing/2014/main" id="{00000000-0008-0000-0500-00004C010000}"/>
            </a:ext>
          </a:extLst>
        </xdr:cNvPr>
        <xdr:cNvSpPr/>
      </xdr:nvSpPr>
      <xdr:spPr>
        <a:xfrm>
          <a:off x="14732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138447</xdr:rowOff>
    </xdr:from>
    <xdr:ext cx="762000" cy="259045"/>
    <xdr:sp macro="" textlink="">
      <xdr:nvSpPr>
        <xdr:cNvPr id="333" name="テキスト ボックス 332">
          <a:extLst>
            <a:ext uri="{FF2B5EF4-FFF2-40B4-BE49-F238E27FC236}">
              <a16:creationId xmlns:a16="http://schemas.microsoft.com/office/drawing/2014/main" id="{00000000-0008-0000-0500-00004D010000}"/>
            </a:ext>
          </a:extLst>
        </xdr:cNvPr>
        <xdr:cNvSpPr txBox="1"/>
      </xdr:nvSpPr>
      <xdr:spPr>
        <a:xfrm>
          <a:off x="14401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64770</xdr:rowOff>
    </xdr:from>
    <xdr:to>
      <xdr:col>69</xdr:col>
      <xdr:colOff>142875</xdr:colOff>
      <xdr:row>35</xdr:row>
      <xdr:rowOff>166370</xdr:rowOff>
    </xdr:to>
    <xdr:sp macro="" textlink="">
      <xdr:nvSpPr>
        <xdr:cNvPr id="334" name="楕円 333">
          <a:extLst>
            <a:ext uri="{FF2B5EF4-FFF2-40B4-BE49-F238E27FC236}">
              <a16:creationId xmlns:a16="http://schemas.microsoft.com/office/drawing/2014/main" id="{00000000-0008-0000-0500-00004E010000}"/>
            </a:ext>
          </a:extLst>
        </xdr:cNvPr>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35" name="テキスト ボックス 334">
          <a:extLst>
            <a:ext uri="{FF2B5EF4-FFF2-40B4-BE49-F238E27FC236}">
              <a16:creationId xmlns:a16="http://schemas.microsoft.com/office/drawing/2014/main" id="{00000000-0008-0000-0500-00004F010000}"/>
            </a:ext>
          </a:extLst>
        </xdr:cNvPr>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60960</xdr:rowOff>
    </xdr:from>
    <xdr:to>
      <xdr:col>65</xdr:col>
      <xdr:colOff>53975</xdr:colOff>
      <xdr:row>35</xdr:row>
      <xdr:rowOff>162560</xdr:rowOff>
    </xdr:to>
    <xdr:sp macro="" textlink="">
      <xdr:nvSpPr>
        <xdr:cNvPr id="336" name="楕円 335">
          <a:extLst>
            <a:ext uri="{FF2B5EF4-FFF2-40B4-BE49-F238E27FC236}">
              <a16:creationId xmlns:a16="http://schemas.microsoft.com/office/drawing/2014/main" id="{00000000-0008-0000-0500-000050010000}"/>
            </a:ext>
          </a:extLst>
        </xdr:cNvPr>
        <xdr:cNvSpPr/>
      </xdr:nvSpPr>
      <xdr:spPr>
        <a:xfrm>
          <a:off x="129540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1287</xdr:rowOff>
    </xdr:from>
    <xdr:ext cx="762000" cy="259045"/>
    <xdr:sp macro="" textlink="">
      <xdr:nvSpPr>
        <xdr:cNvPr id="337" name="テキスト ボックス 336">
          <a:extLst>
            <a:ext uri="{FF2B5EF4-FFF2-40B4-BE49-F238E27FC236}">
              <a16:creationId xmlns:a16="http://schemas.microsoft.com/office/drawing/2014/main" id="{00000000-0008-0000-0500-000051010000}"/>
            </a:ext>
          </a:extLst>
        </xdr:cNvPr>
        <xdr:cNvSpPr txBox="1"/>
      </xdr:nvSpPr>
      <xdr:spPr>
        <a:xfrm>
          <a:off x="12623800" y="583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5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5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5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5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5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5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5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5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5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5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5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年度の合併から新市基盤整備のための事業により、歳出における公債費は増加しており、類似団体内でも高い水準にある。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これまで交付税措置のある有利な起債の活用により、実質的な負担は抑制しており、今後も「選択と集中」により優先順位を明確にして事業を実施する。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5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5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5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5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5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5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5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5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5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5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5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5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5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a:extLst>
            <a:ext uri="{FF2B5EF4-FFF2-40B4-BE49-F238E27FC236}">
              <a16:creationId xmlns:a16="http://schemas.microsoft.com/office/drawing/2014/main" id="{00000000-0008-0000-0500-00006A010000}"/>
            </a:ext>
          </a:extLst>
        </xdr:cNvPr>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a:extLst>
            <a:ext uri="{FF2B5EF4-FFF2-40B4-BE49-F238E27FC236}">
              <a16:creationId xmlns:a16="http://schemas.microsoft.com/office/drawing/2014/main" id="{00000000-0008-0000-0500-00006B010000}"/>
            </a:ext>
          </a:extLst>
        </xdr:cNvPr>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a:extLst>
            <a:ext uri="{FF2B5EF4-FFF2-40B4-BE49-F238E27FC236}">
              <a16:creationId xmlns:a16="http://schemas.microsoft.com/office/drawing/2014/main" id="{00000000-0008-0000-0500-00006C010000}"/>
            </a:ext>
          </a:extLst>
        </xdr:cNvPr>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a:extLst>
            <a:ext uri="{FF2B5EF4-FFF2-40B4-BE49-F238E27FC236}">
              <a16:creationId xmlns:a16="http://schemas.microsoft.com/office/drawing/2014/main" id="{00000000-0008-0000-0500-00006D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a:extLst>
            <a:ext uri="{FF2B5EF4-FFF2-40B4-BE49-F238E27FC236}">
              <a16:creationId xmlns:a16="http://schemas.microsoft.com/office/drawing/2014/main" id="{00000000-0008-0000-0500-00006E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110998</xdr:rowOff>
    </xdr:from>
    <xdr:to>
      <xdr:col>24</xdr:col>
      <xdr:colOff>25400</xdr:colOff>
      <xdr:row>79</xdr:row>
      <xdr:rowOff>152146</xdr:rowOff>
    </xdr:to>
    <xdr:cxnSp macro="">
      <xdr:nvCxnSpPr>
        <xdr:cNvPr id="367" name="直線コネクタ 366">
          <a:extLst>
            <a:ext uri="{FF2B5EF4-FFF2-40B4-BE49-F238E27FC236}">
              <a16:creationId xmlns:a16="http://schemas.microsoft.com/office/drawing/2014/main" id="{00000000-0008-0000-0500-00006F010000}"/>
            </a:ext>
          </a:extLst>
        </xdr:cNvPr>
        <xdr:cNvCxnSpPr/>
      </xdr:nvCxnSpPr>
      <xdr:spPr>
        <a:xfrm>
          <a:off x="3987800" y="136555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68" name="公債費平均値テキスト">
          <a:extLst>
            <a:ext uri="{FF2B5EF4-FFF2-40B4-BE49-F238E27FC236}">
              <a16:creationId xmlns:a16="http://schemas.microsoft.com/office/drawing/2014/main" id="{00000000-0008-0000-0500-000070010000}"/>
            </a:ext>
          </a:extLst>
        </xdr:cNvPr>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a:extLst>
            <a:ext uri="{FF2B5EF4-FFF2-40B4-BE49-F238E27FC236}">
              <a16:creationId xmlns:a16="http://schemas.microsoft.com/office/drawing/2014/main" id="{00000000-0008-0000-0500-000071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110998</xdr:rowOff>
    </xdr:from>
    <xdr:to>
      <xdr:col>19</xdr:col>
      <xdr:colOff>187325</xdr:colOff>
      <xdr:row>80</xdr:row>
      <xdr:rowOff>17272</xdr:rowOff>
    </xdr:to>
    <xdr:cxnSp macro="">
      <xdr:nvCxnSpPr>
        <xdr:cNvPr id="370" name="直線コネクタ 369">
          <a:extLst>
            <a:ext uri="{FF2B5EF4-FFF2-40B4-BE49-F238E27FC236}">
              <a16:creationId xmlns:a16="http://schemas.microsoft.com/office/drawing/2014/main" id="{00000000-0008-0000-0500-000072010000}"/>
            </a:ext>
          </a:extLst>
        </xdr:cNvPr>
        <xdr:cNvCxnSpPr/>
      </xdr:nvCxnSpPr>
      <xdr:spPr>
        <a:xfrm flipV="1">
          <a:off x="3098800" y="136555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a:extLst>
            <a:ext uri="{FF2B5EF4-FFF2-40B4-BE49-F238E27FC236}">
              <a16:creationId xmlns:a16="http://schemas.microsoft.com/office/drawing/2014/main" id="{00000000-0008-0000-0500-000073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72" name="テキスト ボックス 371">
          <a:extLst>
            <a:ext uri="{FF2B5EF4-FFF2-40B4-BE49-F238E27FC236}">
              <a16:creationId xmlns:a16="http://schemas.microsoft.com/office/drawing/2014/main" id="{00000000-0008-0000-0500-000074010000}"/>
            </a:ext>
          </a:extLst>
        </xdr:cNvPr>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17272</xdr:rowOff>
    </xdr:from>
    <xdr:to>
      <xdr:col>15</xdr:col>
      <xdr:colOff>98425</xdr:colOff>
      <xdr:row>80</xdr:row>
      <xdr:rowOff>81280</xdr:rowOff>
    </xdr:to>
    <xdr:cxnSp macro="">
      <xdr:nvCxnSpPr>
        <xdr:cNvPr id="373" name="直線コネクタ 372">
          <a:extLst>
            <a:ext uri="{FF2B5EF4-FFF2-40B4-BE49-F238E27FC236}">
              <a16:creationId xmlns:a16="http://schemas.microsoft.com/office/drawing/2014/main" id="{00000000-0008-0000-0500-000075010000}"/>
            </a:ext>
          </a:extLst>
        </xdr:cNvPr>
        <xdr:cNvCxnSpPr/>
      </xdr:nvCxnSpPr>
      <xdr:spPr>
        <a:xfrm flipV="1">
          <a:off x="2209800" y="137332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a:extLst>
            <a:ext uri="{FF2B5EF4-FFF2-40B4-BE49-F238E27FC236}">
              <a16:creationId xmlns:a16="http://schemas.microsoft.com/office/drawing/2014/main" id="{00000000-0008-0000-0500-000076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59962</xdr:rowOff>
    </xdr:from>
    <xdr:ext cx="762000" cy="259045"/>
    <xdr:sp macro="" textlink="">
      <xdr:nvSpPr>
        <xdr:cNvPr id="375" name="テキスト ボックス 374">
          <a:extLst>
            <a:ext uri="{FF2B5EF4-FFF2-40B4-BE49-F238E27FC236}">
              <a16:creationId xmlns:a16="http://schemas.microsoft.com/office/drawing/2014/main" id="{00000000-0008-0000-0500-000077010000}"/>
            </a:ext>
          </a:extLst>
        </xdr:cNvPr>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81280</xdr:rowOff>
    </xdr:from>
    <xdr:to>
      <xdr:col>11</xdr:col>
      <xdr:colOff>9525</xdr:colOff>
      <xdr:row>80</xdr:row>
      <xdr:rowOff>85852</xdr:rowOff>
    </xdr:to>
    <xdr:cxnSp macro="">
      <xdr:nvCxnSpPr>
        <xdr:cNvPr id="376" name="直線コネクタ 375">
          <a:extLst>
            <a:ext uri="{FF2B5EF4-FFF2-40B4-BE49-F238E27FC236}">
              <a16:creationId xmlns:a16="http://schemas.microsoft.com/office/drawing/2014/main" id="{00000000-0008-0000-0500-000078010000}"/>
            </a:ext>
          </a:extLst>
        </xdr:cNvPr>
        <xdr:cNvCxnSpPr/>
      </xdr:nvCxnSpPr>
      <xdr:spPr>
        <a:xfrm flipV="1">
          <a:off x="1320800" y="137972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119635</xdr:rowOff>
    </xdr:from>
    <xdr:to>
      <xdr:col>11</xdr:col>
      <xdr:colOff>60325</xdr:colOff>
      <xdr:row>78</xdr:row>
      <xdr:rowOff>49785</xdr:rowOff>
    </xdr:to>
    <xdr:sp macro="" textlink="">
      <xdr:nvSpPr>
        <xdr:cNvPr id="377" name="フローチャート: 判断 376">
          <a:extLst>
            <a:ext uri="{FF2B5EF4-FFF2-40B4-BE49-F238E27FC236}">
              <a16:creationId xmlns:a16="http://schemas.microsoft.com/office/drawing/2014/main" id="{00000000-0008-0000-0500-000079010000}"/>
            </a:ext>
          </a:extLst>
        </xdr:cNvPr>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59962</xdr:rowOff>
    </xdr:from>
    <xdr:ext cx="762000" cy="259045"/>
    <xdr:sp macro="" textlink="">
      <xdr:nvSpPr>
        <xdr:cNvPr id="378" name="テキスト ボックス 377">
          <a:extLst>
            <a:ext uri="{FF2B5EF4-FFF2-40B4-BE49-F238E27FC236}">
              <a16:creationId xmlns:a16="http://schemas.microsoft.com/office/drawing/2014/main" id="{00000000-0008-0000-0500-00007A010000}"/>
            </a:ext>
          </a:extLst>
        </xdr:cNvPr>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9" name="フローチャート: 判断 378">
          <a:extLst>
            <a:ext uri="{FF2B5EF4-FFF2-40B4-BE49-F238E27FC236}">
              <a16:creationId xmlns:a16="http://schemas.microsoft.com/office/drawing/2014/main" id="{00000000-0008-0000-0500-00007B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0" name="テキスト ボックス 379">
          <a:extLst>
            <a:ext uri="{FF2B5EF4-FFF2-40B4-BE49-F238E27FC236}">
              <a16:creationId xmlns:a16="http://schemas.microsoft.com/office/drawing/2014/main" id="{00000000-0008-0000-0500-00007C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5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5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5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5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5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101346</xdr:rowOff>
    </xdr:from>
    <xdr:to>
      <xdr:col>24</xdr:col>
      <xdr:colOff>76200</xdr:colOff>
      <xdr:row>80</xdr:row>
      <xdr:rowOff>31496</xdr:rowOff>
    </xdr:to>
    <xdr:sp macro="" textlink="">
      <xdr:nvSpPr>
        <xdr:cNvPr id="386" name="楕円 385">
          <a:extLst>
            <a:ext uri="{FF2B5EF4-FFF2-40B4-BE49-F238E27FC236}">
              <a16:creationId xmlns:a16="http://schemas.microsoft.com/office/drawing/2014/main" id="{00000000-0008-0000-0500-000082010000}"/>
            </a:ext>
          </a:extLst>
        </xdr:cNvPr>
        <xdr:cNvSpPr/>
      </xdr:nvSpPr>
      <xdr:spPr>
        <a:xfrm>
          <a:off x="47752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9923</xdr:rowOff>
    </xdr:from>
    <xdr:ext cx="762000" cy="259045"/>
    <xdr:sp macro="" textlink="">
      <xdr:nvSpPr>
        <xdr:cNvPr id="387" name="公債費該当値テキスト">
          <a:extLst>
            <a:ext uri="{FF2B5EF4-FFF2-40B4-BE49-F238E27FC236}">
              <a16:creationId xmlns:a16="http://schemas.microsoft.com/office/drawing/2014/main" id="{00000000-0008-0000-0500-000083010000}"/>
            </a:ext>
          </a:extLst>
        </xdr:cNvPr>
        <xdr:cNvSpPr txBox="1"/>
      </xdr:nvSpPr>
      <xdr:spPr>
        <a:xfrm>
          <a:off x="4914900" y="1355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60198</xdr:rowOff>
    </xdr:from>
    <xdr:to>
      <xdr:col>20</xdr:col>
      <xdr:colOff>38100</xdr:colOff>
      <xdr:row>79</xdr:row>
      <xdr:rowOff>161798</xdr:rowOff>
    </xdr:to>
    <xdr:sp macro="" textlink="">
      <xdr:nvSpPr>
        <xdr:cNvPr id="388" name="楕円 387">
          <a:extLst>
            <a:ext uri="{FF2B5EF4-FFF2-40B4-BE49-F238E27FC236}">
              <a16:creationId xmlns:a16="http://schemas.microsoft.com/office/drawing/2014/main" id="{00000000-0008-0000-0500-000084010000}"/>
            </a:ext>
          </a:extLst>
        </xdr:cNvPr>
        <xdr:cNvSpPr/>
      </xdr:nvSpPr>
      <xdr:spPr>
        <a:xfrm>
          <a:off x="3937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146575</xdr:rowOff>
    </xdr:from>
    <xdr:ext cx="736600" cy="259045"/>
    <xdr:sp macro="" textlink="">
      <xdr:nvSpPr>
        <xdr:cNvPr id="389" name="テキスト ボックス 388">
          <a:extLst>
            <a:ext uri="{FF2B5EF4-FFF2-40B4-BE49-F238E27FC236}">
              <a16:creationId xmlns:a16="http://schemas.microsoft.com/office/drawing/2014/main" id="{00000000-0008-0000-0500-000085010000}"/>
            </a:ext>
          </a:extLst>
        </xdr:cNvPr>
        <xdr:cNvSpPr txBox="1"/>
      </xdr:nvSpPr>
      <xdr:spPr>
        <a:xfrm>
          <a:off x="3606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137922</xdr:rowOff>
    </xdr:from>
    <xdr:to>
      <xdr:col>15</xdr:col>
      <xdr:colOff>149225</xdr:colOff>
      <xdr:row>80</xdr:row>
      <xdr:rowOff>68072</xdr:rowOff>
    </xdr:to>
    <xdr:sp macro="" textlink="">
      <xdr:nvSpPr>
        <xdr:cNvPr id="390" name="楕円 389">
          <a:extLst>
            <a:ext uri="{FF2B5EF4-FFF2-40B4-BE49-F238E27FC236}">
              <a16:creationId xmlns:a16="http://schemas.microsoft.com/office/drawing/2014/main" id="{00000000-0008-0000-0500-000086010000}"/>
            </a:ext>
          </a:extLst>
        </xdr:cNvPr>
        <xdr:cNvSpPr/>
      </xdr:nvSpPr>
      <xdr:spPr>
        <a:xfrm>
          <a:off x="3048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52849</xdr:rowOff>
    </xdr:from>
    <xdr:ext cx="762000" cy="259045"/>
    <xdr:sp macro="" textlink="">
      <xdr:nvSpPr>
        <xdr:cNvPr id="391" name="テキスト ボックス 390">
          <a:extLst>
            <a:ext uri="{FF2B5EF4-FFF2-40B4-BE49-F238E27FC236}">
              <a16:creationId xmlns:a16="http://schemas.microsoft.com/office/drawing/2014/main" id="{00000000-0008-0000-0500-000087010000}"/>
            </a:ext>
          </a:extLst>
        </xdr:cNvPr>
        <xdr:cNvSpPr txBox="1"/>
      </xdr:nvSpPr>
      <xdr:spPr>
        <a:xfrm>
          <a:off x="2717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30480</xdr:rowOff>
    </xdr:from>
    <xdr:to>
      <xdr:col>11</xdr:col>
      <xdr:colOff>60325</xdr:colOff>
      <xdr:row>80</xdr:row>
      <xdr:rowOff>132080</xdr:rowOff>
    </xdr:to>
    <xdr:sp macro="" textlink="">
      <xdr:nvSpPr>
        <xdr:cNvPr id="392" name="楕円 391">
          <a:extLst>
            <a:ext uri="{FF2B5EF4-FFF2-40B4-BE49-F238E27FC236}">
              <a16:creationId xmlns:a16="http://schemas.microsoft.com/office/drawing/2014/main" id="{00000000-0008-0000-0500-000088010000}"/>
            </a:ext>
          </a:extLst>
        </xdr:cNvPr>
        <xdr:cNvSpPr/>
      </xdr:nvSpPr>
      <xdr:spPr>
        <a:xfrm>
          <a:off x="2159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116857</xdr:rowOff>
    </xdr:from>
    <xdr:ext cx="762000" cy="259045"/>
    <xdr:sp macro="" textlink="">
      <xdr:nvSpPr>
        <xdr:cNvPr id="393" name="テキスト ボックス 392">
          <a:extLst>
            <a:ext uri="{FF2B5EF4-FFF2-40B4-BE49-F238E27FC236}">
              <a16:creationId xmlns:a16="http://schemas.microsoft.com/office/drawing/2014/main" id="{00000000-0008-0000-0500-000089010000}"/>
            </a:ext>
          </a:extLst>
        </xdr:cNvPr>
        <xdr:cNvSpPr txBox="1"/>
      </xdr:nvSpPr>
      <xdr:spPr>
        <a:xfrm>
          <a:off x="1828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35052</xdr:rowOff>
    </xdr:from>
    <xdr:to>
      <xdr:col>6</xdr:col>
      <xdr:colOff>171450</xdr:colOff>
      <xdr:row>80</xdr:row>
      <xdr:rowOff>136652</xdr:rowOff>
    </xdr:to>
    <xdr:sp macro="" textlink="">
      <xdr:nvSpPr>
        <xdr:cNvPr id="394" name="楕円 393">
          <a:extLst>
            <a:ext uri="{FF2B5EF4-FFF2-40B4-BE49-F238E27FC236}">
              <a16:creationId xmlns:a16="http://schemas.microsoft.com/office/drawing/2014/main" id="{00000000-0008-0000-0500-00008A010000}"/>
            </a:ext>
          </a:extLst>
        </xdr:cNvPr>
        <xdr:cNvSpPr/>
      </xdr:nvSpPr>
      <xdr:spPr>
        <a:xfrm>
          <a:off x="12700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121429</xdr:rowOff>
    </xdr:from>
    <xdr:ext cx="762000" cy="259045"/>
    <xdr:sp macro="" textlink="">
      <xdr:nvSpPr>
        <xdr:cNvPr id="395" name="テキスト ボックス 394">
          <a:extLst>
            <a:ext uri="{FF2B5EF4-FFF2-40B4-BE49-F238E27FC236}">
              <a16:creationId xmlns:a16="http://schemas.microsoft.com/office/drawing/2014/main" id="{00000000-0008-0000-0500-00008B010000}"/>
            </a:ext>
          </a:extLst>
        </xdr:cNvPr>
        <xdr:cNvSpPr txBox="1"/>
      </xdr:nvSpPr>
      <xdr:spPr>
        <a:xfrm>
          <a:off x="939800" y="1383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5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5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5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5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5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5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5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5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5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5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5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公債費以外に係る経常収支比率は対前年度より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ポイント増加となった。これは新型コロナウイルスの感染拡大やロシアによるウクライナ侵攻による物価高騰が物件費等で影響したことによるものだと考えられる。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類似団体と比較すると、他のコストも低い水準にあることから、今後も行政コストを抑制しながら住民サービスの充実に努める。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5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5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5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5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5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5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5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5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5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5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5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5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5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5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a:extLst>
            <a:ext uri="{FF2B5EF4-FFF2-40B4-BE49-F238E27FC236}">
              <a16:creationId xmlns:a16="http://schemas.microsoft.com/office/drawing/2014/main" id="{00000000-0008-0000-0500-0000A5010000}"/>
            </a:ext>
          </a:extLst>
        </xdr:cNvPr>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a:extLst>
            <a:ext uri="{FF2B5EF4-FFF2-40B4-BE49-F238E27FC236}">
              <a16:creationId xmlns:a16="http://schemas.microsoft.com/office/drawing/2014/main" id="{00000000-0008-0000-0500-0000A6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a:extLst>
            <a:ext uri="{FF2B5EF4-FFF2-40B4-BE49-F238E27FC236}">
              <a16:creationId xmlns:a16="http://schemas.microsoft.com/office/drawing/2014/main" id="{00000000-0008-0000-0500-0000A7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a:extLst>
            <a:ext uri="{FF2B5EF4-FFF2-40B4-BE49-F238E27FC236}">
              <a16:creationId xmlns:a16="http://schemas.microsoft.com/office/drawing/2014/main" id="{00000000-0008-0000-0500-0000A8010000}"/>
            </a:ext>
          </a:extLst>
        </xdr:cNvPr>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a:extLst>
            <a:ext uri="{FF2B5EF4-FFF2-40B4-BE49-F238E27FC236}">
              <a16:creationId xmlns:a16="http://schemas.microsoft.com/office/drawing/2014/main" id="{00000000-0008-0000-0500-0000A9010000}"/>
            </a:ext>
          </a:extLst>
        </xdr:cNvPr>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154432</xdr:rowOff>
    </xdr:from>
    <xdr:to>
      <xdr:col>82</xdr:col>
      <xdr:colOff>107950</xdr:colOff>
      <xdr:row>75</xdr:row>
      <xdr:rowOff>51562</xdr:rowOff>
    </xdr:to>
    <xdr:cxnSp macro="">
      <xdr:nvCxnSpPr>
        <xdr:cNvPr id="426" name="直線コネクタ 425">
          <a:extLst>
            <a:ext uri="{FF2B5EF4-FFF2-40B4-BE49-F238E27FC236}">
              <a16:creationId xmlns:a16="http://schemas.microsoft.com/office/drawing/2014/main" id="{00000000-0008-0000-0500-0000AA010000}"/>
            </a:ext>
          </a:extLst>
        </xdr:cNvPr>
        <xdr:cNvCxnSpPr/>
      </xdr:nvCxnSpPr>
      <xdr:spPr>
        <a:xfrm>
          <a:off x="15671800" y="1284173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27" name="公債費以外平均値テキスト">
          <a:extLst>
            <a:ext uri="{FF2B5EF4-FFF2-40B4-BE49-F238E27FC236}">
              <a16:creationId xmlns:a16="http://schemas.microsoft.com/office/drawing/2014/main" id="{00000000-0008-0000-0500-0000AB010000}"/>
            </a:ext>
          </a:extLst>
        </xdr:cNvPr>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a:extLst>
            <a:ext uri="{FF2B5EF4-FFF2-40B4-BE49-F238E27FC236}">
              <a16:creationId xmlns:a16="http://schemas.microsoft.com/office/drawing/2014/main" id="{00000000-0008-0000-0500-0000AC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154432</xdr:rowOff>
    </xdr:from>
    <xdr:to>
      <xdr:col>78</xdr:col>
      <xdr:colOff>69850</xdr:colOff>
      <xdr:row>75</xdr:row>
      <xdr:rowOff>60706</xdr:rowOff>
    </xdr:to>
    <xdr:cxnSp macro="">
      <xdr:nvCxnSpPr>
        <xdr:cNvPr id="429" name="直線コネクタ 428">
          <a:extLst>
            <a:ext uri="{FF2B5EF4-FFF2-40B4-BE49-F238E27FC236}">
              <a16:creationId xmlns:a16="http://schemas.microsoft.com/office/drawing/2014/main" id="{00000000-0008-0000-0500-0000AD010000}"/>
            </a:ext>
          </a:extLst>
        </xdr:cNvPr>
        <xdr:cNvCxnSpPr/>
      </xdr:nvCxnSpPr>
      <xdr:spPr>
        <a:xfrm flipV="1">
          <a:off x="14782800" y="128417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a:extLst>
            <a:ext uri="{FF2B5EF4-FFF2-40B4-BE49-F238E27FC236}">
              <a16:creationId xmlns:a16="http://schemas.microsoft.com/office/drawing/2014/main" id="{00000000-0008-0000-0500-0000AE010000}"/>
            </a:ext>
          </a:extLst>
        </xdr:cNvPr>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84853</xdr:rowOff>
    </xdr:from>
    <xdr:ext cx="736600" cy="259045"/>
    <xdr:sp macro="" textlink="">
      <xdr:nvSpPr>
        <xdr:cNvPr id="431" name="テキスト ボックス 430">
          <a:extLst>
            <a:ext uri="{FF2B5EF4-FFF2-40B4-BE49-F238E27FC236}">
              <a16:creationId xmlns:a16="http://schemas.microsoft.com/office/drawing/2014/main" id="{00000000-0008-0000-0500-0000AF010000}"/>
            </a:ext>
          </a:extLst>
        </xdr:cNvPr>
        <xdr:cNvSpPr txBox="1"/>
      </xdr:nvSpPr>
      <xdr:spPr>
        <a:xfrm>
          <a:off x="15290800" y="1311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60706</xdr:rowOff>
    </xdr:from>
    <xdr:to>
      <xdr:col>73</xdr:col>
      <xdr:colOff>180975</xdr:colOff>
      <xdr:row>75</xdr:row>
      <xdr:rowOff>106426</xdr:rowOff>
    </xdr:to>
    <xdr:cxnSp macro="">
      <xdr:nvCxnSpPr>
        <xdr:cNvPr id="432" name="直線コネクタ 431">
          <a:extLst>
            <a:ext uri="{FF2B5EF4-FFF2-40B4-BE49-F238E27FC236}">
              <a16:creationId xmlns:a16="http://schemas.microsoft.com/office/drawing/2014/main" id="{00000000-0008-0000-0500-0000B0010000}"/>
            </a:ext>
          </a:extLst>
        </xdr:cNvPr>
        <xdr:cNvCxnSpPr/>
      </xdr:nvCxnSpPr>
      <xdr:spPr>
        <a:xfrm flipV="1">
          <a:off x="13893800" y="129194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3" name="フローチャート: 判断 432">
          <a:extLst>
            <a:ext uri="{FF2B5EF4-FFF2-40B4-BE49-F238E27FC236}">
              <a16:creationId xmlns:a16="http://schemas.microsoft.com/office/drawing/2014/main" id="{00000000-0008-0000-0500-0000B1010000}"/>
            </a:ext>
          </a:extLst>
        </xdr:cNvPr>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64279</xdr:rowOff>
    </xdr:from>
    <xdr:ext cx="762000" cy="259045"/>
    <xdr:sp macro="" textlink="">
      <xdr:nvSpPr>
        <xdr:cNvPr id="434" name="テキスト ボックス 433">
          <a:extLst>
            <a:ext uri="{FF2B5EF4-FFF2-40B4-BE49-F238E27FC236}">
              <a16:creationId xmlns:a16="http://schemas.microsoft.com/office/drawing/2014/main" id="{00000000-0008-0000-0500-0000B2010000}"/>
            </a:ext>
          </a:extLst>
        </xdr:cNvPr>
        <xdr:cNvSpPr txBox="1"/>
      </xdr:nvSpPr>
      <xdr:spPr>
        <a:xfrm>
          <a:off x="14401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168148</xdr:rowOff>
    </xdr:from>
    <xdr:to>
      <xdr:col>69</xdr:col>
      <xdr:colOff>92075</xdr:colOff>
      <xdr:row>75</xdr:row>
      <xdr:rowOff>106426</xdr:rowOff>
    </xdr:to>
    <xdr:cxnSp macro="">
      <xdr:nvCxnSpPr>
        <xdr:cNvPr id="435" name="直線コネクタ 434">
          <a:extLst>
            <a:ext uri="{FF2B5EF4-FFF2-40B4-BE49-F238E27FC236}">
              <a16:creationId xmlns:a16="http://schemas.microsoft.com/office/drawing/2014/main" id="{00000000-0008-0000-0500-0000B3010000}"/>
            </a:ext>
          </a:extLst>
        </xdr:cNvPr>
        <xdr:cNvCxnSpPr/>
      </xdr:nvCxnSpPr>
      <xdr:spPr>
        <a:xfrm>
          <a:off x="13004800" y="128554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6" name="フローチャート: 判断 435">
          <a:extLst>
            <a:ext uri="{FF2B5EF4-FFF2-40B4-BE49-F238E27FC236}">
              <a16:creationId xmlns:a16="http://schemas.microsoft.com/office/drawing/2014/main" id="{00000000-0008-0000-0500-0000B4010000}"/>
            </a:ext>
          </a:extLst>
        </xdr:cNvPr>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114571</xdr:rowOff>
    </xdr:from>
    <xdr:ext cx="762000" cy="259045"/>
    <xdr:sp macro="" textlink="">
      <xdr:nvSpPr>
        <xdr:cNvPr id="437" name="テキスト ボックス 436">
          <a:extLst>
            <a:ext uri="{FF2B5EF4-FFF2-40B4-BE49-F238E27FC236}">
              <a16:creationId xmlns:a16="http://schemas.microsoft.com/office/drawing/2014/main" id="{00000000-0008-0000-0500-0000B5010000}"/>
            </a:ext>
          </a:extLst>
        </xdr:cNvPr>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8" name="フローチャート: 判断 437">
          <a:extLst>
            <a:ext uri="{FF2B5EF4-FFF2-40B4-BE49-F238E27FC236}">
              <a16:creationId xmlns:a16="http://schemas.microsoft.com/office/drawing/2014/main" id="{00000000-0008-0000-0500-0000B6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39" name="テキスト ボックス 438">
          <a:extLst>
            <a:ext uri="{FF2B5EF4-FFF2-40B4-BE49-F238E27FC236}">
              <a16:creationId xmlns:a16="http://schemas.microsoft.com/office/drawing/2014/main" id="{00000000-0008-0000-0500-0000B7010000}"/>
            </a:ext>
          </a:extLst>
        </xdr:cNvPr>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5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5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5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5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5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762</xdr:rowOff>
    </xdr:from>
    <xdr:to>
      <xdr:col>82</xdr:col>
      <xdr:colOff>158750</xdr:colOff>
      <xdr:row>75</xdr:row>
      <xdr:rowOff>102362</xdr:rowOff>
    </xdr:to>
    <xdr:sp macro="" textlink="">
      <xdr:nvSpPr>
        <xdr:cNvPr id="445" name="楕円 444">
          <a:extLst>
            <a:ext uri="{FF2B5EF4-FFF2-40B4-BE49-F238E27FC236}">
              <a16:creationId xmlns:a16="http://schemas.microsoft.com/office/drawing/2014/main" id="{00000000-0008-0000-0500-0000BD010000}"/>
            </a:ext>
          </a:extLst>
        </xdr:cNvPr>
        <xdr:cNvSpPr/>
      </xdr:nvSpPr>
      <xdr:spPr>
        <a:xfrm>
          <a:off x="164592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17289</xdr:rowOff>
    </xdr:from>
    <xdr:ext cx="762000" cy="259045"/>
    <xdr:sp macro="" textlink="">
      <xdr:nvSpPr>
        <xdr:cNvPr id="446" name="公債費以外該当値テキスト">
          <a:extLst>
            <a:ext uri="{FF2B5EF4-FFF2-40B4-BE49-F238E27FC236}">
              <a16:creationId xmlns:a16="http://schemas.microsoft.com/office/drawing/2014/main" id="{00000000-0008-0000-0500-0000BE010000}"/>
            </a:ext>
          </a:extLst>
        </xdr:cNvPr>
        <xdr:cNvSpPr txBox="1"/>
      </xdr:nvSpPr>
      <xdr:spPr>
        <a:xfrm>
          <a:off x="16598900" y="1270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103632</xdr:rowOff>
    </xdr:from>
    <xdr:to>
      <xdr:col>78</xdr:col>
      <xdr:colOff>120650</xdr:colOff>
      <xdr:row>75</xdr:row>
      <xdr:rowOff>33782</xdr:rowOff>
    </xdr:to>
    <xdr:sp macro="" textlink="">
      <xdr:nvSpPr>
        <xdr:cNvPr id="447" name="楕円 446">
          <a:extLst>
            <a:ext uri="{FF2B5EF4-FFF2-40B4-BE49-F238E27FC236}">
              <a16:creationId xmlns:a16="http://schemas.microsoft.com/office/drawing/2014/main" id="{00000000-0008-0000-0500-0000BF010000}"/>
            </a:ext>
          </a:extLst>
        </xdr:cNvPr>
        <xdr:cNvSpPr/>
      </xdr:nvSpPr>
      <xdr:spPr>
        <a:xfrm>
          <a:off x="15621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43959</xdr:rowOff>
    </xdr:from>
    <xdr:ext cx="736600" cy="259045"/>
    <xdr:sp macro="" textlink="">
      <xdr:nvSpPr>
        <xdr:cNvPr id="448" name="テキスト ボックス 447">
          <a:extLst>
            <a:ext uri="{FF2B5EF4-FFF2-40B4-BE49-F238E27FC236}">
              <a16:creationId xmlns:a16="http://schemas.microsoft.com/office/drawing/2014/main" id="{00000000-0008-0000-0500-0000C0010000}"/>
            </a:ext>
          </a:extLst>
        </xdr:cNvPr>
        <xdr:cNvSpPr txBox="1"/>
      </xdr:nvSpPr>
      <xdr:spPr>
        <a:xfrm>
          <a:off x="15290800" y="1255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9906</xdr:rowOff>
    </xdr:from>
    <xdr:to>
      <xdr:col>74</xdr:col>
      <xdr:colOff>31750</xdr:colOff>
      <xdr:row>75</xdr:row>
      <xdr:rowOff>111506</xdr:rowOff>
    </xdr:to>
    <xdr:sp macro="" textlink="">
      <xdr:nvSpPr>
        <xdr:cNvPr id="449" name="楕円 448">
          <a:extLst>
            <a:ext uri="{FF2B5EF4-FFF2-40B4-BE49-F238E27FC236}">
              <a16:creationId xmlns:a16="http://schemas.microsoft.com/office/drawing/2014/main" id="{00000000-0008-0000-0500-0000C1010000}"/>
            </a:ext>
          </a:extLst>
        </xdr:cNvPr>
        <xdr:cNvSpPr/>
      </xdr:nvSpPr>
      <xdr:spPr>
        <a:xfrm>
          <a:off x="14732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121683</xdr:rowOff>
    </xdr:from>
    <xdr:ext cx="762000" cy="259045"/>
    <xdr:sp macro="" textlink="">
      <xdr:nvSpPr>
        <xdr:cNvPr id="450" name="テキスト ボックス 449">
          <a:extLst>
            <a:ext uri="{FF2B5EF4-FFF2-40B4-BE49-F238E27FC236}">
              <a16:creationId xmlns:a16="http://schemas.microsoft.com/office/drawing/2014/main" id="{00000000-0008-0000-0500-0000C2010000}"/>
            </a:ext>
          </a:extLst>
        </xdr:cNvPr>
        <xdr:cNvSpPr txBox="1"/>
      </xdr:nvSpPr>
      <xdr:spPr>
        <a:xfrm>
          <a:off x="14401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55626</xdr:rowOff>
    </xdr:from>
    <xdr:to>
      <xdr:col>69</xdr:col>
      <xdr:colOff>142875</xdr:colOff>
      <xdr:row>75</xdr:row>
      <xdr:rowOff>157226</xdr:rowOff>
    </xdr:to>
    <xdr:sp macro="" textlink="">
      <xdr:nvSpPr>
        <xdr:cNvPr id="451" name="楕円 450">
          <a:extLst>
            <a:ext uri="{FF2B5EF4-FFF2-40B4-BE49-F238E27FC236}">
              <a16:creationId xmlns:a16="http://schemas.microsoft.com/office/drawing/2014/main" id="{00000000-0008-0000-0500-0000C3010000}"/>
            </a:ext>
          </a:extLst>
        </xdr:cNvPr>
        <xdr:cNvSpPr/>
      </xdr:nvSpPr>
      <xdr:spPr>
        <a:xfrm>
          <a:off x="13843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167403</xdr:rowOff>
    </xdr:from>
    <xdr:ext cx="762000" cy="259045"/>
    <xdr:sp macro="" textlink="">
      <xdr:nvSpPr>
        <xdr:cNvPr id="452" name="テキスト ボックス 451">
          <a:extLst>
            <a:ext uri="{FF2B5EF4-FFF2-40B4-BE49-F238E27FC236}">
              <a16:creationId xmlns:a16="http://schemas.microsoft.com/office/drawing/2014/main" id="{00000000-0008-0000-0500-0000C4010000}"/>
            </a:ext>
          </a:extLst>
        </xdr:cNvPr>
        <xdr:cNvSpPr txBox="1"/>
      </xdr:nvSpPr>
      <xdr:spPr>
        <a:xfrm>
          <a:off x="13512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117348</xdr:rowOff>
    </xdr:from>
    <xdr:to>
      <xdr:col>65</xdr:col>
      <xdr:colOff>53975</xdr:colOff>
      <xdr:row>75</xdr:row>
      <xdr:rowOff>47498</xdr:rowOff>
    </xdr:to>
    <xdr:sp macro="" textlink="">
      <xdr:nvSpPr>
        <xdr:cNvPr id="453" name="楕円 452">
          <a:extLst>
            <a:ext uri="{FF2B5EF4-FFF2-40B4-BE49-F238E27FC236}">
              <a16:creationId xmlns:a16="http://schemas.microsoft.com/office/drawing/2014/main" id="{00000000-0008-0000-0500-0000C5010000}"/>
            </a:ext>
          </a:extLst>
        </xdr:cNvPr>
        <xdr:cNvSpPr/>
      </xdr:nvSpPr>
      <xdr:spPr>
        <a:xfrm>
          <a:off x="12954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57675</xdr:rowOff>
    </xdr:from>
    <xdr:ext cx="762000" cy="259045"/>
    <xdr:sp macro="" textlink="">
      <xdr:nvSpPr>
        <xdr:cNvPr id="454" name="テキスト ボックス 453">
          <a:extLst>
            <a:ext uri="{FF2B5EF4-FFF2-40B4-BE49-F238E27FC236}">
              <a16:creationId xmlns:a16="http://schemas.microsoft.com/office/drawing/2014/main" id="{00000000-0008-0000-0500-0000C6010000}"/>
            </a:ext>
          </a:extLst>
        </xdr:cNvPr>
        <xdr:cNvSpPr txBox="1"/>
      </xdr:nvSpPr>
      <xdr:spPr>
        <a:xfrm>
          <a:off x="12623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6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6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6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6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石川県かほく市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6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6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6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6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6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6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6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6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6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6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6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6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6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6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6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6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6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6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6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6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6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6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6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600-000032000000}"/>
            </a:ext>
          </a:extLst>
        </xdr:cNvPr>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600-000034000000}"/>
            </a:ext>
          </a:extLst>
        </xdr:cNvPr>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93272</xdr:rowOff>
    </xdr:from>
    <xdr:to>
      <xdr:col>29</xdr:col>
      <xdr:colOff>127000</xdr:colOff>
      <xdr:row>16</xdr:row>
      <xdr:rowOff>112403</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bwMode="auto">
        <a:xfrm flipV="1">
          <a:off x="5003800" y="2884097"/>
          <a:ext cx="647700" cy="19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10307</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600-000037000000}"/>
            </a:ext>
          </a:extLst>
        </xdr:cNvPr>
        <xdr:cNvSpPr txBox="1"/>
      </xdr:nvSpPr>
      <xdr:spPr>
        <a:xfrm>
          <a:off x="5740400" y="262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a:extLst>
            <a:ext uri="{FF2B5EF4-FFF2-40B4-BE49-F238E27FC236}">
              <a16:creationId xmlns:a16="http://schemas.microsoft.com/office/drawing/2014/main" id="{00000000-0008-0000-0600-000038000000}"/>
            </a:ext>
          </a:extLst>
        </xdr:cNvPr>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112403</xdr:rowOff>
    </xdr:from>
    <xdr:to>
      <xdr:col>26</xdr:col>
      <xdr:colOff>50800</xdr:colOff>
      <xdr:row>17</xdr:row>
      <xdr:rowOff>9847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bwMode="auto">
        <a:xfrm flipV="1">
          <a:off x="4305300" y="2903228"/>
          <a:ext cx="698500" cy="68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a:extLst>
            <a:ext uri="{FF2B5EF4-FFF2-40B4-BE49-F238E27FC236}">
              <a16:creationId xmlns:a16="http://schemas.microsoft.com/office/drawing/2014/main" id="{00000000-0008-0000-0600-00003A000000}"/>
            </a:ext>
          </a:extLst>
        </xdr:cNvPr>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129189</xdr:rowOff>
    </xdr:from>
    <xdr:ext cx="736600" cy="259045"/>
    <xdr:sp macro="" textlink="">
      <xdr:nvSpPr>
        <xdr:cNvPr id="59" name="テキスト ボックス 58">
          <a:extLst>
            <a:ext uri="{FF2B5EF4-FFF2-40B4-BE49-F238E27FC236}">
              <a16:creationId xmlns:a16="http://schemas.microsoft.com/office/drawing/2014/main" id="{00000000-0008-0000-0600-00003B000000}"/>
            </a:ext>
          </a:extLst>
        </xdr:cNvPr>
        <xdr:cNvSpPr txBox="1"/>
      </xdr:nvSpPr>
      <xdr:spPr>
        <a:xfrm>
          <a:off x="4622800" y="2577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9847</xdr:rowOff>
    </xdr:from>
    <xdr:to>
      <xdr:col>22</xdr:col>
      <xdr:colOff>114300</xdr:colOff>
      <xdr:row>18</xdr:row>
      <xdr:rowOff>34065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bwMode="auto">
        <a:xfrm flipV="1">
          <a:off x="3606800" y="2972122"/>
          <a:ext cx="698500" cy="195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8145</xdr:rowOff>
    </xdr:from>
    <xdr:ext cx="76200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924300" y="26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19591</xdr:rowOff>
    </xdr:from>
    <xdr:to>
      <xdr:col>18</xdr:col>
      <xdr:colOff>177800</xdr:colOff>
      <xdr:row>18</xdr:row>
      <xdr:rowOff>34065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bwMode="auto">
        <a:xfrm>
          <a:off x="2908300" y="3153316"/>
          <a:ext cx="698500" cy="14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137670</xdr:rowOff>
    </xdr:from>
    <xdr:to>
      <xdr:col>19</xdr:col>
      <xdr:colOff>38100</xdr:colOff>
      <xdr:row>17</xdr:row>
      <xdr:rowOff>67820</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bwMode="auto">
        <a:xfrm>
          <a:off x="35560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77997</xdr:rowOff>
    </xdr:from>
    <xdr:ext cx="76200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225800" y="269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159158</xdr:rowOff>
    </xdr:from>
    <xdr:to>
      <xdr:col>15</xdr:col>
      <xdr:colOff>101600</xdr:colOff>
      <xdr:row>17</xdr:row>
      <xdr:rowOff>89308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bwMode="auto">
        <a:xfrm>
          <a:off x="28575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99485</xdr:rowOff>
    </xdr:from>
    <xdr:ext cx="76200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5273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42472</xdr:rowOff>
    </xdr:from>
    <xdr:to>
      <xdr:col>29</xdr:col>
      <xdr:colOff>177800</xdr:colOff>
      <xdr:row>16</xdr:row>
      <xdr:rowOff>144072</xdr:rowOff>
    </xdr:to>
    <xdr:sp macro="" textlink="">
      <xdr:nvSpPr>
        <xdr:cNvPr id="73" name="楕円 72">
          <a:extLst>
            <a:ext uri="{FF2B5EF4-FFF2-40B4-BE49-F238E27FC236}">
              <a16:creationId xmlns:a16="http://schemas.microsoft.com/office/drawing/2014/main" id="{00000000-0008-0000-0600-000049000000}"/>
            </a:ext>
          </a:extLst>
        </xdr:cNvPr>
        <xdr:cNvSpPr/>
      </xdr:nvSpPr>
      <xdr:spPr bwMode="auto">
        <a:xfrm>
          <a:off x="5600700" y="2833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14549</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600-00004A000000}"/>
            </a:ext>
          </a:extLst>
        </xdr:cNvPr>
        <xdr:cNvSpPr txBox="1"/>
      </xdr:nvSpPr>
      <xdr:spPr>
        <a:xfrm>
          <a:off x="5740400" y="280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61603</xdr:rowOff>
    </xdr:from>
    <xdr:to>
      <xdr:col>26</xdr:col>
      <xdr:colOff>101600</xdr:colOff>
      <xdr:row>16</xdr:row>
      <xdr:rowOff>163203</xdr:rowOff>
    </xdr:to>
    <xdr:sp macro="" textlink="">
      <xdr:nvSpPr>
        <xdr:cNvPr id="75" name="楕円 74">
          <a:extLst>
            <a:ext uri="{FF2B5EF4-FFF2-40B4-BE49-F238E27FC236}">
              <a16:creationId xmlns:a16="http://schemas.microsoft.com/office/drawing/2014/main" id="{00000000-0008-0000-0600-00004B000000}"/>
            </a:ext>
          </a:extLst>
        </xdr:cNvPr>
        <xdr:cNvSpPr/>
      </xdr:nvSpPr>
      <xdr:spPr bwMode="auto">
        <a:xfrm>
          <a:off x="4953000" y="2852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147980</xdr:rowOff>
    </xdr:from>
    <xdr:ext cx="7366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622800" y="293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130497</xdr:rowOff>
    </xdr:from>
    <xdr:to>
      <xdr:col>22</xdr:col>
      <xdr:colOff>165100</xdr:colOff>
      <xdr:row>17</xdr:row>
      <xdr:rowOff>60647</xdr:rowOff>
    </xdr:to>
    <xdr:sp macro="" textlink="">
      <xdr:nvSpPr>
        <xdr:cNvPr id="77" name="楕円 76">
          <a:extLst>
            <a:ext uri="{FF2B5EF4-FFF2-40B4-BE49-F238E27FC236}">
              <a16:creationId xmlns:a16="http://schemas.microsoft.com/office/drawing/2014/main" id="{00000000-0008-0000-0600-00004D000000}"/>
            </a:ext>
          </a:extLst>
        </xdr:cNvPr>
        <xdr:cNvSpPr/>
      </xdr:nvSpPr>
      <xdr:spPr bwMode="auto">
        <a:xfrm>
          <a:off x="4254500" y="2921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45424</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924300" y="300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154715</xdr:rowOff>
    </xdr:from>
    <xdr:to>
      <xdr:col>19</xdr:col>
      <xdr:colOff>38100</xdr:colOff>
      <xdr:row>18</xdr:row>
      <xdr:rowOff>84865</xdr:rowOff>
    </xdr:to>
    <xdr:sp macro="" textlink="">
      <xdr:nvSpPr>
        <xdr:cNvPr id="79" name="楕円 78">
          <a:extLst>
            <a:ext uri="{FF2B5EF4-FFF2-40B4-BE49-F238E27FC236}">
              <a16:creationId xmlns:a16="http://schemas.microsoft.com/office/drawing/2014/main" id="{00000000-0008-0000-0600-00004F000000}"/>
            </a:ext>
          </a:extLst>
        </xdr:cNvPr>
        <xdr:cNvSpPr/>
      </xdr:nvSpPr>
      <xdr:spPr bwMode="auto">
        <a:xfrm>
          <a:off x="3556000" y="3116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69642</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225800" y="320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140241</xdr:rowOff>
    </xdr:from>
    <xdr:to>
      <xdr:col>15</xdr:col>
      <xdr:colOff>101600</xdr:colOff>
      <xdr:row>18</xdr:row>
      <xdr:rowOff>70391</xdr:rowOff>
    </xdr:to>
    <xdr:sp macro="" textlink="">
      <xdr:nvSpPr>
        <xdr:cNvPr id="81" name="楕円 80">
          <a:extLst>
            <a:ext uri="{FF2B5EF4-FFF2-40B4-BE49-F238E27FC236}">
              <a16:creationId xmlns:a16="http://schemas.microsoft.com/office/drawing/2014/main" id="{00000000-0008-0000-0600-000051000000}"/>
            </a:ext>
          </a:extLst>
        </xdr:cNvPr>
        <xdr:cNvSpPr/>
      </xdr:nvSpPr>
      <xdr:spPr bwMode="auto">
        <a:xfrm>
          <a:off x="2857500" y="3102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55168</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527300" y="318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6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6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6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6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6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6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6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6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6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6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6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600-000072000000}"/>
            </a:ext>
          </a:extLst>
        </xdr:cNvPr>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600-000074000000}"/>
            </a:ext>
          </a:extLst>
        </xdr:cNvPr>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141304</xdr:rowOff>
    </xdr:from>
    <xdr:to>
      <xdr:col>29</xdr:col>
      <xdr:colOff>127000</xdr:colOff>
      <xdr:row>35</xdr:row>
      <xdr:rowOff>203679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bwMode="auto">
        <a:xfrm flipV="1">
          <a:off x="5003800" y="6751654"/>
          <a:ext cx="647700" cy="62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174269</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600-000077000000}"/>
            </a:ext>
          </a:extLst>
        </xdr:cNvPr>
        <xdr:cNvSpPr txBox="1"/>
      </xdr:nvSpPr>
      <xdr:spPr>
        <a:xfrm>
          <a:off x="5740400" y="678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194339</xdr:rowOff>
    </xdr:from>
    <xdr:to>
      <xdr:col>26</xdr:col>
      <xdr:colOff>50800</xdr:colOff>
      <xdr:row>35</xdr:row>
      <xdr:rowOff>203679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bwMode="auto">
        <a:xfrm>
          <a:off x="4305300" y="6804689"/>
          <a:ext cx="698500" cy="9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334321</xdr:rowOff>
    </xdr:from>
    <xdr:ext cx="73660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4622800" y="6944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193457</xdr:rowOff>
    </xdr:from>
    <xdr:to>
      <xdr:col>22</xdr:col>
      <xdr:colOff>114300</xdr:colOff>
      <xdr:row>35</xdr:row>
      <xdr:rowOff>194339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bwMode="auto">
        <a:xfrm>
          <a:off x="3606800" y="6803807"/>
          <a:ext cx="698500" cy="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17873</xdr:rowOff>
    </xdr:from>
    <xdr:ext cx="76200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924300" y="697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176770</xdr:rowOff>
    </xdr:from>
    <xdr:to>
      <xdr:col>18</xdr:col>
      <xdr:colOff>177800</xdr:colOff>
      <xdr:row>35</xdr:row>
      <xdr:rowOff>193457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bwMode="auto">
        <a:xfrm>
          <a:off x="2908300" y="6787120"/>
          <a:ext cx="698500" cy="16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255553</xdr:rowOff>
    </xdr:from>
    <xdr:to>
      <xdr:col>19</xdr:col>
      <xdr:colOff>38100</xdr:colOff>
      <xdr:row>36</xdr:row>
      <xdr:rowOff>14253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bwMode="auto">
        <a:xfrm>
          <a:off x="35560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341930</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2258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261399</xdr:rowOff>
    </xdr:from>
    <xdr:to>
      <xdr:col>15</xdr:col>
      <xdr:colOff>101600</xdr:colOff>
      <xdr:row>36</xdr:row>
      <xdr:rowOff>20099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bwMode="auto">
        <a:xfrm>
          <a:off x="28575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4876</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5273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90504</xdr:rowOff>
    </xdr:from>
    <xdr:to>
      <xdr:col>29</xdr:col>
      <xdr:colOff>177800</xdr:colOff>
      <xdr:row>35</xdr:row>
      <xdr:rowOff>192104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bwMode="auto">
        <a:xfrm>
          <a:off x="5600700" y="6700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278481</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600-00008A000000}"/>
            </a:ext>
          </a:extLst>
        </xdr:cNvPr>
        <xdr:cNvSpPr txBox="1"/>
      </xdr:nvSpPr>
      <xdr:spPr>
        <a:xfrm>
          <a:off x="5740400" y="6545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152879</xdr:rowOff>
    </xdr:from>
    <xdr:to>
      <xdr:col>26</xdr:col>
      <xdr:colOff>101600</xdr:colOff>
      <xdr:row>35</xdr:row>
      <xdr:rowOff>254479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bwMode="auto">
        <a:xfrm>
          <a:off x="4953000" y="6763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264656</xdr:rowOff>
    </xdr:from>
    <xdr:ext cx="7366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4622800" y="6532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143539</xdr:rowOff>
    </xdr:from>
    <xdr:to>
      <xdr:col>22</xdr:col>
      <xdr:colOff>165100</xdr:colOff>
      <xdr:row>35</xdr:row>
      <xdr:rowOff>245139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bwMode="auto">
        <a:xfrm>
          <a:off x="4254500" y="6753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255316</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924300" y="652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142657</xdr:rowOff>
    </xdr:from>
    <xdr:to>
      <xdr:col>19</xdr:col>
      <xdr:colOff>38100</xdr:colOff>
      <xdr:row>35</xdr:row>
      <xdr:rowOff>244257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bwMode="auto">
        <a:xfrm>
          <a:off x="3556000" y="6753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254434</xdr:rowOff>
    </xdr:from>
    <xdr:ext cx="76200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225800" y="65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125970</xdr:rowOff>
    </xdr:from>
    <xdr:to>
      <xdr:col>15</xdr:col>
      <xdr:colOff>101600</xdr:colOff>
      <xdr:row>35</xdr:row>
      <xdr:rowOff>227570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bwMode="auto">
        <a:xfrm>
          <a:off x="2857500" y="6736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237747</xdr:rowOff>
    </xdr:from>
    <xdr:ext cx="76200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527300" y="6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6.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石川県かほく市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35,931
35,575
64.44
18,994,562
18,328,532
599,915
10,777,951
21,087,904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a:extLst>
            <a:ext uri="{FF2B5EF4-FFF2-40B4-BE49-F238E27FC236}">
              <a16:creationId xmlns:a16="http://schemas.microsoft.com/office/drawing/2014/main" id="{00000000-0008-0000-0700-00003B000000}"/>
            </a:ext>
          </a:extLst>
        </xdr:cNvPr>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a:extLst>
            <a:ext uri="{FF2B5EF4-FFF2-40B4-BE49-F238E27FC236}">
              <a16:creationId xmlns:a16="http://schemas.microsoft.com/office/drawing/2014/main" id="{00000000-0008-0000-0700-00003D000000}"/>
            </a:ext>
          </a:extLst>
        </xdr:cNvPr>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56620</xdr:rowOff>
    </xdr:from>
    <xdr:to>
      <xdr:col>24</xdr:col>
      <xdr:colOff>63500</xdr:colOff>
      <xdr:row>34</xdr:row>
      <xdr:rowOff>75137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885920"/>
          <a:ext cx="8382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94449</xdr:rowOff>
    </xdr:from>
    <xdr:ext cx="534377" cy="259045"/>
    <xdr:sp macro="" textlink="">
      <xdr:nvSpPr>
        <xdr:cNvPr id="64" name="人件費平均値テキスト">
          <a:extLst>
            <a:ext uri="{FF2B5EF4-FFF2-40B4-BE49-F238E27FC236}">
              <a16:creationId xmlns:a16="http://schemas.microsoft.com/office/drawing/2014/main" id="{00000000-0008-0000-0700-000040000000}"/>
            </a:ext>
          </a:extLst>
        </xdr:cNvPr>
        <xdr:cNvSpPr txBox="1"/>
      </xdr:nvSpPr>
      <xdr:spPr>
        <a:xfrm>
          <a:off x="4686300" y="5923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75137</xdr:rowOff>
    </xdr:from>
    <xdr:to>
      <xdr:col>19</xdr:col>
      <xdr:colOff>177800</xdr:colOff>
      <xdr:row>34</xdr:row>
      <xdr:rowOff>160421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904437"/>
          <a:ext cx="889000" cy="8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54134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30111" y="605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160421</xdr:rowOff>
    </xdr:from>
    <xdr:to>
      <xdr:col>15</xdr:col>
      <xdr:colOff>50800</xdr:colOff>
      <xdr:row>37</xdr:row>
      <xdr:rowOff>20991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989721"/>
          <a:ext cx="889000" cy="37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116737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41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16256</xdr:rowOff>
    </xdr:from>
    <xdr:to>
      <xdr:col>10</xdr:col>
      <xdr:colOff>114300</xdr:colOff>
      <xdr:row>37</xdr:row>
      <xdr:rowOff>20991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359906"/>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62285</xdr:rowOff>
    </xdr:from>
    <xdr:to>
      <xdr:col>10</xdr:col>
      <xdr:colOff>165100</xdr:colOff>
      <xdr:row>36</xdr:row>
      <xdr:rowOff>163885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8962</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52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79952</xdr:rowOff>
    </xdr:from>
    <xdr:to>
      <xdr:col>6</xdr:col>
      <xdr:colOff>38100</xdr:colOff>
      <xdr:row>37</xdr:row>
      <xdr:rowOff>10102</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26629</xdr:rowOff>
    </xdr:from>
    <xdr:ext cx="534377"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63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5820</xdr:rowOff>
    </xdr:from>
    <xdr:to>
      <xdr:col>24</xdr:col>
      <xdr:colOff>114300</xdr:colOff>
      <xdr:row>34</xdr:row>
      <xdr:rowOff>107420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3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28697</xdr:rowOff>
    </xdr:from>
    <xdr:ext cx="534377" cy="259045"/>
    <xdr:sp macro="" textlink="">
      <xdr:nvSpPr>
        <xdr:cNvPr id="83" name="人件費該当値テキスト">
          <a:extLst>
            <a:ext uri="{FF2B5EF4-FFF2-40B4-BE49-F238E27FC236}">
              <a16:creationId xmlns:a16="http://schemas.microsoft.com/office/drawing/2014/main" id="{00000000-0008-0000-0700-000053000000}"/>
            </a:ext>
          </a:extLst>
        </xdr:cNvPr>
        <xdr:cNvSpPr txBox="1"/>
      </xdr:nvSpPr>
      <xdr:spPr>
        <a:xfrm>
          <a:off x="4686300" y="568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24337</xdr:rowOff>
    </xdr:from>
    <xdr:to>
      <xdr:col>20</xdr:col>
      <xdr:colOff>38100</xdr:colOff>
      <xdr:row>34</xdr:row>
      <xdr:rowOff>125937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5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142464</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62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109621</xdr:rowOff>
    </xdr:from>
    <xdr:to>
      <xdr:col>15</xdr:col>
      <xdr:colOff>101600</xdr:colOff>
      <xdr:row>35</xdr:row>
      <xdr:rowOff>39771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3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56298</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71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141641</xdr:rowOff>
    </xdr:from>
    <xdr:to>
      <xdr:col>10</xdr:col>
      <xdr:colOff>165100</xdr:colOff>
      <xdr:row>37</xdr:row>
      <xdr:rowOff>71791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1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62918</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640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136906</xdr:rowOff>
    </xdr:from>
    <xdr:to>
      <xdr:col>6</xdr:col>
      <xdr:colOff>38100</xdr:colOff>
      <xdr:row>37</xdr:row>
      <xdr:rowOff>67056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0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58183</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640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a:extLst>
            <a:ext uri="{FF2B5EF4-FFF2-40B4-BE49-F238E27FC236}">
              <a16:creationId xmlns:a16="http://schemas.microsoft.com/office/drawing/2014/main" id="{00000000-0008-0000-0700-000073000000}"/>
            </a:ext>
          </a:extLst>
        </xdr:cNvPr>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a:extLst>
            <a:ext uri="{FF2B5EF4-FFF2-40B4-BE49-F238E27FC236}">
              <a16:creationId xmlns:a16="http://schemas.microsoft.com/office/drawing/2014/main" id="{00000000-0008-0000-0700-000075000000}"/>
            </a:ext>
          </a:extLst>
        </xdr:cNvPr>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90176</xdr:rowOff>
    </xdr:from>
    <xdr:to>
      <xdr:col>24</xdr:col>
      <xdr:colOff>63500</xdr:colOff>
      <xdr:row>57</xdr:row>
      <xdr:rowOff>100939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862826"/>
          <a:ext cx="838200" cy="1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109912</xdr:rowOff>
    </xdr:from>
    <xdr:ext cx="534377" cy="259045"/>
    <xdr:sp macro="" textlink="">
      <xdr:nvSpPr>
        <xdr:cNvPr id="120" name="物件費平均値テキスト">
          <a:extLst>
            <a:ext uri="{FF2B5EF4-FFF2-40B4-BE49-F238E27FC236}">
              <a16:creationId xmlns:a16="http://schemas.microsoft.com/office/drawing/2014/main" id="{00000000-0008-0000-0700-000078000000}"/>
            </a:ext>
          </a:extLst>
        </xdr:cNvPr>
        <xdr:cNvSpPr txBox="1"/>
      </xdr:nvSpPr>
      <xdr:spPr>
        <a:xfrm>
          <a:off x="4686300" y="953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90057</xdr:rowOff>
    </xdr:from>
    <xdr:to>
      <xdr:col>19</xdr:col>
      <xdr:colOff>177800</xdr:colOff>
      <xdr:row>57</xdr:row>
      <xdr:rowOff>100939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862707"/>
          <a:ext cx="8890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98579</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52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90057</xdr:rowOff>
    </xdr:from>
    <xdr:to>
      <xdr:col>15</xdr:col>
      <xdr:colOff>50800</xdr:colOff>
      <xdr:row>57</xdr:row>
      <xdr:rowOff>95571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862707"/>
          <a:ext cx="889000" cy="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134874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9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95571</xdr:rowOff>
    </xdr:from>
    <xdr:to>
      <xdr:col>10</xdr:col>
      <xdr:colOff>114300</xdr:colOff>
      <xdr:row>57</xdr:row>
      <xdr:rowOff>150389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868221"/>
          <a:ext cx="889000" cy="5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48685</xdr:rowOff>
    </xdr:from>
    <xdr:to>
      <xdr:col>10</xdr:col>
      <xdr:colOff>165100</xdr:colOff>
      <xdr:row>57</xdr:row>
      <xdr:rowOff>150285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141412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91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35257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3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39376</xdr:rowOff>
    </xdr:from>
    <xdr:to>
      <xdr:col>24</xdr:col>
      <xdr:colOff>114300</xdr:colOff>
      <xdr:row>57</xdr:row>
      <xdr:rowOff>140976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1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17803</xdr:rowOff>
    </xdr:from>
    <xdr:ext cx="534377" cy="259045"/>
    <xdr:sp macro="" textlink="">
      <xdr:nvSpPr>
        <xdr:cNvPr id="139" name="物件費該当値テキスト">
          <a:extLst>
            <a:ext uri="{FF2B5EF4-FFF2-40B4-BE49-F238E27FC236}">
              <a16:creationId xmlns:a16="http://schemas.microsoft.com/office/drawing/2014/main" id="{00000000-0008-0000-0700-00008B000000}"/>
            </a:ext>
          </a:extLst>
        </xdr:cNvPr>
        <xdr:cNvSpPr txBox="1"/>
      </xdr:nvSpPr>
      <xdr:spPr>
        <a:xfrm>
          <a:off x="4686300" y="979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50139</xdr:rowOff>
    </xdr:from>
    <xdr:to>
      <xdr:col>20</xdr:col>
      <xdr:colOff>38100</xdr:colOff>
      <xdr:row>57</xdr:row>
      <xdr:rowOff>151739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2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142866</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91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39257</xdr:rowOff>
    </xdr:from>
    <xdr:to>
      <xdr:col>15</xdr:col>
      <xdr:colOff>101600</xdr:colOff>
      <xdr:row>57</xdr:row>
      <xdr:rowOff>140857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1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157384</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58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44771</xdr:rowOff>
    </xdr:from>
    <xdr:to>
      <xdr:col>10</xdr:col>
      <xdr:colOff>165100</xdr:colOff>
      <xdr:row>57</xdr:row>
      <xdr:rowOff>146371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1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162898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59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99589</xdr:rowOff>
    </xdr:from>
    <xdr:to>
      <xdr:col>6</xdr:col>
      <xdr:colOff>38100</xdr:colOff>
      <xdr:row>58</xdr:row>
      <xdr:rowOff>29739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7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20866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96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a:extLst>
            <a:ext uri="{FF2B5EF4-FFF2-40B4-BE49-F238E27FC236}">
              <a16:creationId xmlns:a16="http://schemas.microsoft.com/office/drawing/2014/main" id="{00000000-0008-0000-0700-0000AA000000}"/>
            </a:ext>
          </a:extLst>
        </xdr:cNvPr>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a:extLst>
            <a:ext uri="{FF2B5EF4-FFF2-40B4-BE49-F238E27FC236}">
              <a16:creationId xmlns:a16="http://schemas.microsoft.com/office/drawing/2014/main" id="{00000000-0008-0000-0700-0000AC000000}"/>
            </a:ext>
          </a:extLst>
        </xdr:cNvPr>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47963</xdr:rowOff>
    </xdr:from>
    <xdr:to>
      <xdr:col>24</xdr:col>
      <xdr:colOff>63500</xdr:colOff>
      <xdr:row>78</xdr:row>
      <xdr:rowOff>76423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421063"/>
          <a:ext cx="8382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100530</xdr:rowOff>
    </xdr:from>
    <xdr:ext cx="469744" cy="259045"/>
    <xdr:sp macro="" textlink="">
      <xdr:nvSpPr>
        <xdr:cNvPr id="175" name="維持補修費平均値テキスト">
          <a:extLst>
            <a:ext uri="{FF2B5EF4-FFF2-40B4-BE49-F238E27FC236}">
              <a16:creationId xmlns:a16="http://schemas.microsoft.com/office/drawing/2014/main" id="{00000000-0008-0000-0700-0000AF000000}"/>
            </a:ext>
          </a:extLst>
        </xdr:cNvPr>
        <xdr:cNvSpPr txBox="1"/>
      </xdr:nvSpPr>
      <xdr:spPr>
        <a:xfrm>
          <a:off x="4686300" y="13130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30018</xdr:rowOff>
    </xdr:from>
    <xdr:to>
      <xdr:col>19</xdr:col>
      <xdr:colOff>177800</xdr:colOff>
      <xdr:row>78</xdr:row>
      <xdr:rowOff>76423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403118"/>
          <a:ext cx="889000" cy="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7779</xdr:rowOff>
    </xdr:from>
    <xdr:ext cx="469744"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562428" y="130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30018</xdr:rowOff>
    </xdr:from>
    <xdr:to>
      <xdr:col>15</xdr:col>
      <xdr:colOff>50800</xdr:colOff>
      <xdr:row>78</xdr:row>
      <xdr:rowOff>94049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403118"/>
          <a:ext cx="889000" cy="6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21998</xdr:rowOff>
    </xdr:from>
    <xdr:ext cx="469744"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73428" y="1305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90505</xdr:rowOff>
    </xdr:from>
    <xdr:to>
      <xdr:col>10</xdr:col>
      <xdr:colOff>114300</xdr:colOff>
      <xdr:row>78</xdr:row>
      <xdr:rowOff>94049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463605"/>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90578</xdr:rowOff>
    </xdr:from>
    <xdr:ext cx="469744"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84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79560</xdr:rowOff>
    </xdr:from>
    <xdr:ext cx="469744"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95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168613</xdr:rowOff>
    </xdr:from>
    <xdr:to>
      <xdr:col>24</xdr:col>
      <xdr:colOff>114300</xdr:colOff>
      <xdr:row>78</xdr:row>
      <xdr:rowOff>98763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37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83540</xdr:rowOff>
    </xdr:from>
    <xdr:ext cx="469744" cy="259045"/>
    <xdr:sp macro="" textlink="">
      <xdr:nvSpPr>
        <xdr:cNvPr id="194" name="維持補修費該当値テキスト">
          <a:extLst>
            <a:ext uri="{FF2B5EF4-FFF2-40B4-BE49-F238E27FC236}">
              <a16:creationId xmlns:a16="http://schemas.microsoft.com/office/drawing/2014/main" id="{00000000-0008-0000-0700-0000C2000000}"/>
            </a:ext>
          </a:extLst>
        </xdr:cNvPr>
        <xdr:cNvSpPr txBox="1"/>
      </xdr:nvSpPr>
      <xdr:spPr>
        <a:xfrm>
          <a:off x="4686300" y="1328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25623</xdr:rowOff>
    </xdr:from>
    <xdr:to>
      <xdr:col>20</xdr:col>
      <xdr:colOff>38100</xdr:colOff>
      <xdr:row>78</xdr:row>
      <xdr:rowOff>127223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9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118350</xdr:rowOff>
    </xdr:from>
    <xdr:ext cx="469744"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562428" y="1349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150668</xdr:rowOff>
    </xdr:from>
    <xdr:to>
      <xdr:col>15</xdr:col>
      <xdr:colOff>101600</xdr:colOff>
      <xdr:row>78</xdr:row>
      <xdr:rowOff>80818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5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71945</xdr:rowOff>
    </xdr:from>
    <xdr:ext cx="469744"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73428" y="1344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43249</xdr:rowOff>
    </xdr:from>
    <xdr:to>
      <xdr:col>10</xdr:col>
      <xdr:colOff>165100</xdr:colOff>
      <xdr:row>78</xdr:row>
      <xdr:rowOff>144849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41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135976</xdr:rowOff>
    </xdr:from>
    <xdr:ext cx="469744"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84428" y="1350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39705</xdr:rowOff>
    </xdr:from>
    <xdr:to>
      <xdr:col>6</xdr:col>
      <xdr:colOff>38100</xdr:colOff>
      <xdr:row>78</xdr:row>
      <xdr:rowOff>141305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1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132432</xdr:rowOff>
    </xdr:from>
    <xdr:ext cx="469744"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95428" y="1350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a:extLst>
            <a:ext uri="{FF2B5EF4-FFF2-40B4-BE49-F238E27FC236}">
              <a16:creationId xmlns:a16="http://schemas.microsoft.com/office/drawing/2014/main" id="{00000000-0008-0000-0700-0000E4000000}"/>
            </a:ext>
          </a:extLst>
        </xdr:cNvPr>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a:extLst>
            <a:ext uri="{FF2B5EF4-FFF2-40B4-BE49-F238E27FC236}">
              <a16:creationId xmlns:a16="http://schemas.microsoft.com/office/drawing/2014/main" id="{00000000-0008-0000-0700-0000E6000000}"/>
            </a:ext>
          </a:extLst>
        </xdr:cNvPr>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160770</xdr:rowOff>
    </xdr:from>
    <xdr:to>
      <xdr:col>24</xdr:col>
      <xdr:colOff>63500</xdr:colOff>
      <xdr:row>98</xdr:row>
      <xdr:rowOff>33477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619970"/>
          <a:ext cx="838200" cy="21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96790</xdr:rowOff>
    </xdr:from>
    <xdr:ext cx="534377" cy="259045"/>
    <xdr:sp macro="" textlink="">
      <xdr:nvSpPr>
        <xdr:cNvPr id="233" name="扶助費平均値テキスト">
          <a:extLst>
            <a:ext uri="{FF2B5EF4-FFF2-40B4-BE49-F238E27FC236}">
              <a16:creationId xmlns:a16="http://schemas.microsoft.com/office/drawing/2014/main" id="{00000000-0008-0000-0700-0000E9000000}"/>
            </a:ext>
          </a:extLst>
        </xdr:cNvPr>
        <xdr:cNvSpPr txBox="1"/>
      </xdr:nvSpPr>
      <xdr:spPr>
        <a:xfrm>
          <a:off x="4686300" y="16384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160770</xdr:rowOff>
    </xdr:from>
    <xdr:to>
      <xdr:col>19</xdr:col>
      <xdr:colOff>177800</xdr:colOff>
      <xdr:row>98</xdr:row>
      <xdr:rowOff>113792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619970"/>
          <a:ext cx="889000" cy="29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45090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16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95326</xdr:rowOff>
    </xdr:from>
    <xdr:to>
      <xdr:col>15</xdr:col>
      <xdr:colOff>50800</xdr:colOff>
      <xdr:row>98</xdr:row>
      <xdr:rowOff>113792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897426"/>
          <a:ext cx="889000" cy="1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154894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95326</xdr:rowOff>
    </xdr:from>
    <xdr:to>
      <xdr:col>10</xdr:col>
      <xdr:colOff>114300</xdr:colOff>
      <xdr:row>98</xdr:row>
      <xdr:rowOff>131090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897426"/>
          <a:ext cx="889000" cy="3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55194</xdr:rowOff>
    </xdr:from>
    <xdr:to>
      <xdr:col>10</xdr:col>
      <xdr:colOff>165100</xdr:colOff>
      <xdr:row>97</xdr:row>
      <xdr:rowOff>156794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1871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105359</xdr:rowOff>
    </xdr:from>
    <xdr:to>
      <xdr:col>6</xdr:col>
      <xdr:colOff>38100</xdr:colOff>
      <xdr:row>98</xdr:row>
      <xdr:rowOff>35509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52036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154127</xdr:rowOff>
    </xdr:from>
    <xdr:to>
      <xdr:col>24</xdr:col>
      <xdr:colOff>114300</xdr:colOff>
      <xdr:row>98</xdr:row>
      <xdr:rowOff>84277</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8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132554</xdr:rowOff>
    </xdr:from>
    <xdr:ext cx="534377" cy="259045"/>
    <xdr:sp macro="" textlink="">
      <xdr:nvSpPr>
        <xdr:cNvPr id="252" name="扶助費該当値テキスト">
          <a:extLst>
            <a:ext uri="{FF2B5EF4-FFF2-40B4-BE49-F238E27FC236}">
              <a16:creationId xmlns:a16="http://schemas.microsoft.com/office/drawing/2014/main" id="{00000000-0008-0000-0700-0000FC000000}"/>
            </a:ext>
          </a:extLst>
        </xdr:cNvPr>
        <xdr:cNvSpPr txBox="1"/>
      </xdr:nvSpPr>
      <xdr:spPr>
        <a:xfrm>
          <a:off x="4686300" y="1676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109970</xdr:rowOff>
    </xdr:from>
    <xdr:to>
      <xdr:col>20</xdr:col>
      <xdr:colOff>38100</xdr:colOff>
      <xdr:row>97</xdr:row>
      <xdr:rowOff>40120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6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31247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66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62992</xdr:rowOff>
    </xdr:from>
    <xdr:to>
      <xdr:col>15</xdr:col>
      <xdr:colOff>101600</xdr:colOff>
      <xdr:row>98</xdr:row>
      <xdr:rowOff>164592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6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155719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5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44526</xdr:rowOff>
    </xdr:from>
    <xdr:to>
      <xdr:col>10</xdr:col>
      <xdr:colOff>165100</xdr:colOff>
      <xdr:row>98</xdr:row>
      <xdr:rowOff>146126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4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137253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3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80290</xdr:rowOff>
    </xdr:from>
    <xdr:to>
      <xdr:col>6</xdr:col>
      <xdr:colOff>38100</xdr:colOff>
      <xdr:row>99</xdr:row>
      <xdr:rowOff>10440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8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1567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7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153957</xdr:rowOff>
    </xdr:from>
    <xdr:to>
      <xdr:col>54</xdr:col>
      <xdr:colOff>189865</xdr:colOff>
      <xdr:row>37</xdr:row>
      <xdr:rowOff>103627</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68907"/>
          <a:ext cx="1270" cy="97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107454</xdr:rowOff>
    </xdr:from>
    <xdr:ext cx="534377" cy="259045"/>
    <xdr:sp macro="" textlink="">
      <xdr:nvSpPr>
        <xdr:cNvPr id="285" name="補助費等最小値テキスト">
          <a:extLst>
            <a:ext uri="{FF2B5EF4-FFF2-40B4-BE49-F238E27FC236}">
              <a16:creationId xmlns:a16="http://schemas.microsoft.com/office/drawing/2014/main" id="{00000000-0008-0000-0700-00001D010000}"/>
            </a:ext>
          </a:extLst>
        </xdr:cNvPr>
        <xdr:cNvSpPr txBox="1"/>
      </xdr:nvSpPr>
      <xdr:spPr>
        <a:xfrm>
          <a:off x="10528300" y="64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103627</xdr:rowOff>
    </xdr:from>
    <xdr:to>
      <xdr:col>55</xdr:col>
      <xdr:colOff>88900</xdr:colOff>
      <xdr:row>37</xdr:row>
      <xdr:rowOff>103627</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4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100634</xdr:rowOff>
    </xdr:from>
    <xdr:ext cx="599010" cy="259045"/>
    <xdr:sp macro="" textlink="">
      <xdr:nvSpPr>
        <xdr:cNvPr id="287" name="補助費等最大値テキスト">
          <a:extLst>
            <a:ext uri="{FF2B5EF4-FFF2-40B4-BE49-F238E27FC236}">
              <a16:creationId xmlns:a16="http://schemas.microsoft.com/office/drawing/2014/main" id="{00000000-0008-0000-0700-00001F010000}"/>
            </a:ext>
          </a:extLst>
        </xdr:cNvPr>
        <xdr:cNvSpPr txBox="1"/>
      </xdr:nvSpPr>
      <xdr:spPr>
        <a:xfrm>
          <a:off x="10528300" y="524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153957</xdr:rowOff>
    </xdr:from>
    <xdr:to>
      <xdr:col>55</xdr:col>
      <xdr:colOff>88900</xdr:colOff>
      <xdr:row>31</xdr:row>
      <xdr:rowOff>153957</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6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10046</xdr:rowOff>
    </xdr:from>
    <xdr:to>
      <xdr:col>55</xdr:col>
      <xdr:colOff>0</xdr:colOff>
      <xdr:row>35</xdr:row>
      <xdr:rowOff>137285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010796"/>
          <a:ext cx="838200" cy="12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171302</xdr:rowOff>
    </xdr:from>
    <xdr:ext cx="534377" cy="259045"/>
    <xdr:sp macro="" textlink="">
      <xdr:nvSpPr>
        <xdr:cNvPr id="290" name="補助費等平均値テキスト">
          <a:extLst>
            <a:ext uri="{FF2B5EF4-FFF2-40B4-BE49-F238E27FC236}">
              <a16:creationId xmlns:a16="http://schemas.microsoft.com/office/drawing/2014/main" id="{00000000-0008-0000-0700-000022010000}"/>
            </a:ext>
          </a:extLst>
        </xdr:cNvPr>
        <xdr:cNvSpPr txBox="1"/>
      </xdr:nvSpPr>
      <xdr:spPr>
        <a:xfrm>
          <a:off x="10528300" y="600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21425</xdr:rowOff>
    </xdr:from>
    <xdr:to>
      <xdr:col>55</xdr:col>
      <xdr:colOff>50800</xdr:colOff>
      <xdr:row>35</xdr:row>
      <xdr:rowOff>123025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02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109494</xdr:rowOff>
    </xdr:from>
    <xdr:to>
      <xdr:col>50</xdr:col>
      <xdr:colOff>114300</xdr:colOff>
      <xdr:row>35</xdr:row>
      <xdr:rowOff>137285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5252994"/>
          <a:ext cx="889000" cy="88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63548</xdr:rowOff>
    </xdr:from>
    <xdr:to>
      <xdr:col>50</xdr:col>
      <xdr:colOff>165100</xdr:colOff>
      <xdr:row>35</xdr:row>
      <xdr:rowOff>165148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10225</xdr:rowOff>
    </xdr:from>
    <xdr:ext cx="534377"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372111" y="583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109494</xdr:rowOff>
    </xdr:from>
    <xdr:to>
      <xdr:col>45</xdr:col>
      <xdr:colOff>177800</xdr:colOff>
      <xdr:row>36</xdr:row>
      <xdr:rowOff>21674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5252994"/>
          <a:ext cx="889000" cy="94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121864</xdr:rowOff>
    </xdr:from>
    <xdr:to>
      <xdr:col>46</xdr:col>
      <xdr:colOff>38100</xdr:colOff>
      <xdr:row>31</xdr:row>
      <xdr:rowOff>52014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43141</xdr:rowOff>
    </xdr:from>
    <xdr:ext cx="59901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450795" y="535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21674</xdr:rowOff>
    </xdr:from>
    <xdr:to>
      <xdr:col>41</xdr:col>
      <xdr:colOff>50800</xdr:colOff>
      <xdr:row>36</xdr:row>
      <xdr:rowOff>30269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193874"/>
          <a:ext cx="8890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160383</xdr:rowOff>
    </xdr:from>
    <xdr:to>
      <xdr:col>41</xdr:col>
      <xdr:colOff>101600</xdr:colOff>
      <xdr:row>36</xdr:row>
      <xdr:rowOff>90533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81660</xdr:rowOff>
    </xdr:from>
    <xdr:ext cx="534377"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594111" y="625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36596</xdr:rowOff>
    </xdr:from>
    <xdr:to>
      <xdr:col>36</xdr:col>
      <xdr:colOff>165100</xdr:colOff>
      <xdr:row>36</xdr:row>
      <xdr:rowOff>138196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129323</xdr:rowOff>
    </xdr:from>
    <xdr:ext cx="534377"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05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130696</xdr:rowOff>
    </xdr:from>
    <xdr:to>
      <xdr:col>55</xdr:col>
      <xdr:colOff>50800</xdr:colOff>
      <xdr:row>35</xdr:row>
      <xdr:rowOff>60846</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595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153573</xdr:rowOff>
    </xdr:from>
    <xdr:ext cx="534377" cy="259045"/>
    <xdr:sp macro="" textlink="">
      <xdr:nvSpPr>
        <xdr:cNvPr id="309" name="補助費等該当値テキスト">
          <a:extLst>
            <a:ext uri="{FF2B5EF4-FFF2-40B4-BE49-F238E27FC236}">
              <a16:creationId xmlns:a16="http://schemas.microsoft.com/office/drawing/2014/main" id="{00000000-0008-0000-0700-000035010000}"/>
            </a:ext>
          </a:extLst>
        </xdr:cNvPr>
        <xdr:cNvSpPr txBox="1"/>
      </xdr:nvSpPr>
      <xdr:spPr>
        <a:xfrm>
          <a:off x="10528300" y="581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86485</xdr:rowOff>
    </xdr:from>
    <xdr:to>
      <xdr:col>50</xdr:col>
      <xdr:colOff>165100</xdr:colOff>
      <xdr:row>36</xdr:row>
      <xdr:rowOff>16635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08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7762</xdr:rowOff>
    </xdr:from>
    <xdr:ext cx="534377"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372111" y="617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58694</xdr:rowOff>
    </xdr:from>
    <xdr:to>
      <xdr:col>46</xdr:col>
      <xdr:colOff>38100</xdr:colOff>
      <xdr:row>30</xdr:row>
      <xdr:rowOff>160294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520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5371</xdr:rowOff>
    </xdr:from>
    <xdr:ext cx="59901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450795" y="497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142324</xdr:rowOff>
    </xdr:from>
    <xdr:to>
      <xdr:col>41</xdr:col>
      <xdr:colOff>101600</xdr:colOff>
      <xdr:row>36</xdr:row>
      <xdr:rowOff>72474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14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89001</xdr:rowOff>
    </xdr:from>
    <xdr:ext cx="534377"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594111" y="591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150919</xdr:rowOff>
    </xdr:from>
    <xdr:to>
      <xdr:col>36</xdr:col>
      <xdr:colOff>165100</xdr:colOff>
      <xdr:row>36</xdr:row>
      <xdr:rowOff>81069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15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97596</xdr:rowOff>
    </xdr:from>
    <xdr:ext cx="534377"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05111" y="592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2" name="普通建設事業費最小値テキスト">
          <a:extLst>
            <a:ext uri="{FF2B5EF4-FFF2-40B4-BE49-F238E27FC236}">
              <a16:creationId xmlns:a16="http://schemas.microsoft.com/office/drawing/2014/main" id="{00000000-0008-0000-0700-000056010000}"/>
            </a:ext>
          </a:extLst>
        </xdr:cNvPr>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4" name="普通建設事業費最大値テキスト">
          <a:extLst>
            <a:ext uri="{FF2B5EF4-FFF2-40B4-BE49-F238E27FC236}">
              <a16:creationId xmlns:a16="http://schemas.microsoft.com/office/drawing/2014/main" id="{00000000-0008-0000-0700-000058010000}"/>
            </a:ext>
          </a:extLst>
        </xdr:cNvPr>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147914</xdr:rowOff>
    </xdr:from>
    <xdr:to>
      <xdr:col>55</xdr:col>
      <xdr:colOff>0</xdr:colOff>
      <xdr:row>57</xdr:row>
      <xdr:rowOff>46225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749114"/>
          <a:ext cx="838200" cy="6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9593</xdr:rowOff>
    </xdr:from>
    <xdr:ext cx="534377" cy="259045"/>
    <xdr:sp macro="" textlink="">
      <xdr:nvSpPr>
        <xdr:cNvPr id="347" name="普通建設事業費平均値テキスト">
          <a:extLst>
            <a:ext uri="{FF2B5EF4-FFF2-40B4-BE49-F238E27FC236}">
              <a16:creationId xmlns:a16="http://schemas.microsoft.com/office/drawing/2014/main" id="{00000000-0008-0000-0700-00005B010000}"/>
            </a:ext>
          </a:extLst>
        </xdr:cNvPr>
        <xdr:cNvSpPr txBox="1"/>
      </xdr:nvSpPr>
      <xdr:spPr>
        <a:xfrm>
          <a:off x="10528300" y="9439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133048</xdr:rowOff>
    </xdr:from>
    <xdr:to>
      <xdr:col>50</xdr:col>
      <xdr:colOff>114300</xdr:colOff>
      <xdr:row>56</xdr:row>
      <xdr:rowOff>147914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391348"/>
          <a:ext cx="889000" cy="35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95745</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35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133048</xdr:rowOff>
    </xdr:from>
    <xdr:to>
      <xdr:col>45</xdr:col>
      <xdr:colOff>177800</xdr:colOff>
      <xdr:row>55</xdr:row>
      <xdr:rowOff>98499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391348"/>
          <a:ext cx="889000" cy="13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18963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98499</xdr:rowOff>
    </xdr:from>
    <xdr:to>
      <xdr:col>41</xdr:col>
      <xdr:colOff>50800</xdr:colOff>
      <xdr:row>56</xdr:row>
      <xdr:rowOff>153066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528249"/>
          <a:ext cx="889000" cy="22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111143</xdr:rowOff>
    </xdr:from>
    <xdr:to>
      <xdr:col>41</xdr:col>
      <xdr:colOff>101600</xdr:colOff>
      <xdr:row>56</xdr:row>
      <xdr:rowOff>41293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32420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6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148115</xdr:rowOff>
    </xdr:from>
    <xdr:to>
      <xdr:col>36</xdr:col>
      <xdr:colOff>165100</xdr:colOff>
      <xdr:row>56</xdr:row>
      <xdr:rowOff>78265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94792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166875</xdr:rowOff>
    </xdr:from>
    <xdr:to>
      <xdr:col>55</xdr:col>
      <xdr:colOff>50800</xdr:colOff>
      <xdr:row>57</xdr:row>
      <xdr:rowOff>97025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6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145302</xdr:rowOff>
    </xdr:from>
    <xdr:ext cx="534377" cy="259045"/>
    <xdr:sp macro="" textlink="">
      <xdr:nvSpPr>
        <xdr:cNvPr id="366" name="普通建設事業費該当値テキスト">
          <a:extLst>
            <a:ext uri="{FF2B5EF4-FFF2-40B4-BE49-F238E27FC236}">
              <a16:creationId xmlns:a16="http://schemas.microsoft.com/office/drawing/2014/main" id="{00000000-0008-0000-0700-00006E010000}"/>
            </a:ext>
          </a:extLst>
        </xdr:cNvPr>
        <xdr:cNvSpPr txBox="1"/>
      </xdr:nvSpPr>
      <xdr:spPr>
        <a:xfrm>
          <a:off x="10528300" y="97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97114</xdr:rowOff>
    </xdr:from>
    <xdr:to>
      <xdr:col>50</xdr:col>
      <xdr:colOff>165100</xdr:colOff>
      <xdr:row>57</xdr:row>
      <xdr:rowOff>27264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69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18391</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79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82248</xdr:rowOff>
    </xdr:from>
    <xdr:to>
      <xdr:col>46</xdr:col>
      <xdr:colOff>38100</xdr:colOff>
      <xdr:row>55</xdr:row>
      <xdr:rowOff>12398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34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28925</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115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47699</xdr:rowOff>
    </xdr:from>
    <xdr:to>
      <xdr:col>41</xdr:col>
      <xdr:colOff>101600</xdr:colOff>
      <xdr:row>55</xdr:row>
      <xdr:rowOff>149299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47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165826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25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102266</xdr:rowOff>
    </xdr:from>
    <xdr:to>
      <xdr:col>36</xdr:col>
      <xdr:colOff>165100</xdr:colOff>
      <xdr:row>57</xdr:row>
      <xdr:rowOff>32416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70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23543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79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7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700-000093010000}"/>
            </a:ext>
          </a:extLst>
        </xdr:cNvPr>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91901</xdr:rowOff>
    </xdr:from>
    <xdr:to>
      <xdr:col>55</xdr:col>
      <xdr:colOff>0</xdr:colOff>
      <xdr:row>79</xdr:row>
      <xdr:rowOff>94752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636451"/>
          <a:ext cx="838200" cy="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51568</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700-000096010000}"/>
            </a:ext>
          </a:extLst>
        </xdr:cNvPr>
        <xdr:cNvSpPr txBox="1"/>
      </xdr:nvSpPr>
      <xdr:spPr>
        <a:xfrm>
          <a:off x="10528300" y="132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85075</xdr:rowOff>
    </xdr:from>
    <xdr:to>
      <xdr:col>50</xdr:col>
      <xdr:colOff>114300</xdr:colOff>
      <xdr:row>79</xdr:row>
      <xdr:rowOff>94752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629625"/>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126407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15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85075</xdr:rowOff>
    </xdr:from>
    <xdr:to>
      <xdr:col>45</xdr:col>
      <xdr:colOff>177800</xdr:colOff>
      <xdr:row>79</xdr:row>
      <xdr:rowOff>90399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629625"/>
          <a:ext cx="889000" cy="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103722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13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90399</xdr:rowOff>
    </xdr:from>
    <xdr:to>
      <xdr:col>41</xdr:col>
      <xdr:colOff>50800</xdr:colOff>
      <xdr:row>79</xdr:row>
      <xdr:rowOff>96027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634949"/>
          <a:ext cx="889000" cy="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164926</xdr:rowOff>
    </xdr:from>
    <xdr:to>
      <xdr:col>41</xdr:col>
      <xdr:colOff>101600</xdr:colOff>
      <xdr:row>78</xdr:row>
      <xdr:rowOff>95076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111603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4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167985</xdr:rowOff>
    </xdr:from>
    <xdr:to>
      <xdr:col>36</xdr:col>
      <xdr:colOff>165100</xdr:colOff>
      <xdr:row>78</xdr:row>
      <xdr:rowOff>98135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114662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14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41101</xdr:rowOff>
    </xdr:from>
    <xdr:to>
      <xdr:col>55</xdr:col>
      <xdr:colOff>50800</xdr:colOff>
      <xdr:row>79</xdr:row>
      <xdr:rowOff>142701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58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127478</xdr:rowOff>
    </xdr:from>
    <xdr:ext cx="378565" cy="259045"/>
    <xdr:sp macro="" textlink="">
      <xdr:nvSpPr>
        <xdr:cNvPr id="425" name="普通建設事業費 （ うち新規整備　）該当値テキスト">
          <a:extLst>
            <a:ext uri="{FF2B5EF4-FFF2-40B4-BE49-F238E27FC236}">
              <a16:creationId xmlns:a16="http://schemas.microsoft.com/office/drawing/2014/main" id="{00000000-0008-0000-0700-0000A9010000}"/>
            </a:ext>
          </a:extLst>
        </xdr:cNvPr>
        <xdr:cNvSpPr txBox="1"/>
      </xdr:nvSpPr>
      <xdr:spPr>
        <a:xfrm>
          <a:off x="10528300" y="13500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43952</xdr:rowOff>
    </xdr:from>
    <xdr:to>
      <xdr:col>50</xdr:col>
      <xdr:colOff>165100</xdr:colOff>
      <xdr:row>79</xdr:row>
      <xdr:rowOff>145552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58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136679</xdr:rowOff>
    </xdr:from>
    <xdr:ext cx="378565"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50017" y="13681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34275</xdr:rowOff>
    </xdr:from>
    <xdr:to>
      <xdr:col>46</xdr:col>
      <xdr:colOff>38100</xdr:colOff>
      <xdr:row>79</xdr:row>
      <xdr:rowOff>135875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57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127002</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67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39599</xdr:rowOff>
    </xdr:from>
    <xdr:to>
      <xdr:col>41</xdr:col>
      <xdr:colOff>101600</xdr:colOff>
      <xdr:row>79</xdr:row>
      <xdr:rowOff>141199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8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132326</xdr:rowOff>
    </xdr:from>
    <xdr:ext cx="378565"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2017" y="1367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45227</xdr:rowOff>
    </xdr:from>
    <xdr:to>
      <xdr:col>36</xdr:col>
      <xdr:colOff>165100</xdr:colOff>
      <xdr:row>79</xdr:row>
      <xdr:rowOff>146827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8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137954</xdr:rowOff>
    </xdr:from>
    <xdr:ext cx="378565"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83017" y="1368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700-0000CE010000}"/>
            </a:ext>
          </a:extLst>
        </xdr:cNvPr>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700-0000D0010000}"/>
            </a:ext>
          </a:extLst>
        </xdr:cNvPr>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80435</xdr:rowOff>
    </xdr:from>
    <xdr:to>
      <xdr:col>55</xdr:col>
      <xdr:colOff>0</xdr:colOff>
      <xdr:row>96</xdr:row>
      <xdr:rowOff>84865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539635"/>
          <a:ext cx="838200" cy="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46226</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700-0000D3010000}"/>
            </a:ext>
          </a:extLst>
        </xdr:cNvPr>
        <xdr:cNvSpPr txBox="1"/>
      </xdr:nvSpPr>
      <xdr:spPr>
        <a:xfrm>
          <a:off x="10528300" y="16333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141729</xdr:rowOff>
    </xdr:from>
    <xdr:to>
      <xdr:col>50</xdr:col>
      <xdr:colOff>114300</xdr:colOff>
      <xdr:row>96</xdr:row>
      <xdr:rowOff>80435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5743679"/>
          <a:ext cx="889000" cy="79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143922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6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141729</xdr:rowOff>
    </xdr:from>
    <xdr:to>
      <xdr:col>45</xdr:col>
      <xdr:colOff>177800</xdr:colOff>
      <xdr:row>93</xdr:row>
      <xdr:rowOff>47916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5743679"/>
          <a:ext cx="889000" cy="24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155922</xdr:rowOff>
    </xdr:from>
    <xdr:to>
      <xdr:col>46</xdr:col>
      <xdr:colOff>38100</xdr:colOff>
      <xdr:row>96</xdr:row>
      <xdr:rowOff>86072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4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77199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53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47916</xdr:rowOff>
    </xdr:from>
    <xdr:to>
      <xdr:col>41</xdr:col>
      <xdr:colOff>50800</xdr:colOff>
      <xdr:row>96</xdr:row>
      <xdr:rowOff>5711</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5992766"/>
          <a:ext cx="889000" cy="47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158708</xdr:rowOff>
    </xdr:from>
    <xdr:to>
      <xdr:col>41</xdr:col>
      <xdr:colOff>101600</xdr:colOff>
      <xdr:row>96</xdr:row>
      <xdr:rowOff>88858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44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79985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53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59496</xdr:rowOff>
    </xdr:from>
    <xdr:to>
      <xdr:col>36</xdr:col>
      <xdr:colOff>165100</xdr:colOff>
      <xdr:row>96</xdr:row>
      <xdr:rowOff>161096</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152223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61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34065</xdr:rowOff>
    </xdr:from>
    <xdr:to>
      <xdr:col>55</xdr:col>
      <xdr:colOff>50800</xdr:colOff>
      <xdr:row>96</xdr:row>
      <xdr:rowOff>135665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49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12492</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700-0000E6010000}"/>
            </a:ext>
          </a:extLst>
        </xdr:cNvPr>
        <xdr:cNvSpPr txBox="1"/>
      </xdr:nvSpPr>
      <xdr:spPr>
        <a:xfrm>
          <a:off x="10528300" y="1647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29635</xdr:rowOff>
    </xdr:from>
    <xdr:to>
      <xdr:col>50</xdr:col>
      <xdr:colOff>165100</xdr:colOff>
      <xdr:row>96</xdr:row>
      <xdr:rowOff>131235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48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147762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26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90929</xdr:rowOff>
    </xdr:from>
    <xdr:to>
      <xdr:col>46</xdr:col>
      <xdr:colOff>38100</xdr:colOff>
      <xdr:row>92</xdr:row>
      <xdr:rowOff>21079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569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37606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546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168566</xdr:rowOff>
    </xdr:from>
    <xdr:to>
      <xdr:col>41</xdr:col>
      <xdr:colOff>101600</xdr:colOff>
      <xdr:row>93</xdr:row>
      <xdr:rowOff>98716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594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115243</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571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126361</xdr:rowOff>
    </xdr:from>
    <xdr:to>
      <xdr:col>36</xdr:col>
      <xdr:colOff>165100</xdr:colOff>
      <xdr:row>96</xdr:row>
      <xdr:rowOff>56511</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41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73038</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18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a:extLst>
            <a:ext uri="{FF2B5EF4-FFF2-40B4-BE49-F238E27FC236}">
              <a16:creationId xmlns:a16="http://schemas.microsoft.com/office/drawing/2014/main" id="{00000000-0008-0000-0700-000005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19" name="災害復旧事業費最大値テキスト">
          <a:extLst>
            <a:ext uri="{FF2B5EF4-FFF2-40B4-BE49-F238E27FC236}">
              <a16:creationId xmlns:a16="http://schemas.microsoft.com/office/drawing/2014/main" id="{00000000-0008-0000-0700-000007020000}"/>
            </a:ext>
          </a:extLst>
        </xdr:cNvPr>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138785</xdr:rowOff>
    </xdr:from>
    <xdr:to>
      <xdr:col>85</xdr:col>
      <xdr:colOff>127000</xdr:colOff>
      <xdr:row>38</xdr:row>
      <xdr:rowOff>139700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653885"/>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124350</xdr:rowOff>
    </xdr:from>
    <xdr:ext cx="469744" cy="259045"/>
    <xdr:sp macro="" textlink="">
      <xdr:nvSpPr>
        <xdr:cNvPr id="522" name="災害復旧事業費平均値テキスト">
          <a:extLst>
            <a:ext uri="{FF2B5EF4-FFF2-40B4-BE49-F238E27FC236}">
              <a16:creationId xmlns:a16="http://schemas.microsoft.com/office/drawing/2014/main" id="{00000000-0008-0000-0700-00000A020000}"/>
            </a:ext>
          </a:extLst>
        </xdr:cNvPr>
        <xdr:cNvSpPr txBox="1"/>
      </xdr:nvSpPr>
      <xdr:spPr>
        <a:xfrm>
          <a:off x="16370300" y="6296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136179</xdr:rowOff>
    </xdr:from>
    <xdr:to>
      <xdr:col>81</xdr:col>
      <xdr:colOff>50800</xdr:colOff>
      <xdr:row>38</xdr:row>
      <xdr:rowOff>138785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651279"/>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20809</xdr:rowOff>
    </xdr:from>
    <xdr:ext cx="469744"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46428" y="619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123789</xdr:rowOff>
    </xdr:from>
    <xdr:to>
      <xdr:col>76</xdr:col>
      <xdr:colOff>114300</xdr:colOff>
      <xdr:row>38</xdr:row>
      <xdr:rowOff>136179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638889"/>
          <a:ext cx="8890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137043</xdr:rowOff>
    </xdr:from>
    <xdr:to>
      <xdr:col>76</xdr:col>
      <xdr:colOff>165100</xdr:colOff>
      <xdr:row>37</xdr:row>
      <xdr:rowOff>67193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83720</xdr:rowOff>
    </xdr:from>
    <xdr:ext cx="469744"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57428" y="60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100929</xdr:rowOff>
    </xdr:from>
    <xdr:to>
      <xdr:col>71</xdr:col>
      <xdr:colOff>177800</xdr:colOff>
      <xdr:row>38</xdr:row>
      <xdr:rowOff>123789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61602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138735</xdr:rowOff>
    </xdr:from>
    <xdr:to>
      <xdr:col>72</xdr:col>
      <xdr:colOff>38100</xdr:colOff>
      <xdr:row>37</xdr:row>
      <xdr:rowOff>68885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85412</xdr:rowOff>
    </xdr:from>
    <xdr:ext cx="469744"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68428" y="608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1255</xdr:rowOff>
    </xdr:from>
    <xdr:to>
      <xdr:col>67</xdr:col>
      <xdr:colOff>101600</xdr:colOff>
      <xdr:row>37</xdr:row>
      <xdr:rowOff>102855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4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119382</xdr:rowOff>
    </xdr:from>
    <xdr:ext cx="469744"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79428" y="612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1" name="災害復旧事業費該当値テキスト">
          <a:extLst>
            <a:ext uri="{FF2B5EF4-FFF2-40B4-BE49-F238E27FC236}">
              <a16:creationId xmlns:a16="http://schemas.microsoft.com/office/drawing/2014/main" id="{00000000-0008-0000-0700-00001D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87985</xdr:rowOff>
    </xdr:from>
    <xdr:to>
      <xdr:col>81</xdr:col>
      <xdr:colOff>101600</xdr:colOff>
      <xdr:row>39</xdr:row>
      <xdr:rowOff>18135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9262</xdr:rowOff>
    </xdr:from>
    <xdr:ext cx="313932"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324333" y="6695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85379</xdr:rowOff>
    </xdr:from>
    <xdr:to>
      <xdr:col>76</xdr:col>
      <xdr:colOff>165100</xdr:colOff>
      <xdr:row>39</xdr:row>
      <xdr:rowOff>15529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60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6656</xdr:rowOff>
    </xdr:from>
    <xdr:ext cx="313932"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435333" y="66932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72989</xdr:rowOff>
    </xdr:from>
    <xdr:to>
      <xdr:col>72</xdr:col>
      <xdr:colOff>38100</xdr:colOff>
      <xdr:row>39</xdr:row>
      <xdr:rowOff>3139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58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165716</xdr:rowOff>
    </xdr:from>
    <xdr:ext cx="378565"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4017" y="6680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50129</xdr:rowOff>
    </xdr:from>
    <xdr:to>
      <xdr:col>67</xdr:col>
      <xdr:colOff>101600</xdr:colOff>
      <xdr:row>38</xdr:row>
      <xdr:rowOff>151729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56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142856</xdr:rowOff>
    </xdr:from>
    <xdr:ext cx="378565"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625017" y="66579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7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7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7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7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3" name="公債費最小値テキスト">
          <a:extLst>
            <a:ext uri="{FF2B5EF4-FFF2-40B4-BE49-F238E27FC236}">
              <a16:creationId xmlns:a16="http://schemas.microsoft.com/office/drawing/2014/main" id="{00000000-0008-0000-0700-00006F020000}"/>
            </a:ext>
          </a:extLst>
        </xdr:cNvPr>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5" name="公債費最大値テキスト">
          <a:extLst>
            <a:ext uri="{FF2B5EF4-FFF2-40B4-BE49-F238E27FC236}">
              <a16:creationId xmlns:a16="http://schemas.microsoft.com/office/drawing/2014/main" id="{00000000-0008-0000-0700-000071020000}"/>
            </a:ext>
          </a:extLst>
        </xdr:cNvPr>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80594</xdr:rowOff>
    </xdr:from>
    <xdr:to>
      <xdr:col>85</xdr:col>
      <xdr:colOff>127000</xdr:colOff>
      <xdr:row>73</xdr:row>
      <xdr:rowOff>112738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2596444"/>
          <a:ext cx="838200" cy="3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115726</xdr:rowOff>
    </xdr:from>
    <xdr:ext cx="534377" cy="259045"/>
    <xdr:sp macro="" textlink="">
      <xdr:nvSpPr>
        <xdr:cNvPr id="628" name="公債費平均値テキスト">
          <a:extLst>
            <a:ext uri="{FF2B5EF4-FFF2-40B4-BE49-F238E27FC236}">
              <a16:creationId xmlns:a16="http://schemas.microsoft.com/office/drawing/2014/main" id="{00000000-0008-0000-0700-000074020000}"/>
            </a:ext>
          </a:extLst>
        </xdr:cNvPr>
        <xdr:cNvSpPr txBox="1"/>
      </xdr:nvSpPr>
      <xdr:spPr>
        <a:xfrm>
          <a:off x="16370300" y="12803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80594</xdr:rowOff>
    </xdr:from>
    <xdr:to>
      <xdr:col>81</xdr:col>
      <xdr:colOff>50800</xdr:colOff>
      <xdr:row>73</xdr:row>
      <xdr:rowOff>105029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2596444"/>
          <a:ext cx="889000" cy="2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64419</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14111" y="129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72530</xdr:rowOff>
    </xdr:from>
    <xdr:to>
      <xdr:col>76</xdr:col>
      <xdr:colOff>114300</xdr:colOff>
      <xdr:row>73</xdr:row>
      <xdr:rowOff>105029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2588380"/>
          <a:ext cx="889000" cy="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75493</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25111" y="129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57099</xdr:rowOff>
    </xdr:from>
    <xdr:to>
      <xdr:col>71</xdr:col>
      <xdr:colOff>177800</xdr:colOff>
      <xdr:row>73</xdr:row>
      <xdr:rowOff>72530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2572949"/>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25349</xdr:rowOff>
    </xdr:from>
    <xdr:to>
      <xdr:col>72</xdr:col>
      <xdr:colOff>38100</xdr:colOff>
      <xdr:row>75</xdr:row>
      <xdr:rowOff>126949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118076</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36111" y="12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39865</xdr:rowOff>
    </xdr:from>
    <xdr:to>
      <xdr:col>67</xdr:col>
      <xdr:colOff>101600</xdr:colOff>
      <xdr:row>75</xdr:row>
      <xdr:rowOff>141465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132593</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47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61938</xdr:rowOff>
    </xdr:from>
    <xdr:to>
      <xdr:col>85</xdr:col>
      <xdr:colOff>177800</xdr:colOff>
      <xdr:row>73</xdr:row>
      <xdr:rowOff>163538</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257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84815</xdr:rowOff>
    </xdr:from>
    <xdr:ext cx="534377" cy="259045"/>
    <xdr:sp macro="" textlink="">
      <xdr:nvSpPr>
        <xdr:cNvPr id="647" name="公債費該当値テキスト">
          <a:extLst>
            <a:ext uri="{FF2B5EF4-FFF2-40B4-BE49-F238E27FC236}">
              <a16:creationId xmlns:a16="http://schemas.microsoft.com/office/drawing/2014/main" id="{00000000-0008-0000-0700-000087020000}"/>
            </a:ext>
          </a:extLst>
        </xdr:cNvPr>
        <xdr:cNvSpPr txBox="1"/>
      </xdr:nvSpPr>
      <xdr:spPr>
        <a:xfrm>
          <a:off x="16370300" y="1242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29794</xdr:rowOff>
    </xdr:from>
    <xdr:to>
      <xdr:col>81</xdr:col>
      <xdr:colOff>101600</xdr:colOff>
      <xdr:row>73</xdr:row>
      <xdr:rowOff>131394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254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147921</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14111" y="1232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54229</xdr:rowOff>
    </xdr:from>
    <xdr:to>
      <xdr:col>76</xdr:col>
      <xdr:colOff>165100</xdr:colOff>
      <xdr:row>73</xdr:row>
      <xdr:rowOff>155829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257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906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25111" y="1234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21730</xdr:rowOff>
    </xdr:from>
    <xdr:to>
      <xdr:col>72</xdr:col>
      <xdr:colOff>38100</xdr:colOff>
      <xdr:row>73</xdr:row>
      <xdr:rowOff>123330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25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139857</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36111" y="1231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6299</xdr:rowOff>
    </xdr:from>
    <xdr:to>
      <xdr:col>67</xdr:col>
      <xdr:colOff>101600</xdr:colOff>
      <xdr:row>73</xdr:row>
      <xdr:rowOff>107899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252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124426</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47111" y="1229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80" name="積立金最小値テキスト">
          <a:extLst>
            <a:ext uri="{FF2B5EF4-FFF2-40B4-BE49-F238E27FC236}">
              <a16:creationId xmlns:a16="http://schemas.microsoft.com/office/drawing/2014/main" id="{00000000-0008-0000-0700-0000A8020000}"/>
            </a:ext>
          </a:extLst>
        </xdr:cNvPr>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2" name="積立金最大値テキスト">
          <a:extLst>
            <a:ext uri="{FF2B5EF4-FFF2-40B4-BE49-F238E27FC236}">
              <a16:creationId xmlns:a16="http://schemas.microsoft.com/office/drawing/2014/main" id="{00000000-0008-0000-0700-0000AA020000}"/>
            </a:ext>
          </a:extLst>
        </xdr:cNvPr>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14390</xdr:rowOff>
    </xdr:from>
    <xdr:to>
      <xdr:col>85</xdr:col>
      <xdr:colOff>127000</xdr:colOff>
      <xdr:row>98</xdr:row>
      <xdr:rowOff>103378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816490"/>
          <a:ext cx="838200" cy="8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28097</xdr:rowOff>
    </xdr:from>
    <xdr:ext cx="534377" cy="259045"/>
    <xdr:sp macro="" textlink="">
      <xdr:nvSpPr>
        <xdr:cNvPr id="685" name="積立金平均値テキスト">
          <a:extLst>
            <a:ext uri="{FF2B5EF4-FFF2-40B4-BE49-F238E27FC236}">
              <a16:creationId xmlns:a16="http://schemas.microsoft.com/office/drawing/2014/main" id="{00000000-0008-0000-0700-0000AD020000}"/>
            </a:ext>
          </a:extLst>
        </xdr:cNvPr>
        <xdr:cNvSpPr txBox="1"/>
      </xdr:nvSpPr>
      <xdr:spPr>
        <a:xfrm>
          <a:off x="16370300" y="1648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14390</xdr:rowOff>
    </xdr:from>
    <xdr:to>
      <xdr:col>81</xdr:col>
      <xdr:colOff>50800</xdr:colOff>
      <xdr:row>98</xdr:row>
      <xdr:rowOff>120472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816490"/>
          <a:ext cx="889000" cy="10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84841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3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120472</xdr:rowOff>
    </xdr:from>
    <xdr:to>
      <xdr:col>76</xdr:col>
      <xdr:colOff>114300</xdr:colOff>
      <xdr:row>98</xdr:row>
      <xdr:rowOff>139878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922572"/>
          <a:ext cx="889000" cy="1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139878</xdr:rowOff>
    </xdr:from>
    <xdr:to>
      <xdr:col>71</xdr:col>
      <xdr:colOff>177800</xdr:colOff>
      <xdr:row>99</xdr:row>
      <xdr:rowOff>5944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941978"/>
          <a:ext cx="889000" cy="3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141579</xdr:rowOff>
    </xdr:from>
    <xdr:to>
      <xdr:col>72</xdr:col>
      <xdr:colOff>38100</xdr:colOff>
      <xdr:row>98</xdr:row>
      <xdr:rowOff>71729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88256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169635</xdr:rowOff>
    </xdr:from>
    <xdr:to>
      <xdr:col>67</xdr:col>
      <xdr:colOff>101600</xdr:colOff>
      <xdr:row>98</xdr:row>
      <xdr:rowOff>99785</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116312</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52578</xdr:rowOff>
    </xdr:from>
    <xdr:to>
      <xdr:col>85</xdr:col>
      <xdr:colOff>177800</xdr:colOff>
      <xdr:row>98</xdr:row>
      <xdr:rowOff>154178</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85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138955</xdr:rowOff>
    </xdr:from>
    <xdr:ext cx="469744" cy="259045"/>
    <xdr:sp macro="" textlink="">
      <xdr:nvSpPr>
        <xdr:cNvPr id="704" name="積立金該当値テキスト">
          <a:extLst>
            <a:ext uri="{FF2B5EF4-FFF2-40B4-BE49-F238E27FC236}">
              <a16:creationId xmlns:a16="http://schemas.microsoft.com/office/drawing/2014/main" id="{00000000-0008-0000-0700-0000C0020000}"/>
            </a:ext>
          </a:extLst>
        </xdr:cNvPr>
        <xdr:cNvSpPr txBox="1"/>
      </xdr:nvSpPr>
      <xdr:spPr>
        <a:xfrm>
          <a:off x="16370300" y="1676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135040</xdr:rowOff>
    </xdr:from>
    <xdr:to>
      <xdr:col>81</xdr:col>
      <xdr:colOff>101600</xdr:colOff>
      <xdr:row>98</xdr:row>
      <xdr:rowOff>65190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7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56317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85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69672</xdr:rowOff>
    </xdr:from>
    <xdr:to>
      <xdr:col>76</xdr:col>
      <xdr:colOff>165100</xdr:colOff>
      <xdr:row>98</xdr:row>
      <xdr:rowOff>171272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87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162399</xdr:rowOff>
    </xdr:from>
    <xdr:ext cx="469744"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57428" y="1696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89078</xdr:rowOff>
    </xdr:from>
    <xdr:to>
      <xdr:col>72</xdr:col>
      <xdr:colOff>38100</xdr:colOff>
      <xdr:row>99</xdr:row>
      <xdr:rowOff>19228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89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10355</xdr:rowOff>
    </xdr:from>
    <xdr:ext cx="469744"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68428" y="1698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126594</xdr:rowOff>
    </xdr:from>
    <xdr:to>
      <xdr:col>67</xdr:col>
      <xdr:colOff>101600</xdr:colOff>
      <xdr:row>99</xdr:row>
      <xdr:rowOff>56744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92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47871</xdr:rowOff>
    </xdr:from>
    <xdr:ext cx="469744"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79428" y="1702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7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1" name="投資及び出資金最大値テキスト">
          <a:extLst>
            <a:ext uri="{FF2B5EF4-FFF2-40B4-BE49-F238E27FC236}">
              <a16:creationId xmlns:a16="http://schemas.microsoft.com/office/drawing/2014/main" id="{00000000-0008-0000-0700-0000E5020000}"/>
            </a:ext>
          </a:extLst>
        </xdr:cNvPr>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93458</xdr:rowOff>
    </xdr:from>
    <xdr:to>
      <xdr:col>116</xdr:col>
      <xdr:colOff>63500</xdr:colOff>
      <xdr:row>38</xdr:row>
      <xdr:rowOff>151261</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08558"/>
          <a:ext cx="838200" cy="5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59722</xdr:rowOff>
    </xdr:from>
    <xdr:ext cx="469744" cy="259045"/>
    <xdr:sp macro="" textlink="">
      <xdr:nvSpPr>
        <xdr:cNvPr id="744" name="投資及び出資金平均値テキスト">
          <a:extLst>
            <a:ext uri="{FF2B5EF4-FFF2-40B4-BE49-F238E27FC236}">
              <a16:creationId xmlns:a16="http://schemas.microsoft.com/office/drawing/2014/main" id="{00000000-0008-0000-0700-0000E8020000}"/>
            </a:ext>
          </a:extLst>
        </xdr:cNvPr>
        <xdr:cNvSpPr txBox="1"/>
      </xdr:nvSpPr>
      <xdr:spPr>
        <a:xfrm>
          <a:off x="22212300" y="640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155473</xdr:rowOff>
    </xdr:from>
    <xdr:to>
      <xdr:col>111</xdr:col>
      <xdr:colOff>177800</xdr:colOff>
      <xdr:row>38</xdr:row>
      <xdr:rowOff>93458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499123"/>
          <a:ext cx="889000" cy="10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145966</xdr:rowOff>
    </xdr:from>
    <xdr:ext cx="469744"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088428" y="666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155473</xdr:rowOff>
    </xdr:from>
    <xdr:to>
      <xdr:col>107</xdr:col>
      <xdr:colOff>50800</xdr:colOff>
      <xdr:row>38</xdr:row>
      <xdr:rowOff>68605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19545300" y="6499123"/>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162196</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199428" y="667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20469</xdr:rowOff>
    </xdr:from>
    <xdr:to>
      <xdr:col>102</xdr:col>
      <xdr:colOff>114300</xdr:colOff>
      <xdr:row>38</xdr:row>
      <xdr:rowOff>68605</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535569"/>
          <a:ext cx="889000" cy="4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76947</xdr:rowOff>
    </xdr:from>
    <xdr:to>
      <xdr:col>102</xdr:col>
      <xdr:colOff>165100</xdr:colOff>
      <xdr:row>39</xdr:row>
      <xdr:rowOff>7097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169674</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10428" y="66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118880</xdr:rowOff>
    </xdr:from>
    <xdr:to>
      <xdr:col>98</xdr:col>
      <xdr:colOff>38100</xdr:colOff>
      <xdr:row>39</xdr:row>
      <xdr:rowOff>49030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40157</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21428" y="672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100461</xdr:rowOff>
    </xdr:from>
    <xdr:to>
      <xdr:col>116</xdr:col>
      <xdr:colOff>114300</xdr:colOff>
      <xdr:row>39</xdr:row>
      <xdr:rowOff>30611</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15388</xdr:rowOff>
    </xdr:from>
    <xdr:ext cx="469744" cy="259045"/>
    <xdr:sp macro="" textlink="">
      <xdr:nvSpPr>
        <xdr:cNvPr id="763" name="投資及び出資金該当値テキスト">
          <a:extLst>
            <a:ext uri="{FF2B5EF4-FFF2-40B4-BE49-F238E27FC236}">
              <a16:creationId xmlns:a16="http://schemas.microsoft.com/office/drawing/2014/main" id="{00000000-0008-0000-0700-0000FB020000}"/>
            </a:ext>
          </a:extLst>
        </xdr:cNvPr>
        <xdr:cNvSpPr txBox="1"/>
      </xdr:nvSpPr>
      <xdr:spPr>
        <a:xfrm>
          <a:off x="22212300" y="65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42658</xdr:rowOff>
    </xdr:from>
    <xdr:to>
      <xdr:col>112</xdr:col>
      <xdr:colOff>38100</xdr:colOff>
      <xdr:row>38</xdr:row>
      <xdr:rowOff>144258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55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160784</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088428" y="633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104673</xdr:rowOff>
    </xdr:from>
    <xdr:to>
      <xdr:col>107</xdr:col>
      <xdr:colOff>101600</xdr:colOff>
      <xdr:row>38</xdr:row>
      <xdr:rowOff>34823</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4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51350</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199428" y="622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17805</xdr:rowOff>
    </xdr:from>
    <xdr:to>
      <xdr:col>102</xdr:col>
      <xdr:colOff>165100</xdr:colOff>
      <xdr:row>38</xdr:row>
      <xdr:rowOff>119405</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5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135933</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10428" y="630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141119</xdr:rowOff>
    </xdr:from>
    <xdr:to>
      <xdr:col>98</xdr:col>
      <xdr:colOff>38100</xdr:colOff>
      <xdr:row>38</xdr:row>
      <xdr:rowOff>71269</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48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87796</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21428" y="625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7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798" name="貸付金最大値テキスト">
          <a:extLst>
            <a:ext uri="{FF2B5EF4-FFF2-40B4-BE49-F238E27FC236}">
              <a16:creationId xmlns:a16="http://schemas.microsoft.com/office/drawing/2014/main" id="{00000000-0008-0000-0700-00001E030000}"/>
            </a:ext>
          </a:extLst>
        </xdr:cNvPr>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104305</xdr:rowOff>
    </xdr:from>
    <xdr:to>
      <xdr:col>116</xdr:col>
      <xdr:colOff>63500</xdr:colOff>
      <xdr:row>59</xdr:row>
      <xdr:rowOff>44450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48405"/>
          <a:ext cx="838200" cy="11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161117</xdr:rowOff>
    </xdr:from>
    <xdr:ext cx="469744" cy="259045"/>
    <xdr:sp macro="" textlink="">
      <xdr:nvSpPr>
        <xdr:cNvPr id="801" name="貸付金平均値テキスト">
          <a:extLst>
            <a:ext uri="{FF2B5EF4-FFF2-40B4-BE49-F238E27FC236}">
              <a16:creationId xmlns:a16="http://schemas.microsoft.com/office/drawing/2014/main" id="{00000000-0008-0000-0700-000021030000}"/>
            </a:ext>
          </a:extLst>
        </xdr:cNvPr>
        <xdr:cNvSpPr txBox="1"/>
      </xdr:nvSpPr>
      <xdr:spPr>
        <a:xfrm>
          <a:off x="22212300" y="9762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104305</xdr:rowOff>
    </xdr:from>
    <xdr:to>
      <xdr:col>111</xdr:col>
      <xdr:colOff>177800</xdr:colOff>
      <xdr:row>59</xdr:row>
      <xdr:rowOff>44450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flipV="1">
          <a:off x="20434300" y="10048405"/>
          <a:ext cx="889000" cy="11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52988</xdr:rowOff>
    </xdr:from>
    <xdr:ext cx="469744"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088428" y="96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56761</xdr:rowOff>
    </xdr:from>
    <xdr:ext cx="469744"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199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38468</xdr:rowOff>
    </xdr:from>
    <xdr:to>
      <xdr:col>102</xdr:col>
      <xdr:colOff>114300</xdr:colOff>
      <xdr:row>59</xdr:row>
      <xdr:rowOff>44450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154018"/>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147841</xdr:rowOff>
    </xdr:from>
    <xdr:to>
      <xdr:col>102</xdr:col>
      <xdr:colOff>165100</xdr:colOff>
      <xdr:row>58</xdr:row>
      <xdr:rowOff>77991</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94518</xdr:rowOff>
    </xdr:from>
    <xdr:ext cx="469744"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10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146279</xdr:rowOff>
    </xdr:from>
    <xdr:to>
      <xdr:col>98</xdr:col>
      <xdr:colOff>38100</xdr:colOff>
      <xdr:row>58</xdr:row>
      <xdr:rowOff>76429</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92956</xdr:rowOff>
    </xdr:from>
    <xdr:ext cx="469744"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21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0" name="貸付金該当値テキスト">
          <a:extLst>
            <a:ext uri="{FF2B5EF4-FFF2-40B4-BE49-F238E27FC236}">
              <a16:creationId xmlns:a16="http://schemas.microsoft.com/office/drawing/2014/main" id="{00000000-0008-0000-0700-000034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53505</xdr:rowOff>
    </xdr:from>
    <xdr:to>
      <xdr:col>112</xdr:col>
      <xdr:colOff>38100</xdr:colOff>
      <xdr:row>58</xdr:row>
      <xdr:rowOff>155105</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99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146232</xdr:rowOff>
    </xdr:from>
    <xdr:ext cx="469744"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088428" y="10090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159118</xdr:rowOff>
    </xdr:from>
    <xdr:to>
      <xdr:col>98</xdr:col>
      <xdr:colOff>38100</xdr:colOff>
      <xdr:row>59</xdr:row>
      <xdr:rowOff>89268</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10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80395</xdr:rowOff>
    </xdr:from>
    <xdr:ext cx="378565"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467017" y="1019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7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7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7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7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7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7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7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7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7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7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3" name="直線コネクタ 852">
          <a:extLst>
            <a:ext uri="{FF2B5EF4-FFF2-40B4-BE49-F238E27FC236}">
              <a16:creationId xmlns:a16="http://schemas.microsoft.com/office/drawing/2014/main" id="{00000000-0008-0000-0700-000055030000}"/>
            </a:ext>
          </a:extLst>
        </xdr:cNvPr>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4" name="繰出金最小値テキスト">
          <a:extLst>
            <a:ext uri="{FF2B5EF4-FFF2-40B4-BE49-F238E27FC236}">
              <a16:creationId xmlns:a16="http://schemas.microsoft.com/office/drawing/2014/main" id="{00000000-0008-0000-0700-000056030000}"/>
            </a:ext>
          </a:extLst>
        </xdr:cNvPr>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5" name="直線コネクタ 854">
          <a:extLst>
            <a:ext uri="{FF2B5EF4-FFF2-40B4-BE49-F238E27FC236}">
              <a16:creationId xmlns:a16="http://schemas.microsoft.com/office/drawing/2014/main" id="{00000000-0008-0000-0700-000057030000}"/>
            </a:ext>
          </a:extLst>
        </xdr:cNvPr>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6" name="繰出金最大値テキスト">
          <a:extLst>
            <a:ext uri="{FF2B5EF4-FFF2-40B4-BE49-F238E27FC236}">
              <a16:creationId xmlns:a16="http://schemas.microsoft.com/office/drawing/2014/main" id="{00000000-0008-0000-0700-000058030000}"/>
            </a:ext>
          </a:extLst>
        </xdr:cNvPr>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57" name="直線コネクタ 856">
          <a:extLst>
            <a:ext uri="{FF2B5EF4-FFF2-40B4-BE49-F238E27FC236}">
              <a16:creationId xmlns:a16="http://schemas.microsoft.com/office/drawing/2014/main" id="{00000000-0008-0000-0700-000059030000}"/>
            </a:ext>
          </a:extLst>
        </xdr:cNvPr>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93466</xdr:rowOff>
    </xdr:from>
    <xdr:to>
      <xdr:col>116</xdr:col>
      <xdr:colOff>63500</xdr:colOff>
      <xdr:row>77</xdr:row>
      <xdr:rowOff>100437</xdr:rowOff>
    </xdr:to>
    <xdr:cxnSp macro="">
      <xdr:nvCxnSpPr>
        <xdr:cNvPr id="858" name="直線コネクタ 857">
          <a:extLst>
            <a:ext uri="{FF2B5EF4-FFF2-40B4-BE49-F238E27FC236}">
              <a16:creationId xmlns:a16="http://schemas.microsoft.com/office/drawing/2014/main" id="{00000000-0008-0000-0700-00005A030000}"/>
            </a:ext>
          </a:extLst>
        </xdr:cNvPr>
        <xdr:cNvCxnSpPr/>
      </xdr:nvCxnSpPr>
      <xdr:spPr>
        <a:xfrm>
          <a:off x="21323300" y="13295116"/>
          <a:ext cx="838200" cy="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57218</xdr:rowOff>
    </xdr:from>
    <xdr:ext cx="534377" cy="259045"/>
    <xdr:sp macro="" textlink="">
      <xdr:nvSpPr>
        <xdr:cNvPr id="859" name="繰出金平均値テキスト">
          <a:extLst>
            <a:ext uri="{FF2B5EF4-FFF2-40B4-BE49-F238E27FC236}">
              <a16:creationId xmlns:a16="http://schemas.microsoft.com/office/drawing/2014/main" id="{00000000-0008-0000-0700-00005B030000}"/>
            </a:ext>
          </a:extLst>
        </xdr:cNvPr>
        <xdr:cNvSpPr txBox="1"/>
      </xdr:nvSpPr>
      <xdr:spPr>
        <a:xfrm>
          <a:off x="22212300" y="129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60" name="フローチャート: 判断 859">
          <a:extLst>
            <a:ext uri="{FF2B5EF4-FFF2-40B4-BE49-F238E27FC236}">
              <a16:creationId xmlns:a16="http://schemas.microsoft.com/office/drawing/2014/main" id="{00000000-0008-0000-0700-00005C030000}"/>
            </a:ext>
          </a:extLst>
        </xdr:cNvPr>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93466</xdr:rowOff>
    </xdr:from>
    <xdr:to>
      <xdr:col>111</xdr:col>
      <xdr:colOff>177800</xdr:colOff>
      <xdr:row>77</xdr:row>
      <xdr:rowOff>109506</xdr:rowOff>
    </xdr:to>
    <xdr:cxnSp macro="">
      <xdr:nvCxnSpPr>
        <xdr:cNvPr id="861" name="直線コネクタ 860">
          <a:extLst>
            <a:ext uri="{FF2B5EF4-FFF2-40B4-BE49-F238E27FC236}">
              <a16:creationId xmlns:a16="http://schemas.microsoft.com/office/drawing/2014/main" id="{00000000-0008-0000-0700-00005D030000}"/>
            </a:ext>
          </a:extLst>
        </xdr:cNvPr>
        <xdr:cNvCxnSpPr/>
      </xdr:nvCxnSpPr>
      <xdr:spPr>
        <a:xfrm flipV="1">
          <a:off x="20434300" y="13295116"/>
          <a:ext cx="889000" cy="1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2" name="フローチャート: 判断 861">
          <a:extLst>
            <a:ext uri="{FF2B5EF4-FFF2-40B4-BE49-F238E27FC236}">
              <a16:creationId xmlns:a16="http://schemas.microsoft.com/office/drawing/2014/main" id="{00000000-0008-0000-0700-00005E030000}"/>
            </a:ext>
          </a:extLst>
        </xdr:cNvPr>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162336</xdr:rowOff>
    </xdr:from>
    <xdr:ext cx="534377" cy="259045"/>
    <xdr:sp macro="" textlink="">
      <xdr:nvSpPr>
        <xdr:cNvPr id="863" name="テキスト ボックス 862">
          <a:extLst>
            <a:ext uri="{FF2B5EF4-FFF2-40B4-BE49-F238E27FC236}">
              <a16:creationId xmlns:a16="http://schemas.microsoft.com/office/drawing/2014/main" id="{00000000-0008-0000-0700-00005F030000}"/>
            </a:ext>
          </a:extLst>
        </xdr:cNvPr>
        <xdr:cNvSpPr txBox="1"/>
      </xdr:nvSpPr>
      <xdr:spPr>
        <a:xfrm>
          <a:off x="21056111" y="1284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109506</xdr:rowOff>
    </xdr:from>
    <xdr:to>
      <xdr:col>107</xdr:col>
      <xdr:colOff>50800</xdr:colOff>
      <xdr:row>77</xdr:row>
      <xdr:rowOff>136271</xdr:rowOff>
    </xdr:to>
    <xdr:cxnSp macro="">
      <xdr:nvCxnSpPr>
        <xdr:cNvPr id="864" name="直線コネクタ 863">
          <a:extLst>
            <a:ext uri="{FF2B5EF4-FFF2-40B4-BE49-F238E27FC236}">
              <a16:creationId xmlns:a16="http://schemas.microsoft.com/office/drawing/2014/main" id="{00000000-0008-0000-0700-000060030000}"/>
            </a:ext>
          </a:extLst>
        </xdr:cNvPr>
        <xdr:cNvCxnSpPr/>
      </xdr:nvCxnSpPr>
      <xdr:spPr>
        <a:xfrm flipV="1">
          <a:off x="19545300" y="13311156"/>
          <a:ext cx="889000" cy="2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5" name="フローチャート: 判断 864">
          <a:extLst>
            <a:ext uri="{FF2B5EF4-FFF2-40B4-BE49-F238E27FC236}">
              <a16:creationId xmlns:a16="http://schemas.microsoft.com/office/drawing/2014/main" id="{00000000-0008-0000-0700-000061030000}"/>
            </a:ext>
          </a:extLst>
        </xdr:cNvPr>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7135</xdr:rowOff>
    </xdr:from>
    <xdr:ext cx="534377" cy="259045"/>
    <xdr:sp macro="" textlink="">
      <xdr:nvSpPr>
        <xdr:cNvPr id="866" name="テキスト ボックス 865">
          <a:extLst>
            <a:ext uri="{FF2B5EF4-FFF2-40B4-BE49-F238E27FC236}">
              <a16:creationId xmlns:a16="http://schemas.microsoft.com/office/drawing/2014/main" id="{00000000-0008-0000-0700-000062030000}"/>
            </a:ext>
          </a:extLst>
        </xdr:cNvPr>
        <xdr:cNvSpPr txBox="1"/>
      </xdr:nvSpPr>
      <xdr:spPr>
        <a:xfrm>
          <a:off x="20167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136271</xdr:rowOff>
    </xdr:from>
    <xdr:to>
      <xdr:col>102</xdr:col>
      <xdr:colOff>114300</xdr:colOff>
      <xdr:row>77</xdr:row>
      <xdr:rowOff>160369</xdr:rowOff>
    </xdr:to>
    <xdr:cxnSp macro="">
      <xdr:nvCxnSpPr>
        <xdr:cNvPr id="867" name="直線コネクタ 866">
          <a:extLst>
            <a:ext uri="{FF2B5EF4-FFF2-40B4-BE49-F238E27FC236}">
              <a16:creationId xmlns:a16="http://schemas.microsoft.com/office/drawing/2014/main" id="{00000000-0008-0000-0700-000063030000}"/>
            </a:ext>
          </a:extLst>
        </xdr:cNvPr>
        <xdr:cNvCxnSpPr/>
      </xdr:nvCxnSpPr>
      <xdr:spPr>
        <a:xfrm flipV="1">
          <a:off x="18656300" y="13337921"/>
          <a:ext cx="889000" cy="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134086</xdr:rowOff>
    </xdr:from>
    <xdr:to>
      <xdr:col>102</xdr:col>
      <xdr:colOff>165100</xdr:colOff>
      <xdr:row>76</xdr:row>
      <xdr:rowOff>64236</xdr:rowOff>
    </xdr:to>
    <xdr:sp macro="" textlink="">
      <xdr:nvSpPr>
        <xdr:cNvPr id="868" name="フローチャート: 判断 867">
          <a:extLst>
            <a:ext uri="{FF2B5EF4-FFF2-40B4-BE49-F238E27FC236}">
              <a16:creationId xmlns:a16="http://schemas.microsoft.com/office/drawing/2014/main" id="{00000000-0008-0000-0700-000064030000}"/>
            </a:ext>
          </a:extLst>
        </xdr:cNvPr>
        <xdr:cNvSpPr/>
      </xdr:nvSpPr>
      <xdr:spPr>
        <a:xfrm>
          <a:off x="19494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80763</xdr:rowOff>
    </xdr:from>
    <xdr:ext cx="534377" cy="259045"/>
    <xdr:sp macro="" textlink="">
      <xdr:nvSpPr>
        <xdr:cNvPr id="869" name="テキスト ボックス 868">
          <a:extLst>
            <a:ext uri="{FF2B5EF4-FFF2-40B4-BE49-F238E27FC236}">
              <a16:creationId xmlns:a16="http://schemas.microsoft.com/office/drawing/2014/main" id="{00000000-0008-0000-0700-000065030000}"/>
            </a:ext>
          </a:extLst>
        </xdr:cNvPr>
        <xdr:cNvSpPr txBox="1"/>
      </xdr:nvSpPr>
      <xdr:spPr>
        <a:xfrm>
          <a:off x="19278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110827</xdr:rowOff>
    </xdr:from>
    <xdr:to>
      <xdr:col>98</xdr:col>
      <xdr:colOff>38100</xdr:colOff>
      <xdr:row>76</xdr:row>
      <xdr:rowOff>40977</xdr:rowOff>
    </xdr:to>
    <xdr:sp macro="" textlink="">
      <xdr:nvSpPr>
        <xdr:cNvPr id="870" name="フローチャート: 判断 869">
          <a:extLst>
            <a:ext uri="{FF2B5EF4-FFF2-40B4-BE49-F238E27FC236}">
              <a16:creationId xmlns:a16="http://schemas.microsoft.com/office/drawing/2014/main" id="{00000000-0008-0000-0700-000066030000}"/>
            </a:ext>
          </a:extLst>
        </xdr:cNvPr>
        <xdr:cNvSpPr/>
      </xdr:nvSpPr>
      <xdr:spPr>
        <a:xfrm>
          <a:off x="18605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57504</xdr:rowOff>
    </xdr:from>
    <xdr:ext cx="534377" cy="259045"/>
    <xdr:sp macro="" textlink="">
      <xdr:nvSpPr>
        <xdr:cNvPr id="871" name="テキスト ボックス 870">
          <a:extLst>
            <a:ext uri="{FF2B5EF4-FFF2-40B4-BE49-F238E27FC236}">
              <a16:creationId xmlns:a16="http://schemas.microsoft.com/office/drawing/2014/main" id="{00000000-0008-0000-0700-000067030000}"/>
            </a:ext>
          </a:extLst>
        </xdr:cNvPr>
        <xdr:cNvSpPr txBox="1"/>
      </xdr:nvSpPr>
      <xdr:spPr>
        <a:xfrm>
          <a:off x="18389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7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7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7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7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7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49637</xdr:rowOff>
    </xdr:from>
    <xdr:to>
      <xdr:col>116</xdr:col>
      <xdr:colOff>114300</xdr:colOff>
      <xdr:row>77</xdr:row>
      <xdr:rowOff>151237</xdr:rowOff>
    </xdr:to>
    <xdr:sp macro="" textlink="">
      <xdr:nvSpPr>
        <xdr:cNvPr id="877" name="楕円 876">
          <a:extLst>
            <a:ext uri="{FF2B5EF4-FFF2-40B4-BE49-F238E27FC236}">
              <a16:creationId xmlns:a16="http://schemas.microsoft.com/office/drawing/2014/main" id="{00000000-0008-0000-0700-00006D030000}"/>
            </a:ext>
          </a:extLst>
        </xdr:cNvPr>
        <xdr:cNvSpPr/>
      </xdr:nvSpPr>
      <xdr:spPr>
        <a:xfrm>
          <a:off x="22110700" y="1325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28064</xdr:rowOff>
    </xdr:from>
    <xdr:ext cx="534377" cy="259045"/>
    <xdr:sp macro="" textlink="">
      <xdr:nvSpPr>
        <xdr:cNvPr id="878" name="繰出金該当値テキスト">
          <a:extLst>
            <a:ext uri="{FF2B5EF4-FFF2-40B4-BE49-F238E27FC236}">
              <a16:creationId xmlns:a16="http://schemas.microsoft.com/office/drawing/2014/main" id="{00000000-0008-0000-0700-00006E030000}"/>
            </a:ext>
          </a:extLst>
        </xdr:cNvPr>
        <xdr:cNvSpPr txBox="1"/>
      </xdr:nvSpPr>
      <xdr:spPr>
        <a:xfrm>
          <a:off x="22212300" y="1322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42666</xdr:rowOff>
    </xdr:from>
    <xdr:to>
      <xdr:col>112</xdr:col>
      <xdr:colOff>38100</xdr:colOff>
      <xdr:row>77</xdr:row>
      <xdr:rowOff>144266</xdr:rowOff>
    </xdr:to>
    <xdr:sp macro="" textlink="">
      <xdr:nvSpPr>
        <xdr:cNvPr id="879" name="楕円 878">
          <a:extLst>
            <a:ext uri="{FF2B5EF4-FFF2-40B4-BE49-F238E27FC236}">
              <a16:creationId xmlns:a16="http://schemas.microsoft.com/office/drawing/2014/main" id="{00000000-0008-0000-0700-00006F030000}"/>
            </a:ext>
          </a:extLst>
        </xdr:cNvPr>
        <xdr:cNvSpPr/>
      </xdr:nvSpPr>
      <xdr:spPr>
        <a:xfrm>
          <a:off x="21272500" y="1324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135393</xdr:rowOff>
    </xdr:from>
    <xdr:ext cx="534377" cy="259045"/>
    <xdr:sp macro="" textlink="">
      <xdr:nvSpPr>
        <xdr:cNvPr id="880" name="テキスト ボックス 879">
          <a:extLst>
            <a:ext uri="{FF2B5EF4-FFF2-40B4-BE49-F238E27FC236}">
              <a16:creationId xmlns:a16="http://schemas.microsoft.com/office/drawing/2014/main" id="{00000000-0008-0000-0700-000070030000}"/>
            </a:ext>
          </a:extLst>
        </xdr:cNvPr>
        <xdr:cNvSpPr txBox="1"/>
      </xdr:nvSpPr>
      <xdr:spPr>
        <a:xfrm>
          <a:off x="21056111" y="1333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58706</xdr:rowOff>
    </xdr:from>
    <xdr:to>
      <xdr:col>107</xdr:col>
      <xdr:colOff>101600</xdr:colOff>
      <xdr:row>77</xdr:row>
      <xdr:rowOff>160306</xdr:rowOff>
    </xdr:to>
    <xdr:sp macro="" textlink="">
      <xdr:nvSpPr>
        <xdr:cNvPr id="881" name="楕円 880">
          <a:extLst>
            <a:ext uri="{FF2B5EF4-FFF2-40B4-BE49-F238E27FC236}">
              <a16:creationId xmlns:a16="http://schemas.microsoft.com/office/drawing/2014/main" id="{00000000-0008-0000-0700-000071030000}"/>
            </a:ext>
          </a:extLst>
        </xdr:cNvPr>
        <xdr:cNvSpPr/>
      </xdr:nvSpPr>
      <xdr:spPr>
        <a:xfrm>
          <a:off x="20383500" y="1326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151433</xdr:rowOff>
    </xdr:from>
    <xdr:ext cx="534377" cy="259045"/>
    <xdr:sp macro="" textlink="">
      <xdr:nvSpPr>
        <xdr:cNvPr id="882" name="テキスト ボックス 881">
          <a:extLst>
            <a:ext uri="{FF2B5EF4-FFF2-40B4-BE49-F238E27FC236}">
              <a16:creationId xmlns:a16="http://schemas.microsoft.com/office/drawing/2014/main" id="{00000000-0008-0000-0700-000072030000}"/>
            </a:ext>
          </a:extLst>
        </xdr:cNvPr>
        <xdr:cNvSpPr txBox="1"/>
      </xdr:nvSpPr>
      <xdr:spPr>
        <a:xfrm>
          <a:off x="20167111" y="1335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85471</xdr:rowOff>
    </xdr:from>
    <xdr:to>
      <xdr:col>102</xdr:col>
      <xdr:colOff>165100</xdr:colOff>
      <xdr:row>78</xdr:row>
      <xdr:rowOff>15621</xdr:rowOff>
    </xdr:to>
    <xdr:sp macro="" textlink="">
      <xdr:nvSpPr>
        <xdr:cNvPr id="883" name="楕円 882">
          <a:extLst>
            <a:ext uri="{FF2B5EF4-FFF2-40B4-BE49-F238E27FC236}">
              <a16:creationId xmlns:a16="http://schemas.microsoft.com/office/drawing/2014/main" id="{00000000-0008-0000-0700-000073030000}"/>
            </a:ext>
          </a:extLst>
        </xdr:cNvPr>
        <xdr:cNvSpPr/>
      </xdr:nvSpPr>
      <xdr:spPr>
        <a:xfrm>
          <a:off x="19494500" y="1328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6748</xdr:rowOff>
    </xdr:from>
    <xdr:ext cx="534377" cy="259045"/>
    <xdr:sp macro="" textlink="">
      <xdr:nvSpPr>
        <xdr:cNvPr id="884" name="テキスト ボックス 883">
          <a:extLst>
            <a:ext uri="{FF2B5EF4-FFF2-40B4-BE49-F238E27FC236}">
              <a16:creationId xmlns:a16="http://schemas.microsoft.com/office/drawing/2014/main" id="{00000000-0008-0000-0700-000074030000}"/>
            </a:ext>
          </a:extLst>
        </xdr:cNvPr>
        <xdr:cNvSpPr txBox="1"/>
      </xdr:nvSpPr>
      <xdr:spPr>
        <a:xfrm>
          <a:off x="19278111" y="1337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109569</xdr:rowOff>
    </xdr:from>
    <xdr:to>
      <xdr:col>98</xdr:col>
      <xdr:colOff>38100</xdr:colOff>
      <xdr:row>78</xdr:row>
      <xdr:rowOff>39719</xdr:rowOff>
    </xdr:to>
    <xdr:sp macro="" textlink="">
      <xdr:nvSpPr>
        <xdr:cNvPr id="885" name="楕円 884">
          <a:extLst>
            <a:ext uri="{FF2B5EF4-FFF2-40B4-BE49-F238E27FC236}">
              <a16:creationId xmlns:a16="http://schemas.microsoft.com/office/drawing/2014/main" id="{00000000-0008-0000-0700-000075030000}"/>
            </a:ext>
          </a:extLst>
        </xdr:cNvPr>
        <xdr:cNvSpPr/>
      </xdr:nvSpPr>
      <xdr:spPr>
        <a:xfrm>
          <a:off x="18605500" y="133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30846</xdr:rowOff>
    </xdr:from>
    <xdr:ext cx="534377" cy="259045"/>
    <xdr:sp macro="" textlink="">
      <xdr:nvSpPr>
        <xdr:cNvPr id="886" name="テキスト ボックス 885">
          <a:extLst>
            <a:ext uri="{FF2B5EF4-FFF2-40B4-BE49-F238E27FC236}">
              <a16:creationId xmlns:a16="http://schemas.microsoft.com/office/drawing/2014/main" id="{00000000-0008-0000-0700-000076030000}"/>
            </a:ext>
          </a:extLst>
        </xdr:cNvPr>
        <xdr:cNvSpPr txBox="1"/>
      </xdr:nvSpPr>
      <xdr:spPr>
        <a:xfrm>
          <a:off x="18389111" y="1340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7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7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7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7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7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7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7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7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7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7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7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7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7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7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7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7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7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7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7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7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7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7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7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7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7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7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7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7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7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7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7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7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7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7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7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7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7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7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7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7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7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7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7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7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7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7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7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7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7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7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7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7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性質別歳出決算のうち公債費については、類似団体平均、石川県平均と比較しても高水準となっている。これは平成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年度以降、合併に伴う建設事業によるものだが、平成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年度をピークに公債費は減少する見込みであり、今後は市債の新規発行を抑制していく方針である。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人件費については、会計年度任用職員の基本給の増により、住民一人当たり</a:t>
          </a:r>
          <a:r>
            <a:rPr kumimoji="1" lang="en-US" altLang="ja-JP" sz="1300">
              <a:latin typeface="ＭＳ Ｐゴシック" panose="020B0600070205080204" pitchFamily="50" charset="-128"/>
              <a:ea typeface="ＭＳ Ｐゴシック" panose="020B0600070205080204" pitchFamily="50" charset="-128"/>
            </a:rPr>
            <a:t>95,088</a:t>
          </a:r>
          <a:r>
            <a:rPr kumimoji="1" lang="ja-JP" altLang="en-US" sz="1300">
              <a:latin typeface="ＭＳ Ｐゴシック" panose="020B0600070205080204" pitchFamily="50" charset="-128"/>
              <a:ea typeface="ＭＳ Ｐゴシック" panose="020B0600070205080204" pitchFamily="50" charset="-128"/>
            </a:rPr>
            <a:t>円と、前年度と比較して</a:t>
          </a:r>
          <a:r>
            <a:rPr kumimoji="1" lang="en-US" altLang="ja-JP" sz="1300">
              <a:latin typeface="ＭＳ Ｐゴシック" panose="020B0600070205080204" pitchFamily="50" charset="-128"/>
              <a:ea typeface="ＭＳ Ｐゴシック" panose="020B0600070205080204" pitchFamily="50" charset="-128"/>
            </a:rPr>
            <a:t>1,134</a:t>
          </a:r>
          <a:r>
            <a:rPr kumimoji="1" lang="ja-JP" altLang="en-US" sz="1300">
              <a:latin typeface="ＭＳ Ｐゴシック" panose="020B0600070205080204" pitchFamily="50" charset="-128"/>
              <a:ea typeface="ＭＳ Ｐゴシック" panose="020B0600070205080204" pitchFamily="50" charset="-128"/>
            </a:rPr>
            <a:t>千円増加となった。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扶助費については、住民一人当たり</a:t>
          </a:r>
          <a:r>
            <a:rPr kumimoji="1" lang="en-US" altLang="ja-JP" sz="1300">
              <a:latin typeface="ＭＳ Ｐゴシック" panose="020B0600070205080204" pitchFamily="50" charset="-128"/>
              <a:ea typeface="ＭＳ Ｐゴシック" panose="020B0600070205080204" pitchFamily="50" charset="-128"/>
            </a:rPr>
            <a:t>74,364</a:t>
          </a:r>
          <a:r>
            <a:rPr kumimoji="1" lang="ja-JP" altLang="en-US" sz="1300">
              <a:latin typeface="ＭＳ Ｐゴシック" panose="020B0600070205080204" pitchFamily="50" charset="-128"/>
              <a:ea typeface="ＭＳ Ｐゴシック" panose="020B0600070205080204" pitchFamily="50" charset="-128"/>
            </a:rPr>
            <a:t>円と、前年度と比較して減少となったが、これは新型コロナウイルス感染症対策に伴う臨時的な事業（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子育て世帯への臨時特別給付金給付事業、住民税非課税世帯臨時特別給付金等）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の終了が主な要因である。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94,515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円と、前年度と比較して大幅な増加となったが、これは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新型コロナウイルス感染症対策に伴う臨時的な事業（プレミアム付商品券事業、貨物運送事業者支援金、旅客運送事業者等支援金等）が主な要因である。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44,767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前年度と比較して減少となったが、これは体育施設の長寿命化事業や学童保育クラブの改修事業が前年度に終了したことが主な要因である。今後も公共施設等総合管理計画に基づき、施設の更新・統廃合・長寿命化に計画的に取り組む。</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8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8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8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石川県かほく市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8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8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8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8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35,931
35,575
64.44
18,994,562
18,328,532
599,915
10,777,951
21,087,904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8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8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8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8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8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8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8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8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8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8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8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8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8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8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8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8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8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8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8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8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8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8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8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8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8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8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8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8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8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8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8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8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8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8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8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8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8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8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8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8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8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8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8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8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a:extLst>
            <a:ext uri="{FF2B5EF4-FFF2-40B4-BE49-F238E27FC236}">
              <a16:creationId xmlns:a16="http://schemas.microsoft.com/office/drawing/2014/main" id="{00000000-0008-0000-0800-000038000000}"/>
            </a:ext>
          </a:extLst>
        </xdr:cNvPr>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a:extLst>
            <a:ext uri="{FF2B5EF4-FFF2-40B4-BE49-F238E27FC236}">
              <a16:creationId xmlns:a16="http://schemas.microsoft.com/office/drawing/2014/main" id="{00000000-0008-0000-0800-000039000000}"/>
            </a:ext>
          </a:extLst>
        </xdr:cNvPr>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a:extLst>
            <a:ext uri="{FF2B5EF4-FFF2-40B4-BE49-F238E27FC236}">
              <a16:creationId xmlns:a16="http://schemas.microsoft.com/office/drawing/2014/main" id="{00000000-0008-0000-0800-00003A000000}"/>
            </a:ext>
          </a:extLst>
        </xdr:cNvPr>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a:extLst>
            <a:ext uri="{FF2B5EF4-FFF2-40B4-BE49-F238E27FC236}">
              <a16:creationId xmlns:a16="http://schemas.microsoft.com/office/drawing/2014/main" id="{00000000-0008-0000-0800-00003B000000}"/>
            </a:ext>
          </a:extLst>
        </xdr:cNvPr>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a:extLst>
            <a:ext uri="{FF2B5EF4-FFF2-40B4-BE49-F238E27FC236}">
              <a16:creationId xmlns:a16="http://schemas.microsoft.com/office/drawing/2014/main" id="{00000000-0008-0000-0800-00003C000000}"/>
            </a:ext>
          </a:extLst>
        </xdr:cNvPr>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49784</xdr:rowOff>
    </xdr:from>
    <xdr:to>
      <xdr:col>24</xdr:col>
      <xdr:colOff>63500</xdr:colOff>
      <xdr:row>36</xdr:row>
      <xdr:rowOff>131699</xdr:rowOff>
    </xdr:to>
    <xdr:cxnSp macro="">
      <xdr:nvCxnSpPr>
        <xdr:cNvPr id="61" name="直線コネクタ 60">
          <a:extLst>
            <a:ext uri="{FF2B5EF4-FFF2-40B4-BE49-F238E27FC236}">
              <a16:creationId xmlns:a16="http://schemas.microsoft.com/office/drawing/2014/main" id="{00000000-0008-0000-0800-00003D000000}"/>
            </a:ext>
          </a:extLst>
        </xdr:cNvPr>
        <xdr:cNvCxnSpPr/>
      </xdr:nvCxnSpPr>
      <xdr:spPr>
        <a:xfrm flipV="1">
          <a:off x="3797300" y="6221984"/>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97299</xdr:rowOff>
    </xdr:from>
    <xdr:ext cx="469744" cy="259045"/>
    <xdr:sp macro="" textlink="">
      <xdr:nvSpPr>
        <xdr:cNvPr id="62" name="議会費平均値テキスト">
          <a:extLst>
            <a:ext uri="{FF2B5EF4-FFF2-40B4-BE49-F238E27FC236}">
              <a16:creationId xmlns:a16="http://schemas.microsoft.com/office/drawing/2014/main" id="{00000000-0008-0000-0800-00003E000000}"/>
            </a:ext>
          </a:extLst>
        </xdr:cNvPr>
        <xdr:cNvSpPr txBox="1"/>
      </xdr:nvSpPr>
      <xdr:spPr>
        <a:xfrm>
          <a:off x="4686300" y="5926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a:extLst>
            <a:ext uri="{FF2B5EF4-FFF2-40B4-BE49-F238E27FC236}">
              <a16:creationId xmlns:a16="http://schemas.microsoft.com/office/drawing/2014/main" id="{00000000-0008-0000-0800-00003F000000}"/>
            </a:ext>
          </a:extLst>
        </xdr:cNvPr>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131699</xdr:rowOff>
    </xdr:from>
    <xdr:to>
      <xdr:col>19</xdr:col>
      <xdr:colOff>177800</xdr:colOff>
      <xdr:row>36</xdr:row>
      <xdr:rowOff>139319</xdr:rowOff>
    </xdr:to>
    <xdr:cxnSp macro="">
      <xdr:nvCxnSpPr>
        <xdr:cNvPr id="64" name="直線コネクタ 63">
          <a:extLst>
            <a:ext uri="{FF2B5EF4-FFF2-40B4-BE49-F238E27FC236}">
              <a16:creationId xmlns:a16="http://schemas.microsoft.com/office/drawing/2014/main" id="{00000000-0008-0000-0800-000040000000}"/>
            </a:ext>
          </a:extLst>
        </xdr:cNvPr>
        <xdr:cNvCxnSpPr/>
      </xdr:nvCxnSpPr>
      <xdr:spPr>
        <a:xfrm flipV="1">
          <a:off x="2908300" y="6303899"/>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a16="http://schemas.microsoft.com/office/drawing/2014/main" id="{00000000-0008-0000-0800-00004100000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8907</xdr:rowOff>
    </xdr:from>
    <xdr:ext cx="469744" cy="259045"/>
    <xdr:sp macro="" textlink="">
      <xdr:nvSpPr>
        <xdr:cNvPr id="66" name="テキスト ボックス 65">
          <a:extLst>
            <a:ext uri="{FF2B5EF4-FFF2-40B4-BE49-F238E27FC236}">
              <a16:creationId xmlns:a16="http://schemas.microsoft.com/office/drawing/2014/main" id="{00000000-0008-0000-0800-000042000000}"/>
            </a:ext>
          </a:extLst>
        </xdr:cNvPr>
        <xdr:cNvSpPr txBox="1"/>
      </xdr:nvSpPr>
      <xdr:spPr>
        <a:xfrm>
          <a:off x="3562428" y="583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116459</xdr:rowOff>
    </xdr:from>
    <xdr:to>
      <xdr:col>15</xdr:col>
      <xdr:colOff>50800</xdr:colOff>
      <xdr:row>36</xdr:row>
      <xdr:rowOff>139319</xdr:rowOff>
    </xdr:to>
    <xdr:cxnSp macro="">
      <xdr:nvCxnSpPr>
        <xdr:cNvPr id="67" name="直線コネクタ 66">
          <a:extLst>
            <a:ext uri="{FF2B5EF4-FFF2-40B4-BE49-F238E27FC236}">
              <a16:creationId xmlns:a16="http://schemas.microsoft.com/office/drawing/2014/main" id="{00000000-0008-0000-0800-000043000000}"/>
            </a:ext>
          </a:extLst>
        </xdr:cNvPr>
        <xdr:cNvCxnSpPr/>
      </xdr:nvCxnSpPr>
      <xdr:spPr>
        <a:xfrm>
          <a:off x="2019300" y="628865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a:extLst>
            <a:ext uri="{FF2B5EF4-FFF2-40B4-BE49-F238E27FC236}">
              <a16:creationId xmlns:a16="http://schemas.microsoft.com/office/drawing/2014/main" id="{00000000-0008-0000-0800-000044000000}"/>
            </a:ext>
          </a:extLst>
        </xdr:cNvPr>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42435</xdr:rowOff>
    </xdr:from>
    <xdr:ext cx="469744" cy="259045"/>
    <xdr:sp macro="" textlink="">
      <xdr:nvSpPr>
        <xdr:cNvPr id="69" name="テキスト ボックス 68">
          <a:extLst>
            <a:ext uri="{FF2B5EF4-FFF2-40B4-BE49-F238E27FC236}">
              <a16:creationId xmlns:a16="http://schemas.microsoft.com/office/drawing/2014/main" id="{00000000-0008-0000-0800-000045000000}"/>
            </a:ext>
          </a:extLst>
        </xdr:cNvPr>
        <xdr:cNvSpPr txBox="1"/>
      </xdr:nvSpPr>
      <xdr:spPr>
        <a:xfrm>
          <a:off x="2673428" y="58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66548</xdr:rowOff>
    </xdr:from>
    <xdr:to>
      <xdr:col>10</xdr:col>
      <xdr:colOff>114300</xdr:colOff>
      <xdr:row>36</xdr:row>
      <xdr:rowOff>116459</xdr:rowOff>
    </xdr:to>
    <xdr:cxnSp macro="">
      <xdr:nvCxnSpPr>
        <xdr:cNvPr id="70" name="直線コネクタ 69">
          <a:extLst>
            <a:ext uri="{FF2B5EF4-FFF2-40B4-BE49-F238E27FC236}">
              <a16:creationId xmlns:a16="http://schemas.microsoft.com/office/drawing/2014/main" id="{00000000-0008-0000-0800-000046000000}"/>
            </a:ext>
          </a:extLst>
        </xdr:cNvPr>
        <xdr:cNvCxnSpPr/>
      </xdr:nvCxnSpPr>
      <xdr:spPr>
        <a:xfrm>
          <a:off x="1130300" y="6238748"/>
          <a:ext cx="8890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37084</xdr:rowOff>
    </xdr:from>
    <xdr:to>
      <xdr:col>10</xdr:col>
      <xdr:colOff>165100</xdr:colOff>
      <xdr:row>35</xdr:row>
      <xdr:rowOff>138684</xdr:rowOff>
    </xdr:to>
    <xdr:sp macro="" textlink="">
      <xdr:nvSpPr>
        <xdr:cNvPr id="71" name="フローチャート: 判断 70">
          <a:extLst>
            <a:ext uri="{FF2B5EF4-FFF2-40B4-BE49-F238E27FC236}">
              <a16:creationId xmlns:a16="http://schemas.microsoft.com/office/drawing/2014/main" id="{00000000-0008-0000-0800-000047000000}"/>
            </a:ext>
          </a:extLst>
        </xdr:cNvPr>
        <xdr:cNvSpPr/>
      </xdr:nvSpPr>
      <xdr:spPr>
        <a:xfrm>
          <a:off x="1968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155211</xdr:rowOff>
    </xdr:from>
    <xdr:ext cx="469744" cy="259045"/>
    <xdr:sp macro="" textlink="">
      <xdr:nvSpPr>
        <xdr:cNvPr id="72" name="テキスト ボックス 71">
          <a:extLst>
            <a:ext uri="{FF2B5EF4-FFF2-40B4-BE49-F238E27FC236}">
              <a16:creationId xmlns:a16="http://schemas.microsoft.com/office/drawing/2014/main" id="{00000000-0008-0000-0800-000048000000}"/>
            </a:ext>
          </a:extLst>
        </xdr:cNvPr>
        <xdr:cNvSpPr txBox="1"/>
      </xdr:nvSpPr>
      <xdr:spPr>
        <a:xfrm>
          <a:off x="1784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46609</xdr:rowOff>
    </xdr:from>
    <xdr:to>
      <xdr:col>6</xdr:col>
      <xdr:colOff>38100</xdr:colOff>
      <xdr:row>35</xdr:row>
      <xdr:rowOff>148209</xdr:rowOff>
    </xdr:to>
    <xdr:sp macro="" textlink="">
      <xdr:nvSpPr>
        <xdr:cNvPr id="73" name="フローチャート: 判断 72">
          <a:extLst>
            <a:ext uri="{FF2B5EF4-FFF2-40B4-BE49-F238E27FC236}">
              <a16:creationId xmlns:a16="http://schemas.microsoft.com/office/drawing/2014/main" id="{00000000-0008-0000-0800-000049000000}"/>
            </a:ext>
          </a:extLst>
        </xdr:cNvPr>
        <xdr:cNvSpPr/>
      </xdr:nvSpPr>
      <xdr:spPr>
        <a:xfrm>
          <a:off x="1079500" y="604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164736</xdr:rowOff>
    </xdr:from>
    <xdr:ext cx="469744" cy="259045"/>
    <xdr:sp macro="" textlink="">
      <xdr:nvSpPr>
        <xdr:cNvPr id="74" name="テキスト ボックス 73">
          <a:extLst>
            <a:ext uri="{FF2B5EF4-FFF2-40B4-BE49-F238E27FC236}">
              <a16:creationId xmlns:a16="http://schemas.microsoft.com/office/drawing/2014/main" id="{00000000-0008-0000-0800-00004A000000}"/>
            </a:ext>
          </a:extLst>
        </xdr:cNvPr>
        <xdr:cNvSpPr txBox="1"/>
      </xdr:nvSpPr>
      <xdr:spPr>
        <a:xfrm>
          <a:off x="895428" y="582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8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8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8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8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8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170434</xdr:rowOff>
    </xdr:from>
    <xdr:to>
      <xdr:col>24</xdr:col>
      <xdr:colOff>114300</xdr:colOff>
      <xdr:row>36</xdr:row>
      <xdr:rowOff>100584</xdr:rowOff>
    </xdr:to>
    <xdr:sp macro="" textlink="">
      <xdr:nvSpPr>
        <xdr:cNvPr id="80" name="楕円 79">
          <a:extLst>
            <a:ext uri="{FF2B5EF4-FFF2-40B4-BE49-F238E27FC236}">
              <a16:creationId xmlns:a16="http://schemas.microsoft.com/office/drawing/2014/main" id="{00000000-0008-0000-0800-000050000000}"/>
            </a:ext>
          </a:extLst>
        </xdr:cNvPr>
        <xdr:cNvSpPr/>
      </xdr:nvSpPr>
      <xdr:spPr>
        <a:xfrm>
          <a:off x="4584700" y="61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148861</xdr:rowOff>
    </xdr:from>
    <xdr:ext cx="469744" cy="259045"/>
    <xdr:sp macro="" textlink="">
      <xdr:nvSpPr>
        <xdr:cNvPr id="81" name="議会費該当値テキスト">
          <a:extLst>
            <a:ext uri="{FF2B5EF4-FFF2-40B4-BE49-F238E27FC236}">
              <a16:creationId xmlns:a16="http://schemas.microsoft.com/office/drawing/2014/main" id="{00000000-0008-0000-0800-000051000000}"/>
            </a:ext>
          </a:extLst>
        </xdr:cNvPr>
        <xdr:cNvSpPr txBox="1"/>
      </xdr:nvSpPr>
      <xdr:spPr>
        <a:xfrm>
          <a:off x="4686300"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80899</xdr:rowOff>
    </xdr:from>
    <xdr:to>
      <xdr:col>20</xdr:col>
      <xdr:colOff>38100</xdr:colOff>
      <xdr:row>37</xdr:row>
      <xdr:rowOff>11049</xdr:rowOff>
    </xdr:to>
    <xdr:sp macro="" textlink="">
      <xdr:nvSpPr>
        <xdr:cNvPr id="82" name="楕円 81">
          <a:extLst>
            <a:ext uri="{FF2B5EF4-FFF2-40B4-BE49-F238E27FC236}">
              <a16:creationId xmlns:a16="http://schemas.microsoft.com/office/drawing/2014/main" id="{00000000-0008-0000-0800-000052000000}"/>
            </a:ext>
          </a:extLst>
        </xdr:cNvPr>
        <xdr:cNvSpPr/>
      </xdr:nvSpPr>
      <xdr:spPr>
        <a:xfrm>
          <a:off x="3746500" y="625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2176</xdr:rowOff>
    </xdr:from>
    <xdr:ext cx="469744" cy="259045"/>
    <xdr:sp macro="" textlink="">
      <xdr:nvSpPr>
        <xdr:cNvPr id="83" name="テキスト ボックス 82">
          <a:extLst>
            <a:ext uri="{FF2B5EF4-FFF2-40B4-BE49-F238E27FC236}">
              <a16:creationId xmlns:a16="http://schemas.microsoft.com/office/drawing/2014/main" id="{00000000-0008-0000-0800-000053000000}"/>
            </a:ext>
          </a:extLst>
        </xdr:cNvPr>
        <xdr:cNvSpPr txBox="1"/>
      </xdr:nvSpPr>
      <xdr:spPr>
        <a:xfrm>
          <a:off x="3562428" y="634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88519</xdr:rowOff>
    </xdr:from>
    <xdr:to>
      <xdr:col>15</xdr:col>
      <xdr:colOff>101600</xdr:colOff>
      <xdr:row>37</xdr:row>
      <xdr:rowOff>18669</xdr:rowOff>
    </xdr:to>
    <xdr:sp macro="" textlink="">
      <xdr:nvSpPr>
        <xdr:cNvPr id="84" name="楕円 83">
          <a:extLst>
            <a:ext uri="{FF2B5EF4-FFF2-40B4-BE49-F238E27FC236}">
              <a16:creationId xmlns:a16="http://schemas.microsoft.com/office/drawing/2014/main" id="{00000000-0008-0000-0800-000054000000}"/>
            </a:ext>
          </a:extLst>
        </xdr:cNvPr>
        <xdr:cNvSpPr/>
      </xdr:nvSpPr>
      <xdr:spPr>
        <a:xfrm>
          <a:off x="2857500" y="62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9796</xdr:rowOff>
    </xdr:from>
    <xdr:ext cx="469744" cy="259045"/>
    <xdr:sp macro="" textlink="">
      <xdr:nvSpPr>
        <xdr:cNvPr id="85" name="テキスト ボックス 84">
          <a:extLst>
            <a:ext uri="{FF2B5EF4-FFF2-40B4-BE49-F238E27FC236}">
              <a16:creationId xmlns:a16="http://schemas.microsoft.com/office/drawing/2014/main" id="{00000000-0008-0000-0800-000055000000}"/>
            </a:ext>
          </a:extLst>
        </xdr:cNvPr>
        <xdr:cNvSpPr txBox="1"/>
      </xdr:nvSpPr>
      <xdr:spPr>
        <a:xfrm>
          <a:off x="2673428" y="635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65659</xdr:rowOff>
    </xdr:from>
    <xdr:to>
      <xdr:col>10</xdr:col>
      <xdr:colOff>165100</xdr:colOff>
      <xdr:row>36</xdr:row>
      <xdr:rowOff>167259</xdr:rowOff>
    </xdr:to>
    <xdr:sp macro="" textlink="">
      <xdr:nvSpPr>
        <xdr:cNvPr id="86" name="楕円 85">
          <a:extLst>
            <a:ext uri="{FF2B5EF4-FFF2-40B4-BE49-F238E27FC236}">
              <a16:creationId xmlns:a16="http://schemas.microsoft.com/office/drawing/2014/main" id="{00000000-0008-0000-0800-000056000000}"/>
            </a:ext>
          </a:extLst>
        </xdr:cNvPr>
        <xdr:cNvSpPr/>
      </xdr:nvSpPr>
      <xdr:spPr>
        <a:xfrm>
          <a:off x="1968500" y="623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158386</xdr:rowOff>
    </xdr:from>
    <xdr:ext cx="469744" cy="259045"/>
    <xdr:sp macro="" textlink="">
      <xdr:nvSpPr>
        <xdr:cNvPr id="87" name="テキスト ボックス 86">
          <a:extLst>
            <a:ext uri="{FF2B5EF4-FFF2-40B4-BE49-F238E27FC236}">
              <a16:creationId xmlns:a16="http://schemas.microsoft.com/office/drawing/2014/main" id="{00000000-0008-0000-0800-000057000000}"/>
            </a:ext>
          </a:extLst>
        </xdr:cNvPr>
        <xdr:cNvSpPr txBox="1"/>
      </xdr:nvSpPr>
      <xdr:spPr>
        <a:xfrm>
          <a:off x="1784428" y="6330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15748</xdr:rowOff>
    </xdr:from>
    <xdr:to>
      <xdr:col>6</xdr:col>
      <xdr:colOff>38100</xdr:colOff>
      <xdr:row>36</xdr:row>
      <xdr:rowOff>117348</xdr:rowOff>
    </xdr:to>
    <xdr:sp macro="" textlink="">
      <xdr:nvSpPr>
        <xdr:cNvPr id="88" name="楕円 87">
          <a:extLst>
            <a:ext uri="{FF2B5EF4-FFF2-40B4-BE49-F238E27FC236}">
              <a16:creationId xmlns:a16="http://schemas.microsoft.com/office/drawing/2014/main" id="{00000000-0008-0000-0800-000058000000}"/>
            </a:ext>
          </a:extLst>
        </xdr:cNvPr>
        <xdr:cNvSpPr/>
      </xdr:nvSpPr>
      <xdr:spPr>
        <a:xfrm>
          <a:off x="1079500" y="61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108475</xdr:rowOff>
    </xdr:from>
    <xdr:ext cx="469744" cy="259045"/>
    <xdr:sp macro="" textlink="">
      <xdr:nvSpPr>
        <xdr:cNvPr id="89" name="テキスト ボックス 88">
          <a:extLst>
            <a:ext uri="{FF2B5EF4-FFF2-40B4-BE49-F238E27FC236}">
              <a16:creationId xmlns:a16="http://schemas.microsoft.com/office/drawing/2014/main" id="{00000000-0008-0000-0800-000059000000}"/>
            </a:ext>
          </a:extLst>
        </xdr:cNvPr>
        <xdr:cNvSpPr txBox="1"/>
      </xdr:nvSpPr>
      <xdr:spPr>
        <a:xfrm>
          <a:off x="895428" y="628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8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8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8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8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8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8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8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8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8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8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8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8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8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8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8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8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8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8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8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8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8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a:extLst>
            <a:ext uri="{FF2B5EF4-FFF2-40B4-BE49-F238E27FC236}">
              <a16:creationId xmlns:a16="http://schemas.microsoft.com/office/drawing/2014/main" id="{00000000-0008-0000-0800-00006F000000}"/>
            </a:ext>
          </a:extLst>
        </xdr:cNvPr>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a:extLst>
            <a:ext uri="{FF2B5EF4-FFF2-40B4-BE49-F238E27FC236}">
              <a16:creationId xmlns:a16="http://schemas.microsoft.com/office/drawing/2014/main" id="{00000000-0008-0000-0800-000070000000}"/>
            </a:ext>
          </a:extLst>
        </xdr:cNvPr>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a:extLst>
            <a:ext uri="{FF2B5EF4-FFF2-40B4-BE49-F238E27FC236}">
              <a16:creationId xmlns:a16="http://schemas.microsoft.com/office/drawing/2014/main" id="{00000000-0008-0000-0800-000071000000}"/>
            </a:ext>
          </a:extLst>
        </xdr:cNvPr>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a:extLst>
            <a:ext uri="{FF2B5EF4-FFF2-40B4-BE49-F238E27FC236}">
              <a16:creationId xmlns:a16="http://schemas.microsoft.com/office/drawing/2014/main" id="{00000000-0008-0000-0800-000072000000}"/>
            </a:ext>
          </a:extLst>
        </xdr:cNvPr>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a:extLst>
            <a:ext uri="{FF2B5EF4-FFF2-40B4-BE49-F238E27FC236}">
              <a16:creationId xmlns:a16="http://schemas.microsoft.com/office/drawing/2014/main" id="{00000000-0008-0000-0800-000073000000}"/>
            </a:ext>
          </a:extLst>
        </xdr:cNvPr>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170634</xdr:rowOff>
    </xdr:from>
    <xdr:to>
      <xdr:col>24</xdr:col>
      <xdr:colOff>63500</xdr:colOff>
      <xdr:row>57</xdr:row>
      <xdr:rowOff>19114</xdr:rowOff>
    </xdr:to>
    <xdr:cxnSp macro="">
      <xdr:nvCxnSpPr>
        <xdr:cNvPr id="116" name="直線コネクタ 115">
          <a:extLst>
            <a:ext uri="{FF2B5EF4-FFF2-40B4-BE49-F238E27FC236}">
              <a16:creationId xmlns:a16="http://schemas.microsoft.com/office/drawing/2014/main" id="{00000000-0008-0000-0800-000074000000}"/>
            </a:ext>
          </a:extLst>
        </xdr:cNvPr>
        <xdr:cNvCxnSpPr/>
      </xdr:nvCxnSpPr>
      <xdr:spPr>
        <a:xfrm>
          <a:off x="3797300" y="9771834"/>
          <a:ext cx="838200" cy="1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27199</xdr:rowOff>
    </xdr:from>
    <xdr:ext cx="534377" cy="259045"/>
    <xdr:sp macro="" textlink="">
      <xdr:nvSpPr>
        <xdr:cNvPr id="117" name="総務費平均値テキスト">
          <a:extLst>
            <a:ext uri="{FF2B5EF4-FFF2-40B4-BE49-F238E27FC236}">
              <a16:creationId xmlns:a16="http://schemas.microsoft.com/office/drawing/2014/main" id="{00000000-0008-0000-0800-000075000000}"/>
            </a:ext>
          </a:extLst>
        </xdr:cNvPr>
        <xdr:cNvSpPr txBox="1"/>
      </xdr:nvSpPr>
      <xdr:spPr>
        <a:xfrm>
          <a:off x="4686300" y="945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a:extLst>
            <a:ext uri="{FF2B5EF4-FFF2-40B4-BE49-F238E27FC236}">
              <a16:creationId xmlns:a16="http://schemas.microsoft.com/office/drawing/2014/main" id="{00000000-0008-0000-0800-000076000000}"/>
            </a:ext>
          </a:extLst>
        </xdr:cNvPr>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95951</xdr:rowOff>
    </xdr:from>
    <xdr:to>
      <xdr:col>19</xdr:col>
      <xdr:colOff>177800</xdr:colOff>
      <xdr:row>56</xdr:row>
      <xdr:rowOff>170634</xdr:rowOff>
    </xdr:to>
    <xdr:cxnSp macro="">
      <xdr:nvCxnSpPr>
        <xdr:cNvPr id="119" name="直線コネクタ 118">
          <a:extLst>
            <a:ext uri="{FF2B5EF4-FFF2-40B4-BE49-F238E27FC236}">
              <a16:creationId xmlns:a16="http://schemas.microsoft.com/office/drawing/2014/main" id="{00000000-0008-0000-0800-000077000000}"/>
            </a:ext>
          </a:extLst>
        </xdr:cNvPr>
        <xdr:cNvCxnSpPr/>
      </xdr:nvCxnSpPr>
      <xdr:spPr>
        <a:xfrm>
          <a:off x="2908300" y="9354251"/>
          <a:ext cx="889000" cy="41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a:extLst>
            <a:ext uri="{FF2B5EF4-FFF2-40B4-BE49-F238E27FC236}">
              <a16:creationId xmlns:a16="http://schemas.microsoft.com/office/drawing/2014/main" id="{00000000-0008-0000-0800-000078000000}"/>
            </a:ext>
          </a:extLst>
        </xdr:cNvPr>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139837</xdr:rowOff>
    </xdr:from>
    <xdr:ext cx="534377" cy="259045"/>
    <xdr:sp macro="" textlink="">
      <xdr:nvSpPr>
        <xdr:cNvPr id="121" name="テキスト ボックス 120">
          <a:extLst>
            <a:ext uri="{FF2B5EF4-FFF2-40B4-BE49-F238E27FC236}">
              <a16:creationId xmlns:a16="http://schemas.microsoft.com/office/drawing/2014/main" id="{00000000-0008-0000-0800-000079000000}"/>
            </a:ext>
          </a:extLst>
        </xdr:cNvPr>
        <xdr:cNvSpPr txBox="1"/>
      </xdr:nvSpPr>
      <xdr:spPr>
        <a:xfrm>
          <a:off x="3530111" y="939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95951</xdr:rowOff>
    </xdr:from>
    <xdr:to>
      <xdr:col>15</xdr:col>
      <xdr:colOff>50800</xdr:colOff>
      <xdr:row>57</xdr:row>
      <xdr:rowOff>61011</xdr:rowOff>
    </xdr:to>
    <xdr:cxnSp macro="">
      <xdr:nvCxnSpPr>
        <xdr:cNvPr id="122" name="直線コネクタ 121">
          <a:extLst>
            <a:ext uri="{FF2B5EF4-FFF2-40B4-BE49-F238E27FC236}">
              <a16:creationId xmlns:a16="http://schemas.microsoft.com/office/drawing/2014/main" id="{00000000-0008-0000-0800-00007A000000}"/>
            </a:ext>
          </a:extLst>
        </xdr:cNvPr>
        <xdr:cNvCxnSpPr/>
      </xdr:nvCxnSpPr>
      <xdr:spPr>
        <a:xfrm flipV="1">
          <a:off x="2019300" y="9354251"/>
          <a:ext cx="889000" cy="47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a:extLst>
            <a:ext uri="{FF2B5EF4-FFF2-40B4-BE49-F238E27FC236}">
              <a16:creationId xmlns:a16="http://schemas.microsoft.com/office/drawing/2014/main" id="{00000000-0008-0000-0800-00007B000000}"/>
            </a:ext>
          </a:extLst>
        </xdr:cNvPr>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39701</xdr:rowOff>
    </xdr:from>
    <xdr:ext cx="599010" cy="259045"/>
    <xdr:sp macro="" textlink="">
      <xdr:nvSpPr>
        <xdr:cNvPr id="124" name="テキスト ボックス 123">
          <a:extLst>
            <a:ext uri="{FF2B5EF4-FFF2-40B4-BE49-F238E27FC236}">
              <a16:creationId xmlns:a16="http://schemas.microsoft.com/office/drawing/2014/main" id="{00000000-0008-0000-0800-00007C000000}"/>
            </a:ext>
          </a:extLst>
        </xdr:cNvPr>
        <xdr:cNvSpPr txBox="1"/>
      </xdr:nvSpPr>
      <xdr:spPr>
        <a:xfrm>
          <a:off x="2608795" y="895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61011</xdr:rowOff>
    </xdr:from>
    <xdr:to>
      <xdr:col>10</xdr:col>
      <xdr:colOff>114300</xdr:colOff>
      <xdr:row>57</xdr:row>
      <xdr:rowOff>90258</xdr:rowOff>
    </xdr:to>
    <xdr:cxnSp macro="">
      <xdr:nvCxnSpPr>
        <xdr:cNvPr id="125" name="直線コネクタ 124">
          <a:extLst>
            <a:ext uri="{FF2B5EF4-FFF2-40B4-BE49-F238E27FC236}">
              <a16:creationId xmlns:a16="http://schemas.microsoft.com/office/drawing/2014/main" id="{00000000-0008-0000-0800-00007D000000}"/>
            </a:ext>
          </a:extLst>
        </xdr:cNvPr>
        <xdr:cNvCxnSpPr/>
      </xdr:nvCxnSpPr>
      <xdr:spPr>
        <a:xfrm flipV="1">
          <a:off x="1130300" y="9833661"/>
          <a:ext cx="889000" cy="2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84511</xdr:rowOff>
    </xdr:from>
    <xdr:to>
      <xdr:col>10</xdr:col>
      <xdr:colOff>165100</xdr:colOff>
      <xdr:row>57</xdr:row>
      <xdr:rowOff>14661</xdr:rowOff>
    </xdr:to>
    <xdr:sp macro="" textlink="">
      <xdr:nvSpPr>
        <xdr:cNvPr id="126" name="フローチャート: 判断 125">
          <a:extLst>
            <a:ext uri="{FF2B5EF4-FFF2-40B4-BE49-F238E27FC236}">
              <a16:creationId xmlns:a16="http://schemas.microsoft.com/office/drawing/2014/main" id="{00000000-0008-0000-0800-00007E000000}"/>
            </a:ext>
          </a:extLst>
        </xdr:cNvPr>
        <xdr:cNvSpPr/>
      </xdr:nvSpPr>
      <xdr:spPr>
        <a:xfrm>
          <a:off x="1968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31188</xdr:rowOff>
    </xdr:from>
    <xdr:ext cx="534377" cy="259045"/>
    <xdr:sp macro="" textlink="">
      <xdr:nvSpPr>
        <xdr:cNvPr id="127" name="テキスト ボックス 126">
          <a:extLst>
            <a:ext uri="{FF2B5EF4-FFF2-40B4-BE49-F238E27FC236}">
              <a16:creationId xmlns:a16="http://schemas.microsoft.com/office/drawing/2014/main" id="{00000000-0008-0000-0800-00007F000000}"/>
            </a:ext>
          </a:extLst>
        </xdr:cNvPr>
        <xdr:cNvSpPr txBox="1"/>
      </xdr:nvSpPr>
      <xdr:spPr>
        <a:xfrm>
          <a:off x="1752111" y="946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121919</xdr:rowOff>
    </xdr:from>
    <xdr:to>
      <xdr:col>6</xdr:col>
      <xdr:colOff>38100</xdr:colOff>
      <xdr:row>57</xdr:row>
      <xdr:rowOff>52069</xdr:rowOff>
    </xdr:to>
    <xdr:sp macro="" textlink="">
      <xdr:nvSpPr>
        <xdr:cNvPr id="128" name="フローチャート: 判断 127">
          <a:extLst>
            <a:ext uri="{FF2B5EF4-FFF2-40B4-BE49-F238E27FC236}">
              <a16:creationId xmlns:a16="http://schemas.microsoft.com/office/drawing/2014/main" id="{00000000-0008-0000-0800-000080000000}"/>
            </a:ext>
          </a:extLst>
        </xdr:cNvPr>
        <xdr:cNvSpPr/>
      </xdr:nvSpPr>
      <xdr:spPr>
        <a:xfrm>
          <a:off x="1079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68596</xdr:rowOff>
    </xdr:from>
    <xdr:ext cx="534377" cy="259045"/>
    <xdr:sp macro="" textlink="">
      <xdr:nvSpPr>
        <xdr:cNvPr id="129" name="テキスト ボックス 128">
          <a:extLst>
            <a:ext uri="{FF2B5EF4-FFF2-40B4-BE49-F238E27FC236}">
              <a16:creationId xmlns:a16="http://schemas.microsoft.com/office/drawing/2014/main" id="{00000000-0008-0000-0800-000081000000}"/>
            </a:ext>
          </a:extLst>
        </xdr:cNvPr>
        <xdr:cNvSpPr txBox="1"/>
      </xdr:nvSpPr>
      <xdr:spPr>
        <a:xfrm>
          <a:off x="863111" y="949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8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8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8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8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8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139764</xdr:rowOff>
    </xdr:from>
    <xdr:to>
      <xdr:col>24</xdr:col>
      <xdr:colOff>114300</xdr:colOff>
      <xdr:row>57</xdr:row>
      <xdr:rowOff>69914</xdr:rowOff>
    </xdr:to>
    <xdr:sp macro="" textlink="">
      <xdr:nvSpPr>
        <xdr:cNvPr id="135" name="楕円 134">
          <a:extLst>
            <a:ext uri="{FF2B5EF4-FFF2-40B4-BE49-F238E27FC236}">
              <a16:creationId xmlns:a16="http://schemas.microsoft.com/office/drawing/2014/main" id="{00000000-0008-0000-0800-000087000000}"/>
            </a:ext>
          </a:extLst>
        </xdr:cNvPr>
        <xdr:cNvSpPr/>
      </xdr:nvSpPr>
      <xdr:spPr>
        <a:xfrm>
          <a:off x="4584700" y="974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54691</xdr:rowOff>
    </xdr:from>
    <xdr:ext cx="534377" cy="259045"/>
    <xdr:sp macro="" textlink="">
      <xdr:nvSpPr>
        <xdr:cNvPr id="136" name="総務費該当値テキスト">
          <a:extLst>
            <a:ext uri="{FF2B5EF4-FFF2-40B4-BE49-F238E27FC236}">
              <a16:creationId xmlns:a16="http://schemas.microsoft.com/office/drawing/2014/main" id="{00000000-0008-0000-0800-000088000000}"/>
            </a:ext>
          </a:extLst>
        </xdr:cNvPr>
        <xdr:cNvSpPr txBox="1"/>
      </xdr:nvSpPr>
      <xdr:spPr>
        <a:xfrm>
          <a:off x="4686300" y="965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119834</xdr:rowOff>
    </xdr:from>
    <xdr:to>
      <xdr:col>20</xdr:col>
      <xdr:colOff>38100</xdr:colOff>
      <xdr:row>57</xdr:row>
      <xdr:rowOff>49984</xdr:rowOff>
    </xdr:to>
    <xdr:sp macro="" textlink="">
      <xdr:nvSpPr>
        <xdr:cNvPr id="137" name="楕円 136">
          <a:extLst>
            <a:ext uri="{FF2B5EF4-FFF2-40B4-BE49-F238E27FC236}">
              <a16:creationId xmlns:a16="http://schemas.microsoft.com/office/drawing/2014/main" id="{00000000-0008-0000-0800-000089000000}"/>
            </a:ext>
          </a:extLst>
        </xdr:cNvPr>
        <xdr:cNvSpPr/>
      </xdr:nvSpPr>
      <xdr:spPr>
        <a:xfrm>
          <a:off x="3746500" y="972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41111</xdr:rowOff>
    </xdr:from>
    <xdr:ext cx="534377" cy="259045"/>
    <xdr:sp macro="" textlink="">
      <xdr:nvSpPr>
        <xdr:cNvPr id="138" name="テキスト ボックス 137">
          <a:extLst>
            <a:ext uri="{FF2B5EF4-FFF2-40B4-BE49-F238E27FC236}">
              <a16:creationId xmlns:a16="http://schemas.microsoft.com/office/drawing/2014/main" id="{00000000-0008-0000-0800-00008A000000}"/>
            </a:ext>
          </a:extLst>
        </xdr:cNvPr>
        <xdr:cNvSpPr txBox="1"/>
      </xdr:nvSpPr>
      <xdr:spPr>
        <a:xfrm>
          <a:off x="3530111" y="981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45151</xdr:rowOff>
    </xdr:from>
    <xdr:to>
      <xdr:col>15</xdr:col>
      <xdr:colOff>101600</xdr:colOff>
      <xdr:row>54</xdr:row>
      <xdr:rowOff>146751</xdr:rowOff>
    </xdr:to>
    <xdr:sp macro="" textlink="">
      <xdr:nvSpPr>
        <xdr:cNvPr id="139" name="楕円 138">
          <a:extLst>
            <a:ext uri="{FF2B5EF4-FFF2-40B4-BE49-F238E27FC236}">
              <a16:creationId xmlns:a16="http://schemas.microsoft.com/office/drawing/2014/main" id="{00000000-0008-0000-0800-00008B000000}"/>
            </a:ext>
          </a:extLst>
        </xdr:cNvPr>
        <xdr:cNvSpPr/>
      </xdr:nvSpPr>
      <xdr:spPr>
        <a:xfrm>
          <a:off x="2857500" y="93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137878</xdr:rowOff>
    </xdr:from>
    <xdr:ext cx="599010" cy="259045"/>
    <xdr:sp macro="" textlink="">
      <xdr:nvSpPr>
        <xdr:cNvPr id="140" name="テキスト ボックス 139">
          <a:extLst>
            <a:ext uri="{FF2B5EF4-FFF2-40B4-BE49-F238E27FC236}">
              <a16:creationId xmlns:a16="http://schemas.microsoft.com/office/drawing/2014/main" id="{00000000-0008-0000-0800-00008C000000}"/>
            </a:ext>
          </a:extLst>
        </xdr:cNvPr>
        <xdr:cNvSpPr txBox="1"/>
      </xdr:nvSpPr>
      <xdr:spPr>
        <a:xfrm>
          <a:off x="2608795" y="939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10211</xdr:rowOff>
    </xdr:from>
    <xdr:to>
      <xdr:col>10</xdr:col>
      <xdr:colOff>165100</xdr:colOff>
      <xdr:row>57</xdr:row>
      <xdr:rowOff>111811</xdr:rowOff>
    </xdr:to>
    <xdr:sp macro="" textlink="">
      <xdr:nvSpPr>
        <xdr:cNvPr id="141" name="楕円 140">
          <a:extLst>
            <a:ext uri="{FF2B5EF4-FFF2-40B4-BE49-F238E27FC236}">
              <a16:creationId xmlns:a16="http://schemas.microsoft.com/office/drawing/2014/main" id="{00000000-0008-0000-0800-00008D000000}"/>
            </a:ext>
          </a:extLst>
        </xdr:cNvPr>
        <xdr:cNvSpPr/>
      </xdr:nvSpPr>
      <xdr:spPr>
        <a:xfrm>
          <a:off x="1968500" y="978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102938</xdr:rowOff>
    </xdr:from>
    <xdr:ext cx="534377" cy="259045"/>
    <xdr:sp macro="" textlink="">
      <xdr:nvSpPr>
        <xdr:cNvPr id="142" name="テキスト ボックス 141">
          <a:extLst>
            <a:ext uri="{FF2B5EF4-FFF2-40B4-BE49-F238E27FC236}">
              <a16:creationId xmlns:a16="http://schemas.microsoft.com/office/drawing/2014/main" id="{00000000-0008-0000-0800-00008E000000}"/>
            </a:ext>
          </a:extLst>
        </xdr:cNvPr>
        <xdr:cNvSpPr txBox="1"/>
      </xdr:nvSpPr>
      <xdr:spPr>
        <a:xfrm>
          <a:off x="1752111" y="987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39458</xdr:rowOff>
    </xdr:from>
    <xdr:to>
      <xdr:col>6</xdr:col>
      <xdr:colOff>38100</xdr:colOff>
      <xdr:row>57</xdr:row>
      <xdr:rowOff>141058</xdr:rowOff>
    </xdr:to>
    <xdr:sp macro="" textlink="">
      <xdr:nvSpPr>
        <xdr:cNvPr id="143" name="楕円 142">
          <a:extLst>
            <a:ext uri="{FF2B5EF4-FFF2-40B4-BE49-F238E27FC236}">
              <a16:creationId xmlns:a16="http://schemas.microsoft.com/office/drawing/2014/main" id="{00000000-0008-0000-0800-00008F000000}"/>
            </a:ext>
          </a:extLst>
        </xdr:cNvPr>
        <xdr:cNvSpPr/>
      </xdr:nvSpPr>
      <xdr:spPr>
        <a:xfrm>
          <a:off x="1079500" y="981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132185</xdr:rowOff>
    </xdr:from>
    <xdr:ext cx="534377" cy="259045"/>
    <xdr:sp macro="" textlink="">
      <xdr:nvSpPr>
        <xdr:cNvPr id="144" name="テキスト ボックス 143">
          <a:extLst>
            <a:ext uri="{FF2B5EF4-FFF2-40B4-BE49-F238E27FC236}">
              <a16:creationId xmlns:a16="http://schemas.microsoft.com/office/drawing/2014/main" id="{00000000-0008-0000-0800-000090000000}"/>
            </a:ext>
          </a:extLst>
        </xdr:cNvPr>
        <xdr:cNvSpPr txBox="1"/>
      </xdr:nvSpPr>
      <xdr:spPr>
        <a:xfrm>
          <a:off x="863111" y="99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8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8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8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8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8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8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8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8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8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8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8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8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8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8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8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8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8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8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8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8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8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8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8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8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8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8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a:extLst>
            <a:ext uri="{FF2B5EF4-FFF2-40B4-BE49-F238E27FC236}">
              <a16:creationId xmlns:a16="http://schemas.microsoft.com/office/drawing/2014/main" id="{00000000-0008-0000-0800-0000AB000000}"/>
            </a:ext>
          </a:extLst>
        </xdr:cNvPr>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a:extLst>
            <a:ext uri="{FF2B5EF4-FFF2-40B4-BE49-F238E27FC236}">
              <a16:creationId xmlns:a16="http://schemas.microsoft.com/office/drawing/2014/main" id="{00000000-0008-0000-0800-0000AC000000}"/>
            </a:ext>
          </a:extLst>
        </xdr:cNvPr>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a:extLst>
            <a:ext uri="{FF2B5EF4-FFF2-40B4-BE49-F238E27FC236}">
              <a16:creationId xmlns:a16="http://schemas.microsoft.com/office/drawing/2014/main" id="{00000000-0008-0000-0800-0000AD000000}"/>
            </a:ext>
          </a:extLst>
        </xdr:cNvPr>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a:extLst>
            <a:ext uri="{FF2B5EF4-FFF2-40B4-BE49-F238E27FC236}">
              <a16:creationId xmlns:a16="http://schemas.microsoft.com/office/drawing/2014/main" id="{00000000-0008-0000-0800-0000AE000000}"/>
            </a:ext>
          </a:extLst>
        </xdr:cNvPr>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a:extLst>
            <a:ext uri="{FF2B5EF4-FFF2-40B4-BE49-F238E27FC236}">
              <a16:creationId xmlns:a16="http://schemas.microsoft.com/office/drawing/2014/main" id="{00000000-0008-0000-0800-0000AF000000}"/>
            </a:ext>
          </a:extLst>
        </xdr:cNvPr>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120574</xdr:rowOff>
    </xdr:from>
    <xdr:to>
      <xdr:col>24</xdr:col>
      <xdr:colOff>63500</xdr:colOff>
      <xdr:row>75</xdr:row>
      <xdr:rowOff>169821</xdr:rowOff>
    </xdr:to>
    <xdr:cxnSp macro="">
      <xdr:nvCxnSpPr>
        <xdr:cNvPr id="176" name="直線コネクタ 175">
          <a:extLst>
            <a:ext uri="{FF2B5EF4-FFF2-40B4-BE49-F238E27FC236}">
              <a16:creationId xmlns:a16="http://schemas.microsoft.com/office/drawing/2014/main" id="{00000000-0008-0000-0800-0000B0000000}"/>
            </a:ext>
          </a:extLst>
        </xdr:cNvPr>
        <xdr:cNvCxnSpPr/>
      </xdr:nvCxnSpPr>
      <xdr:spPr>
        <a:xfrm>
          <a:off x="3797300" y="12807874"/>
          <a:ext cx="838200" cy="22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141535</xdr:rowOff>
    </xdr:from>
    <xdr:ext cx="599010" cy="259045"/>
    <xdr:sp macro="" textlink="">
      <xdr:nvSpPr>
        <xdr:cNvPr id="177" name="民生費平均値テキスト">
          <a:extLst>
            <a:ext uri="{FF2B5EF4-FFF2-40B4-BE49-F238E27FC236}">
              <a16:creationId xmlns:a16="http://schemas.microsoft.com/office/drawing/2014/main" id="{00000000-0008-0000-0800-0000B1000000}"/>
            </a:ext>
          </a:extLst>
        </xdr:cNvPr>
        <xdr:cNvSpPr txBox="1"/>
      </xdr:nvSpPr>
      <xdr:spPr>
        <a:xfrm>
          <a:off x="4686300" y="13000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a:extLst>
            <a:ext uri="{FF2B5EF4-FFF2-40B4-BE49-F238E27FC236}">
              <a16:creationId xmlns:a16="http://schemas.microsoft.com/office/drawing/2014/main" id="{00000000-0008-0000-0800-0000B2000000}"/>
            </a:ext>
          </a:extLst>
        </xdr:cNvPr>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120574</xdr:rowOff>
    </xdr:from>
    <xdr:to>
      <xdr:col>19</xdr:col>
      <xdr:colOff>177800</xdr:colOff>
      <xdr:row>77</xdr:row>
      <xdr:rowOff>44134</xdr:rowOff>
    </xdr:to>
    <xdr:cxnSp macro="">
      <xdr:nvCxnSpPr>
        <xdr:cNvPr id="179" name="直線コネクタ 178">
          <a:extLst>
            <a:ext uri="{FF2B5EF4-FFF2-40B4-BE49-F238E27FC236}">
              <a16:creationId xmlns:a16="http://schemas.microsoft.com/office/drawing/2014/main" id="{00000000-0008-0000-0800-0000B3000000}"/>
            </a:ext>
          </a:extLst>
        </xdr:cNvPr>
        <xdr:cNvCxnSpPr/>
      </xdr:nvCxnSpPr>
      <xdr:spPr>
        <a:xfrm flipV="1">
          <a:off x="2908300" y="12807874"/>
          <a:ext cx="889000" cy="43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a:extLst>
            <a:ext uri="{FF2B5EF4-FFF2-40B4-BE49-F238E27FC236}">
              <a16:creationId xmlns:a16="http://schemas.microsoft.com/office/drawing/2014/main" id="{00000000-0008-0000-0800-0000B4000000}"/>
            </a:ext>
          </a:extLst>
        </xdr:cNvPr>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153770</xdr:rowOff>
    </xdr:from>
    <xdr:ext cx="599010" cy="259045"/>
    <xdr:sp macro="" textlink="">
      <xdr:nvSpPr>
        <xdr:cNvPr id="181" name="テキスト ボックス 180">
          <a:extLst>
            <a:ext uri="{FF2B5EF4-FFF2-40B4-BE49-F238E27FC236}">
              <a16:creationId xmlns:a16="http://schemas.microsoft.com/office/drawing/2014/main" id="{00000000-0008-0000-0800-0000B5000000}"/>
            </a:ext>
          </a:extLst>
        </xdr:cNvPr>
        <xdr:cNvSpPr txBox="1"/>
      </xdr:nvSpPr>
      <xdr:spPr>
        <a:xfrm>
          <a:off x="3497795" y="1301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44134</xdr:rowOff>
    </xdr:from>
    <xdr:to>
      <xdr:col>15</xdr:col>
      <xdr:colOff>50800</xdr:colOff>
      <xdr:row>77</xdr:row>
      <xdr:rowOff>149737</xdr:rowOff>
    </xdr:to>
    <xdr:cxnSp macro="">
      <xdr:nvCxnSpPr>
        <xdr:cNvPr id="182" name="直線コネクタ 181">
          <a:extLst>
            <a:ext uri="{FF2B5EF4-FFF2-40B4-BE49-F238E27FC236}">
              <a16:creationId xmlns:a16="http://schemas.microsoft.com/office/drawing/2014/main" id="{00000000-0008-0000-0800-0000B6000000}"/>
            </a:ext>
          </a:extLst>
        </xdr:cNvPr>
        <xdr:cNvCxnSpPr/>
      </xdr:nvCxnSpPr>
      <xdr:spPr>
        <a:xfrm flipV="1">
          <a:off x="2019300" y="13245784"/>
          <a:ext cx="889000" cy="10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3" name="フローチャート: 判断 182">
          <a:extLst>
            <a:ext uri="{FF2B5EF4-FFF2-40B4-BE49-F238E27FC236}">
              <a16:creationId xmlns:a16="http://schemas.microsoft.com/office/drawing/2014/main" id="{00000000-0008-0000-0800-0000B7000000}"/>
            </a:ext>
          </a:extLst>
        </xdr:cNvPr>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107423</xdr:rowOff>
    </xdr:from>
    <xdr:ext cx="599010" cy="259045"/>
    <xdr:sp macro="" textlink="">
      <xdr:nvSpPr>
        <xdr:cNvPr id="184" name="テキスト ボックス 183">
          <a:extLst>
            <a:ext uri="{FF2B5EF4-FFF2-40B4-BE49-F238E27FC236}">
              <a16:creationId xmlns:a16="http://schemas.microsoft.com/office/drawing/2014/main" id="{00000000-0008-0000-0800-0000B8000000}"/>
            </a:ext>
          </a:extLst>
        </xdr:cNvPr>
        <xdr:cNvSpPr txBox="1"/>
      </xdr:nvSpPr>
      <xdr:spPr>
        <a:xfrm>
          <a:off x="2608795" y="1296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149737</xdr:rowOff>
    </xdr:from>
    <xdr:to>
      <xdr:col>10</xdr:col>
      <xdr:colOff>114300</xdr:colOff>
      <xdr:row>78</xdr:row>
      <xdr:rowOff>45245</xdr:rowOff>
    </xdr:to>
    <xdr:cxnSp macro="">
      <xdr:nvCxnSpPr>
        <xdr:cNvPr id="185" name="直線コネクタ 184">
          <a:extLst>
            <a:ext uri="{FF2B5EF4-FFF2-40B4-BE49-F238E27FC236}">
              <a16:creationId xmlns:a16="http://schemas.microsoft.com/office/drawing/2014/main" id="{00000000-0008-0000-0800-0000B9000000}"/>
            </a:ext>
          </a:extLst>
        </xdr:cNvPr>
        <xdr:cNvCxnSpPr/>
      </xdr:nvCxnSpPr>
      <xdr:spPr>
        <a:xfrm flipV="1">
          <a:off x="1130300" y="13351387"/>
          <a:ext cx="889000" cy="6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48177</xdr:rowOff>
    </xdr:from>
    <xdr:to>
      <xdr:col>10</xdr:col>
      <xdr:colOff>165100</xdr:colOff>
      <xdr:row>77</xdr:row>
      <xdr:rowOff>149777</xdr:rowOff>
    </xdr:to>
    <xdr:sp macro="" textlink="">
      <xdr:nvSpPr>
        <xdr:cNvPr id="186" name="フローチャート: 判断 185">
          <a:extLst>
            <a:ext uri="{FF2B5EF4-FFF2-40B4-BE49-F238E27FC236}">
              <a16:creationId xmlns:a16="http://schemas.microsoft.com/office/drawing/2014/main" id="{00000000-0008-0000-0800-0000BA000000}"/>
            </a:ext>
          </a:extLst>
        </xdr:cNvPr>
        <xdr:cNvSpPr/>
      </xdr:nvSpPr>
      <xdr:spPr>
        <a:xfrm>
          <a:off x="1968500" y="1324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166304</xdr:rowOff>
    </xdr:from>
    <xdr:ext cx="599010" cy="259045"/>
    <xdr:sp macro="" textlink="">
      <xdr:nvSpPr>
        <xdr:cNvPr id="187" name="テキスト ボックス 186">
          <a:extLst>
            <a:ext uri="{FF2B5EF4-FFF2-40B4-BE49-F238E27FC236}">
              <a16:creationId xmlns:a16="http://schemas.microsoft.com/office/drawing/2014/main" id="{00000000-0008-0000-0800-0000BB000000}"/>
            </a:ext>
          </a:extLst>
        </xdr:cNvPr>
        <xdr:cNvSpPr txBox="1"/>
      </xdr:nvSpPr>
      <xdr:spPr>
        <a:xfrm>
          <a:off x="1719795" y="1302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99578</xdr:rowOff>
    </xdr:from>
    <xdr:to>
      <xdr:col>6</xdr:col>
      <xdr:colOff>38100</xdr:colOff>
      <xdr:row>78</xdr:row>
      <xdr:rowOff>29728</xdr:rowOff>
    </xdr:to>
    <xdr:sp macro="" textlink="">
      <xdr:nvSpPr>
        <xdr:cNvPr id="188" name="フローチャート: 判断 187">
          <a:extLst>
            <a:ext uri="{FF2B5EF4-FFF2-40B4-BE49-F238E27FC236}">
              <a16:creationId xmlns:a16="http://schemas.microsoft.com/office/drawing/2014/main" id="{00000000-0008-0000-0800-0000BC000000}"/>
            </a:ext>
          </a:extLst>
        </xdr:cNvPr>
        <xdr:cNvSpPr/>
      </xdr:nvSpPr>
      <xdr:spPr>
        <a:xfrm>
          <a:off x="1079500" y="133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46255</xdr:rowOff>
    </xdr:from>
    <xdr:ext cx="599010" cy="259045"/>
    <xdr:sp macro="" textlink="">
      <xdr:nvSpPr>
        <xdr:cNvPr id="189" name="テキスト ボックス 188">
          <a:extLst>
            <a:ext uri="{FF2B5EF4-FFF2-40B4-BE49-F238E27FC236}">
              <a16:creationId xmlns:a16="http://schemas.microsoft.com/office/drawing/2014/main" id="{00000000-0008-0000-0800-0000BD000000}"/>
            </a:ext>
          </a:extLst>
        </xdr:cNvPr>
        <xdr:cNvSpPr txBox="1"/>
      </xdr:nvSpPr>
      <xdr:spPr>
        <a:xfrm>
          <a:off x="830795" y="1307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8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8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8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8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8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119021</xdr:rowOff>
    </xdr:from>
    <xdr:to>
      <xdr:col>24</xdr:col>
      <xdr:colOff>114300</xdr:colOff>
      <xdr:row>76</xdr:row>
      <xdr:rowOff>49171</xdr:rowOff>
    </xdr:to>
    <xdr:sp macro="" textlink="">
      <xdr:nvSpPr>
        <xdr:cNvPr id="195" name="楕円 194">
          <a:extLst>
            <a:ext uri="{FF2B5EF4-FFF2-40B4-BE49-F238E27FC236}">
              <a16:creationId xmlns:a16="http://schemas.microsoft.com/office/drawing/2014/main" id="{00000000-0008-0000-0800-0000C3000000}"/>
            </a:ext>
          </a:extLst>
        </xdr:cNvPr>
        <xdr:cNvSpPr/>
      </xdr:nvSpPr>
      <xdr:spPr>
        <a:xfrm>
          <a:off x="4584700" y="1297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141898</xdr:rowOff>
    </xdr:from>
    <xdr:ext cx="599010" cy="259045"/>
    <xdr:sp macro="" textlink="">
      <xdr:nvSpPr>
        <xdr:cNvPr id="196" name="民生費該当値テキスト">
          <a:extLst>
            <a:ext uri="{FF2B5EF4-FFF2-40B4-BE49-F238E27FC236}">
              <a16:creationId xmlns:a16="http://schemas.microsoft.com/office/drawing/2014/main" id="{00000000-0008-0000-0800-0000C4000000}"/>
            </a:ext>
          </a:extLst>
        </xdr:cNvPr>
        <xdr:cNvSpPr txBox="1"/>
      </xdr:nvSpPr>
      <xdr:spPr>
        <a:xfrm>
          <a:off x="4686300" y="12829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69774</xdr:rowOff>
    </xdr:from>
    <xdr:to>
      <xdr:col>20</xdr:col>
      <xdr:colOff>38100</xdr:colOff>
      <xdr:row>74</xdr:row>
      <xdr:rowOff>171374</xdr:rowOff>
    </xdr:to>
    <xdr:sp macro="" textlink="">
      <xdr:nvSpPr>
        <xdr:cNvPr id="197" name="楕円 196">
          <a:extLst>
            <a:ext uri="{FF2B5EF4-FFF2-40B4-BE49-F238E27FC236}">
              <a16:creationId xmlns:a16="http://schemas.microsoft.com/office/drawing/2014/main" id="{00000000-0008-0000-0800-0000C5000000}"/>
            </a:ext>
          </a:extLst>
        </xdr:cNvPr>
        <xdr:cNvSpPr/>
      </xdr:nvSpPr>
      <xdr:spPr>
        <a:xfrm>
          <a:off x="3746500" y="1275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16451</xdr:rowOff>
    </xdr:from>
    <xdr:ext cx="599010" cy="259045"/>
    <xdr:sp macro="" textlink="">
      <xdr:nvSpPr>
        <xdr:cNvPr id="198" name="テキスト ボックス 197">
          <a:extLst>
            <a:ext uri="{FF2B5EF4-FFF2-40B4-BE49-F238E27FC236}">
              <a16:creationId xmlns:a16="http://schemas.microsoft.com/office/drawing/2014/main" id="{00000000-0008-0000-0800-0000C6000000}"/>
            </a:ext>
          </a:extLst>
        </xdr:cNvPr>
        <xdr:cNvSpPr txBox="1"/>
      </xdr:nvSpPr>
      <xdr:spPr>
        <a:xfrm>
          <a:off x="3497795" y="12532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164784</xdr:rowOff>
    </xdr:from>
    <xdr:to>
      <xdr:col>15</xdr:col>
      <xdr:colOff>101600</xdr:colOff>
      <xdr:row>77</xdr:row>
      <xdr:rowOff>94934</xdr:rowOff>
    </xdr:to>
    <xdr:sp macro="" textlink="">
      <xdr:nvSpPr>
        <xdr:cNvPr id="199" name="楕円 198">
          <a:extLst>
            <a:ext uri="{FF2B5EF4-FFF2-40B4-BE49-F238E27FC236}">
              <a16:creationId xmlns:a16="http://schemas.microsoft.com/office/drawing/2014/main" id="{00000000-0008-0000-0800-0000C7000000}"/>
            </a:ext>
          </a:extLst>
        </xdr:cNvPr>
        <xdr:cNvSpPr/>
      </xdr:nvSpPr>
      <xdr:spPr>
        <a:xfrm>
          <a:off x="2857500" y="1319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86061</xdr:rowOff>
    </xdr:from>
    <xdr:ext cx="599010" cy="259045"/>
    <xdr:sp macro="" textlink="">
      <xdr:nvSpPr>
        <xdr:cNvPr id="200" name="テキスト ボックス 199">
          <a:extLst>
            <a:ext uri="{FF2B5EF4-FFF2-40B4-BE49-F238E27FC236}">
              <a16:creationId xmlns:a16="http://schemas.microsoft.com/office/drawing/2014/main" id="{00000000-0008-0000-0800-0000C8000000}"/>
            </a:ext>
          </a:extLst>
        </xdr:cNvPr>
        <xdr:cNvSpPr txBox="1"/>
      </xdr:nvSpPr>
      <xdr:spPr>
        <a:xfrm>
          <a:off x="2608795" y="1328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98937</xdr:rowOff>
    </xdr:from>
    <xdr:to>
      <xdr:col>10</xdr:col>
      <xdr:colOff>165100</xdr:colOff>
      <xdr:row>78</xdr:row>
      <xdr:rowOff>29087</xdr:rowOff>
    </xdr:to>
    <xdr:sp macro="" textlink="">
      <xdr:nvSpPr>
        <xdr:cNvPr id="201" name="楕円 200">
          <a:extLst>
            <a:ext uri="{FF2B5EF4-FFF2-40B4-BE49-F238E27FC236}">
              <a16:creationId xmlns:a16="http://schemas.microsoft.com/office/drawing/2014/main" id="{00000000-0008-0000-0800-0000C9000000}"/>
            </a:ext>
          </a:extLst>
        </xdr:cNvPr>
        <xdr:cNvSpPr/>
      </xdr:nvSpPr>
      <xdr:spPr>
        <a:xfrm>
          <a:off x="1968500" y="1330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20214</xdr:rowOff>
    </xdr:from>
    <xdr:ext cx="599010" cy="259045"/>
    <xdr:sp macro="" textlink="">
      <xdr:nvSpPr>
        <xdr:cNvPr id="202" name="テキスト ボックス 201">
          <a:extLst>
            <a:ext uri="{FF2B5EF4-FFF2-40B4-BE49-F238E27FC236}">
              <a16:creationId xmlns:a16="http://schemas.microsoft.com/office/drawing/2014/main" id="{00000000-0008-0000-0800-0000CA000000}"/>
            </a:ext>
          </a:extLst>
        </xdr:cNvPr>
        <xdr:cNvSpPr txBox="1"/>
      </xdr:nvSpPr>
      <xdr:spPr>
        <a:xfrm>
          <a:off x="1719795" y="13393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165895</xdr:rowOff>
    </xdr:from>
    <xdr:to>
      <xdr:col>6</xdr:col>
      <xdr:colOff>38100</xdr:colOff>
      <xdr:row>78</xdr:row>
      <xdr:rowOff>96045</xdr:rowOff>
    </xdr:to>
    <xdr:sp macro="" textlink="">
      <xdr:nvSpPr>
        <xdr:cNvPr id="203" name="楕円 202">
          <a:extLst>
            <a:ext uri="{FF2B5EF4-FFF2-40B4-BE49-F238E27FC236}">
              <a16:creationId xmlns:a16="http://schemas.microsoft.com/office/drawing/2014/main" id="{00000000-0008-0000-0800-0000CB000000}"/>
            </a:ext>
          </a:extLst>
        </xdr:cNvPr>
        <xdr:cNvSpPr/>
      </xdr:nvSpPr>
      <xdr:spPr>
        <a:xfrm>
          <a:off x="1079500" y="1336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87172</xdr:rowOff>
    </xdr:from>
    <xdr:ext cx="599010" cy="259045"/>
    <xdr:sp macro="" textlink="">
      <xdr:nvSpPr>
        <xdr:cNvPr id="204" name="テキスト ボックス 203">
          <a:extLst>
            <a:ext uri="{FF2B5EF4-FFF2-40B4-BE49-F238E27FC236}">
              <a16:creationId xmlns:a16="http://schemas.microsoft.com/office/drawing/2014/main" id="{00000000-0008-0000-0800-0000CC000000}"/>
            </a:ext>
          </a:extLst>
        </xdr:cNvPr>
        <xdr:cNvSpPr txBox="1"/>
      </xdr:nvSpPr>
      <xdr:spPr>
        <a:xfrm>
          <a:off x="830795" y="13460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8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8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8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8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8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8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8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8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8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8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8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8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8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8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8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8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8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8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8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8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8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8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8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8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8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8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a:extLst>
            <a:ext uri="{FF2B5EF4-FFF2-40B4-BE49-F238E27FC236}">
              <a16:creationId xmlns:a16="http://schemas.microsoft.com/office/drawing/2014/main" id="{00000000-0008-0000-0800-0000E7000000}"/>
            </a:ext>
          </a:extLst>
        </xdr:cNvPr>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a:extLst>
            <a:ext uri="{FF2B5EF4-FFF2-40B4-BE49-F238E27FC236}">
              <a16:creationId xmlns:a16="http://schemas.microsoft.com/office/drawing/2014/main" id="{00000000-0008-0000-0800-0000E8000000}"/>
            </a:ext>
          </a:extLst>
        </xdr:cNvPr>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a:extLst>
            <a:ext uri="{FF2B5EF4-FFF2-40B4-BE49-F238E27FC236}">
              <a16:creationId xmlns:a16="http://schemas.microsoft.com/office/drawing/2014/main" id="{00000000-0008-0000-0800-0000E9000000}"/>
            </a:ext>
          </a:extLst>
        </xdr:cNvPr>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a:extLst>
            <a:ext uri="{FF2B5EF4-FFF2-40B4-BE49-F238E27FC236}">
              <a16:creationId xmlns:a16="http://schemas.microsoft.com/office/drawing/2014/main" id="{00000000-0008-0000-0800-0000EA000000}"/>
            </a:ext>
          </a:extLst>
        </xdr:cNvPr>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a:extLst>
            <a:ext uri="{FF2B5EF4-FFF2-40B4-BE49-F238E27FC236}">
              <a16:creationId xmlns:a16="http://schemas.microsoft.com/office/drawing/2014/main" id="{00000000-0008-0000-0800-0000EB000000}"/>
            </a:ext>
          </a:extLst>
        </xdr:cNvPr>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58863</xdr:rowOff>
    </xdr:from>
    <xdr:to>
      <xdr:col>24</xdr:col>
      <xdr:colOff>63500</xdr:colOff>
      <xdr:row>99</xdr:row>
      <xdr:rowOff>65275</xdr:rowOff>
    </xdr:to>
    <xdr:cxnSp macro="">
      <xdr:nvCxnSpPr>
        <xdr:cNvPr id="236" name="直線コネクタ 235">
          <a:extLst>
            <a:ext uri="{FF2B5EF4-FFF2-40B4-BE49-F238E27FC236}">
              <a16:creationId xmlns:a16="http://schemas.microsoft.com/office/drawing/2014/main" id="{00000000-0008-0000-0800-0000EC000000}"/>
            </a:ext>
          </a:extLst>
        </xdr:cNvPr>
        <xdr:cNvCxnSpPr/>
      </xdr:nvCxnSpPr>
      <xdr:spPr>
        <a:xfrm>
          <a:off x="3797300" y="17032413"/>
          <a:ext cx="838200" cy="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111244</xdr:rowOff>
    </xdr:from>
    <xdr:ext cx="534377" cy="259045"/>
    <xdr:sp macro="" textlink="">
      <xdr:nvSpPr>
        <xdr:cNvPr id="237" name="衛生費平均値テキスト">
          <a:extLst>
            <a:ext uri="{FF2B5EF4-FFF2-40B4-BE49-F238E27FC236}">
              <a16:creationId xmlns:a16="http://schemas.microsoft.com/office/drawing/2014/main" id="{00000000-0008-0000-0800-0000ED000000}"/>
            </a:ext>
          </a:extLst>
        </xdr:cNvPr>
        <xdr:cNvSpPr txBox="1"/>
      </xdr:nvSpPr>
      <xdr:spPr>
        <a:xfrm>
          <a:off x="4686300" y="165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a:extLst>
            <a:ext uri="{FF2B5EF4-FFF2-40B4-BE49-F238E27FC236}">
              <a16:creationId xmlns:a16="http://schemas.microsoft.com/office/drawing/2014/main" id="{00000000-0008-0000-0800-0000EE000000}"/>
            </a:ext>
          </a:extLst>
        </xdr:cNvPr>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36406</xdr:rowOff>
    </xdr:from>
    <xdr:to>
      <xdr:col>19</xdr:col>
      <xdr:colOff>177800</xdr:colOff>
      <xdr:row>99</xdr:row>
      <xdr:rowOff>58863</xdr:rowOff>
    </xdr:to>
    <xdr:cxnSp macro="">
      <xdr:nvCxnSpPr>
        <xdr:cNvPr id="239" name="直線コネクタ 238">
          <a:extLst>
            <a:ext uri="{FF2B5EF4-FFF2-40B4-BE49-F238E27FC236}">
              <a16:creationId xmlns:a16="http://schemas.microsoft.com/office/drawing/2014/main" id="{00000000-0008-0000-0800-0000EF000000}"/>
            </a:ext>
          </a:extLst>
        </xdr:cNvPr>
        <xdr:cNvCxnSpPr/>
      </xdr:nvCxnSpPr>
      <xdr:spPr>
        <a:xfrm>
          <a:off x="2908300" y="17009956"/>
          <a:ext cx="889000" cy="2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a:extLst>
            <a:ext uri="{FF2B5EF4-FFF2-40B4-BE49-F238E27FC236}">
              <a16:creationId xmlns:a16="http://schemas.microsoft.com/office/drawing/2014/main" id="{00000000-0008-0000-0800-0000F0000000}"/>
            </a:ext>
          </a:extLst>
        </xdr:cNvPr>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55780</xdr:rowOff>
    </xdr:from>
    <xdr:ext cx="534377" cy="259045"/>
    <xdr:sp macro="" textlink="">
      <xdr:nvSpPr>
        <xdr:cNvPr id="241" name="テキスト ボックス 240">
          <a:extLst>
            <a:ext uri="{FF2B5EF4-FFF2-40B4-BE49-F238E27FC236}">
              <a16:creationId xmlns:a16="http://schemas.microsoft.com/office/drawing/2014/main" id="{00000000-0008-0000-0800-0000F1000000}"/>
            </a:ext>
          </a:extLst>
        </xdr:cNvPr>
        <xdr:cNvSpPr txBox="1"/>
      </xdr:nvSpPr>
      <xdr:spPr>
        <a:xfrm>
          <a:off x="3530111" y="1651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36406</xdr:rowOff>
    </xdr:from>
    <xdr:to>
      <xdr:col>15</xdr:col>
      <xdr:colOff>50800</xdr:colOff>
      <xdr:row>99</xdr:row>
      <xdr:rowOff>135269</xdr:rowOff>
    </xdr:to>
    <xdr:cxnSp macro="">
      <xdr:nvCxnSpPr>
        <xdr:cNvPr id="242" name="直線コネクタ 241">
          <a:extLst>
            <a:ext uri="{FF2B5EF4-FFF2-40B4-BE49-F238E27FC236}">
              <a16:creationId xmlns:a16="http://schemas.microsoft.com/office/drawing/2014/main" id="{00000000-0008-0000-0800-0000F2000000}"/>
            </a:ext>
          </a:extLst>
        </xdr:cNvPr>
        <xdr:cNvCxnSpPr/>
      </xdr:nvCxnSpPr>
      <xdr:spPr>
        <a:xfrm flipV="1">
          <a:off x="2019300" y="17009956"/>
          <a:ext cx="889000" cy="9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3" name="フローチャート: 判断 242">
          <a:extLst>
            <a:ext uri="{FF2B5EF4-FFF2-40B4-BE49-F238E27FC236}">
              <a16:creationId xmlns:a16="http://schemas.microsoft.com/office/drawing/2014/main" id="{00000000-0008-0000-0800-0000F3000000}"/>
            </a:ext>
          </a:extLst>
        </xdr:cNvPr>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139470</xdr:rowOff>
    </xdr:from>
    <xdr:ext cx="534377" cy="259045"/>
    <xdr:sp macro="" textlink="">
      <xdr:nvSpPr>
        <xdr:cNvPr id="244" name="テキスト ボックス 243">
          <a:extLst>
            <a:ext uri="{FF2B5EF4-FFF2-40B4-BE49-F238E27FC236}">
              <a16:creationId xmlns:a16="http://schemas.microsoft.com/office/drawing/2014/main" id="{00000000-0008-0000-0800-0000F4000000}"/>
            </a:ext>
          </a:extLst>
        </xdr:cNvPr>
        <xdr:cNvSpPr txBox="1"/>
      </xdr:nvSpPr>
      <xdr:spPr>
        <a:xfrm>
          <a:off x="2641111" y="1659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135269</xdr:rowOff>
    </xdr:from>
    <xdr:to>
      <xdr:col>10</xdr:col>
      <xdr:colOff>114300</xdr:colOff>
      <xdr:row>99</xdr:row>
      <xdr:rowOff>138633</xdr:rowOff>
    </xdr:to>
    <xdr:cxnSp macro="">
      <xdr:nvCxnSpPr>
        <xdr:cNvPr id="245" name="直線コネクタ 244">
          <a:extLst>
            <a:ext uri="{FF2B5EF4-FFF2-40B4-BE49-F238E27FC236}">
              <a16:creationId xmlns:a16="http://schemas.microsoft.com/office/drawing/2014/main" id="{00000000-0008-0000-0800-0000F5000000}"/>
            </a:ext>
          </a:extLst>
        </xdr:cNvPr>
        <xdr:cNvCxnSpPr/>
      </xdr:nvCxnSpPr>
      <xdr:spPr>
        <a:xfrm flipV="1">
          <a:off x="1130300" y="17108819"/>
          <a:ext cx="8890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28507</xdr:rowOff>
    </xdr:from>
    <xdr:to>
      <xdr:col>10</xdr:col>
      <xdr:colOff>165100</xdr:colOff>
      <xdr:row>98</xdr:row>
      <xdr:rowOff>130107</xdr:rowOff>
    </xdr:to>
    <xdr:sp macro="" textlink="">
      <xdr:nvSpPr>
        <xdr:cNvPr id="246" name="フローチャート: 判断 245">
          <a:extLst>
            <a:ext uri="{FF2B5EF4-FFF2-40B4-BE49-F238E27FC236}">
              <a16:creationId xmlns:a16="http://schemas.microsoft.com/office/drawing/2014/main" id="{00000000-0008-0000-0800-0000F6000000}"/>
            </a:ext>
          </a:extLst>
        </xdr:cNvPr>
        <xdr:cNvSpPr/>
      </xdr:nvSpPr>
      <xdr:spPr>
        <a:xfrm>
          <a:off x="1968500" y="1683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146634</xdr:rowOff>
    </xdr:from>
    <xdr:ext cx="534377" cy="259045"/>
    <xdr:sp macro="" textlink="">
      <xdr:nvSpPr>
        <xdr:cNvPr id="247" name="テキスト ボックス 246">
          <a:extLst>
            <a:ext uri="{FF2B5EF4-FFF2-40B4-BE49-F238E27FC236}">
              <a16:creationId xmlns:a16="http://schemas.microsoft.com/office/drawing/2014/main" id="{00000000-0008-0000-0800-0000F7000000}"/>
            </a:ext>
          </a:extLst>
        </xdr:cNvPr>
        <xdr:cNvSpPr txBox="1"/>
      </xdr:nvSpPr>
      <xdr:spPr>
        <a:xfrm>
          <a:off x="1752111" y="166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65866</xdr:rowOff>
    </xdr:from>
    <xdr:to>
      <xdr:col>6</xdr:col>
      <xdr:colOff>38100</xdr:colOff>
      <xdr:row>98</xdr:row>
      <xdr:rowOff>167466</xdr:rowOff>
    </xdr:to>
    <xdr:sp macro="" textlink="">
      <xdr:nvSpPr>
        <xdr:cNvPr id="248" name="フローチャート: 判断 247">
          <a:extLst>
            <a:ext uri="{FF2B5EF4-FFF2-40B4-BE49-F238E27FC236}">
              <a16:creationId xmlns:a16="http://schemas.microsoft.com/office/drawing/2014/main" id="{00000000-0008-0000-0800-0000F8000000}"/>
            </a:ext>
          </a:extLst>
        </xdr:cNvPr>
        <xdr:cNvSpPr/>
      </xdr:nvSpPr>
      <xdr:spPr>
        <a:xfrm>
          <a:off x="1079500" y="1686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12543</xdr:rowOff>
    </xdr:from>
    <xdr:ext cx="534377" cy="259045"/>
    <xdr:sp macro="" textlink="">
      <xdr:nvSpPr>
        <xdr:cNvPr id="249" name="テキスト ボックス 248">
          <a:extLst>
            <a:ext uri="{FF2B5EF4-FFF2-40B4-BE49-F238E27FC236}">
              <a16:creationId xmlns:a16="http://schemas.microsoft.com/office/drawing/2014/main" id="{00000000-0008-0000-0800-0000F9000000}"/>
            </a:ext>
          </a:extLst>
        </xdr:cNvPr>
        <xdr:cNvSpPr txBox="1"/>
      </xdr:nvSpPr>
      <xdr:spPr>
        <a:xfrm>
          <a:off x="863111" y="166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8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8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8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8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8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14475</xdr:rowOff>
    </xdr:from>
    <xdr:to>
      <xdr:col>24</xdr:col>
      <xdr:colOff>114300</xdr:colOff>
      <xdr:row>99</xdr:row>
      <xdr:rowOff>116075</xdr:rowOff>
    </xdr:to>
    <xdr:sp macro="" textlink="">
      <xdr:nvSpPr>
        <xdr:cNvPr id="255" name="楕円 254">
          <a:extLst>
            <a:ext uri="{FF2B5EF4-FFF2-40B4-BE49-F238E27FC236}">
              <a16:creationId xmlns:a16="http://schemas.microsoft.com/office/drawing/2014/main" id="{00000000-0008-0000-0800-0000FF000000}"/>
            </a:ext>
          </a:extLst>
        </xdr:cNvPr>
        <xdr:cNvSpPr/>
      </xdr:nvSpPr>
      <xdr:spPr>
        <a:xfrm>
          <a:off x="4584700" y="169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100852</xdr:rowOff>
    </xdr:from>
    <xdr:ext cx="534377" cy="259045"/>
    <xdr:sp macro="" textlink="">
      <xdr:nvSpPr>
        <xdr:cNvPr id="256" name="衛生費該当値テキスト">
          <a:extLst>
            <a:ext uri="{FF2B5EF4-FFF2-40B4-BE49-F238E27FC236}">
              <a16:creationId xmlns:a16="http://schemas.microsoft.com/office/drawing/2014/main" id="{00000000-0008-0000-0800-000000010000}"/>
            </a:ext>
          </a:extLst>
        </xdr:cNvPr>
        <xdr:cNvSpPr txBox="1"/>
      </xdr:nvSpPr>
      <xdr:spPr>
        <a:xfrm>
          <a:off x="4686300" y="169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8063</xdr:rowOff>
    </xdr:from>
    <xdr:to>
      <xdr:col>20</xdr:col>
      <xdr:colOff>38100</xdr:colOff>
      <xdr:row>99</xdr:row>
      <xdr:rowOff>109663</xdr:rowOff>
    </xdr:to>
    <xdr:sp macro="" textlink="">
      <xdr:nvSpPr>
        <xdr:cNvPr id="257" name="楕円 256">
          <a:extLst>
            <a:ext uri="{FF2B5EF4-FFF2-40B4-BE49-F238E27FC236}">
              <a16:creationId xmlns:a16="http://schemas.microsoft.com/office/drawing/2014/main" id="{00000000-0008-0000-0800-000001010000}"/>
            </a:ext>
          </a:extLst>
        </xdr:cNvPr>
        <xdr:cNvSpPr/>
      </xdr:nvSpPr>
      <xdr:spPr>
        <a:xfrm>
          <a:off x="3746500" y="1698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100790</xdr:rowOff>
    </xdr:from>
    <xdr:ext cx="534377" cy="259045"/>
    <xdr:sp macro="" textlink="">
      <xdr:nvSpPr>
        <xdr:cNvPr id="258" name="テキスト ボックス 257">
          <a:extLst>
            <a:ext uri="{FF2B5EF4-FFF2-40B4-BE49-F238E27FC236}">
              <a16:creationId xmlns:a16="http://schemas.microsoft.com/office/drawing/2014/main" id="{00000000-0008-0000-0800-000002010000}"/>
            </a:ext>
          </a:extLst>
        </xdr:cNvPr>
        <xdr:cNvSpPr txBox="1"/>
      </xdr:nvSpPr>
      <xdr:spPr>
        <a:xfrm>
          <a:off x="3530111" y="1707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157056</xdr:rowOff>
    </xdr:from>
    <xdr:to>
      <xdr:col>15</xdr:col>
      <xdr:colOff>101600</xdr:colOff>
      <xdr:row>99</xdr:row>
      <xdr:rowOff>87206</xdr:rowOff>
    </xdr:to>
    <xdr:sp macro="" textlink="">
      <xdr:nvSpPr>
        <xdr:cNvPr id="259" name="楕円 258">
          <a:extLst>
            <a:ext uri="{FF2B5EF4-FFF2-40B4-BE49-F238E27FC236}">
              <a16:creationId xmlns:a16="http://schemas.microsoft.com/office/drawing/2014/main" id="{00000000-0008-0000-0800-000003010000}"/>
            </a:ext>
          </a:extLst>
        </xdr:cNvPr>
        <xdr:cNvSpPr/>
      </xdr:nvSpPr>
      <xdr:spPr>
        <a:xfrm>
          <a:off x="2857500" y="1695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78333</xdr:rowOff>
    </xdr:from>
    <xdr:ext cx="534377" cy="259045"/>
    <xdr:sp macro="" textlink="">
      <xdr:nvSpPr>
        <xdr:cNvPr id="260" name="テキスト ボックス 259">
          <a:extLst>
            <a:ext uri="{FF2B5EF4-FFF2-40B4-BE49-F238E27FC236}">
              <a16:creationId xmlns:a16="http://schemas.microsoft.com/office/drawing/2014/main" id="{00000000-0008-0000-0800-000004010000}"/>
            </a:ext>
          </a:extLst>
        </xdr:cNvPr>
        <xdr:cNvSpPr txBox="1"/>
      </xdr:nvSpPr>
      <xdr:spPr>
        <a:xfrm>
          <a:off x="2641111" y="1705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84469</xdr:rowOff>
    </xdr:from>
    <xdr:to>
      <xdr:col>10</xdr:col>
      <xdr:colOff>165100</xdr:colOff>
      <xdr:row>100</xdr:row>
      <xdr:rowOff>14619</xdr:rowOff>
    </xdr:to>
    <xdr:sp macro="" textlink="">
      <xdr:nvSpPr>
        <xdr:cNvPr id="261" name="楕円 260">
          <a:extLst>
            <a:ext uri="{FF2B5EF4-FFF2-40B4-BE49-F238E27FC236}">
              <a16:creationId xmlns:a16="http://schemas.microsoft.com/office/drawing/2014/main" id="{00000000-0008-0000-0800-000005010000}"/>
            </a:ext>
          </a:extLst>
        </xdr:cNvPr>
        <xdr:cNvSpPr/>
      </xdr:nvSpPr>
      <xdr:spPr>
        <a:xfrm>
          <a:off x="1968500" y="1705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5746</xdr:rowOff>
    </xdr:from>
    <xdr:ext cx="534377" cy="259045"/>
    <xdr:sp macro="" textlink="">
      <xdr:nvSpPr>
        <xdr:cNvPr id="262" name="テキスト ボックス 261">
          <a:extLst>
            <a:ext uri="{FF2B5EF4-FFF2-40B4-BE49-F238E27FC236}">
              <a16:creationId xmlns:a16="http://schemas.microsoft.com/office/drawing/2014/main" id="{00000000-0008-0000-0800-000006010000}"/>
            </a:ext>
          </a:extLst>
        </xdr:cNvPr>
        <xdr:cNvSpPr txBox="1"/>
      </xdr:nvSpPr>
      <xdr:spPr>
        <a:xfrm>
          <a:off x="1752111" y="1715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87833</xdr:rowOff>
    </xdr:from>
    <xdr:to>
      <xdr:col>6</xdr:col>
      <xdr:colOff>38100</xdr:colOff>
      <xdr:row>100</xdr:row>
      <xdr:rowOff>17983</xdr:rowOff>
    </xdr:to>
    <xdr:sp macro="" textlink="">
      <xdr:nvSpPr>
        <xdr:cNvPr id="263" name="楕円 262">
          <a:extLst>
            <a:ext uri="{FF2B5EF4-FFF2-40B4-BE49-F238E27FC236}">
              <a16:creationId xmlns:a16="http://schemas.microsoft.com/office/drawing/2014/main" id="{00000000-0008-0000-0800-000007010000}"/>
            </a:ext>
          </a:extLst>
        </xdr:cNvPr>
        <xdr:cNvSpPr/>
      </xdr:nvSpPr>
      <xdr:spPr>
        <a:xfrm>
          <a:off x="1079500" y="1706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9110</xdr:rowOff>
    </xdr:from>
    <xdr:ext cx="534377" cy="259045"/>
    <xdr:sp macro="" textlink="">
      <xdr:nvSpPr>
        <xdr:cNvPr id="264" name="テキスト ボックス 263">
          <a:extLst>
            <a:ext uri="{FF2B5EF4-FFF2-40B4-BE49-F238E27FC236}">
              <a16:creationId xmlns:a16="http://schemas.microsoft.com/office/drawing/2014/main" id="{00000000-0008-0000-0800-000008010000}"/>
            </a:ext>
          </a:extLst>
        </xdr:cNvPr>
        <xdr:cNvSpPr txBox="1"/>
      </xdr:nvSpPr>
      <xdr:spPr>
        <a:xfrm>
          <a:off x="863111" y="1715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8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8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8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8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8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8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8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8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8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8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8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8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8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8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8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8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8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8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8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8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8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8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8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8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8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800-000022010000}"/>
            </a:ext>
          </a:extLst>
        </xdr:cNvPr>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8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8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a:extLst>
            <a:ext uri="{FF2B5EF4-FFF2-40B4-BE49-F238E27FC236}">
              <a16:creationId xmlns:a16="http://schemas.microsoft.com/office/drawing/2014/main" id="{00000000-0008-0000-0800-000025010000}"/>
            </a:ext>
          </a:extLst>
        </xdr:cNvPr>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a:extLst>
            <a:ext uri="{FF2B5EF4-FFF2-40B4-BE49-F238E27FC236}">
              <a16:creationId xmlns:a16="http://schemas.microsoft.com/office/drawing/2014/main" id="{00000000-0008-0000-0800-000026010000}"/>
            </a:ext>
          </a:extLst>
        </xdr:cNvPr>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57731</xdr:rowOff>
    </xdr:from>
    <xdr:to>
      <xdr:col>55</xdr:col>
      <xdr:colOff>0</xdr:colOff>
      <xdr:row>37</xdr:row>
      <xdr:rowOff>110308</xdr:rowOff>
    </xdr:to>
    <xdr:cxnSp macro="">
      <xdr:nvCxnSpPr>
        <xdr:cNvPr id="295" name="直線コネクタ 294">
          <a:extLst>
            <a:ext uri="{FF2B5EF4-FFF2-40B4-BE49-F238E27FC236}">
              <a16:creationId xmlns:a16="http://schemas.microsoft.com/office/drawing/2014/main" id="{00000000-0008-0000-0800-000027010000}"/>
            </a:ext>
          </a:extLst>
        </xdr:cNvPr>
        <xdr:cNvCxnSpPr/>
      </xdr:nvCxnSpPr>
      <xdr:spPr>
        <a:xfrm>
          <a:off x="9639300" y="6401381"/>
          <a:ext cx="838200" cy="5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73858</xdr:rowOff>
    </xdr:from>
    <xdr:ext cx="378565" cy="259045"/>
    <xdr:sp macro="" textlink="">
      <xdr:nvSpPr>
        <xdr:cNvPr id="296" name="労働費平均値テキスト">
          <a:extLst>
            <a:ext uri="{FF2B5EF4-FFF2-40B4-BE49-F238E27FC236}">
              <a16:creationId xmlns:a16="http://schemas.microsoft.com/office/drawing/2014/main" id="{00000000-0008-0000-0800-000028010000}"/>
            </a:ext>
          </a:extLst>
        </xdr:cNvPr>
        <xdr:cNvSpPr txBox="1"/>
      </xdr:nvSpPr>
      <xdr:spPr>
        <a:xfrm>
          <a:off x="10528300" y="6417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a:extLst>
            <a:ext uri="{FF2B5EF4-FFF2-40B4-BE49-F238E27FC236}">
              <a16:creationId xmlns:a16="http://schemas.microsoft.com/office/drawing/2014/main" id="{00000000-0008-0000-0800-000029010000}"/>
            </a:ext>
          </a:extLst>
        </xdr:cNvPr>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55118</xdr:rowOff>
    </xdr:from>
    <xdr:to>
      <xdr:col>50</xdr:col>
      <xdr:colOff>114300</xdr:colOff>
      <xdr:row>37</xdr:row>
      <xdr:rowOff>57731</xdr:rowOff>
    </xdr:to>
    <xdr:cxnSp macro="">
      <xdr:nvCxnSpPr>
        <xdr:cNvPr id="298" name="直線コネクタ 297">
          <a:extLst>
            <a:ext uri="{FF2B5EF4-FFF2-40B4-BE49-F238E27FC236}">
              <a16:creationId xmlns:a16="http://schemas.microsoft.com/office/drawing/2014/main" id="{00000000-0008-0000-0800-00002A010000}"/>
            </a:ext>
          </a:extLst>
        </xdr:cNvPr>
        <xdr:cNvCxnSpPr/>
      </xdr:nvCxnSpPr>
      <xdr:spPr>
        <a:xfrm>
          <a:off x="8750300" y="5712968"/>
          <a:ext cx="889000" cy="68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a:extLst>
            <a:ext uri="{FF2B5EF4-FFF2-40B4-BE49-F238E27FC236}">
              <a16:creationId xmlns:a16="http://schemas.microsoft.com/office/drawing/2014/main" id="{00000000-0008-0000-0800-00002B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163339</xdr:rowOff>
    </xdr:from>
    <xdr:ext cx="378565" cy="259045"/>
    <xdr:sp macro="" textlink="">
      <xdr:nvSpPr>
        <xdr:cNvPr id="300" name="テキスト ボックス 299">
          <a:extLst>
            <a:ext uri="{FF2B5EF4-FFF2-40B4-BE49-F238E27FC236}">
              <a16:creationId xmlns:a16="http://schemas.microsoft.com/office/drawing/2014/main" id="{00000000-0008-0000-0800-00002C010000}"/>
            </a:ext>
          </a:extLst>
        </xdr:cNvPr>
        <xdr:cNvSpPr txBox="1"/>
      </xdr:nvSpPr>
      <xdr:spPr>
        <a:xfrm>
          <a:off x="9450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55118</xdr:rowOff>
    </xdr:from>
    <xdr:to>
      <xdr:col>45</xdr:col>
      <xdr:colOff>177800</xdr:colOff>
      <xdr:row>34</xdr:row>
      <xdr:rowOff>112268</xdr:rowOff>
    </xdr:to>
    <xdr:cxnSp macro="">
      <xdr:nvCxnSpPr>
        <xdr:cNvPr id="301" name="直線コネクタ 300">
          <a:extLst>
            <a:ext uri="{FF2B5EF4-FFF2-40B4-BE49-F238E27FC236}">
              <a16:creationId xmlns:a16="http://schemas.microsoft.com/office/drawing/2014/main" id="{00000000-0008-0000-0800-00002D010000}"/>
            </a:ext>
          </a:extLst>
        </xdr:cNvPr>
        <xdr:cNvCxnSpPr/>
      </xdr:nvCxnSpPr>
      <xdr:spPr>
        <a:xfrm flipV="1">
          <a:off x="7861300" y="571296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2" name="フローチャート: 判断 301">
          <a:extLst>
            <a:ext uri="{FF2B5EF4-FFF2-40B4-BE49-F238E27FC236}">
              <a16:creationId xmlns:a16="http://schemas.microsoft.com/office/drawing/2014/main" id="{00000000-0008-0000-0800-00002E010000}"/>
            </a:ext>
          </a:extLst>
        </xdr:cNvPr>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129702</xdr:rowOff>
    </xdr:from>
    <xdr:ext cx="469744" cy="259045"/>
    <xdr:sp macro="" textlink="">
      <xdr:nvSpPr>
        <xdr:cNvPr id="303" name="テキスト ボックス 302">
          <a:extLst>
            <a:ext uri="{FF2B5EF4-FFF2-40B4-BE49-F238E27FC236}">
              <a16:creationId xmlns:a16="http://schemas.microsoft.com/office/drawing/2014/main" id="{00000000-0008-0000-0800-00002F010000}"/>
            </a:ext>
          </a:extLst>
        </xdr:cNvPr>
        <xdr:cNvSpPr txBox="1"/>
      </xdr:nvSpPr>
      <xdr:spPr>
        <a:xfrm>
          <a:off x="8515428" y="64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112268</xdr:rowOff>
    </xdr:from>
    <xdr:to>
      <xdr:col>41</xdr:col>
      <xdr:colOff>50800</xdr:colOff>
      <xdr:row>34</xdr:row>
      <xdr:rowOff>160274</xdr:rowOff>
    </xdr:to>
    <xdr:cxnSp macro="">
      <xdr:nvCxnSpPr>
        <xdr:cNvPr id="304" name="直線コネクタ 303">
          <a:extLst>
            <a:ext uri="{FF2B5EF4-FFF2-40B4-BE49-F238E27FC236}">
              <a16:creationId xmlns:a16="http://schemas.microsoft.com/office/drawing/2014/main" id="{00000000-0008-0000-0800-000030010000}"/>
            </a:ext>
          </a:extLst>
        </xdr:cNvPr>
        <xdr:cNvCxnSpPr/>
      </xdr:nvCxnSpPr>
      <xdr:spPr>
        <a:xfrm flipV="1">
          <a:off x="6972300" y="594156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55916</xdr:rowOff>
    </xdr:from>
    <xdr:to>
      <xdr:col>41</xdr:col>
      <xdr:colOff>101600</xdr:colOff>
      <xdr:row>37</xdr:row>
      <xdr:rowOff>157516</xdr:rowOff>
    </xdr:to>
    <xdr:sp macro="" textlink="">
      <xdr:nvSpPr>
        <xdr:cNvPr id="305" name="フローチャート: 判断 304">
          <a:extLst>
            <a:ext uri="{FF2B5EF4-FFF2-40B4-BE49-F238E27FC236}">
              <a16:creationId xmlns:a16="http://schemas.microsoft.com/office/drawing/2014/main" id="{00000000-0008-0000-0800-000031010000}"/>
            </a:ext>
          </a:extLst>
        </xdr:cNvPr>
        <xdr:cNvSpPr/>
      </xdr:nvSpPr>
      <xdr:spPr>
        <a:xfrm>
          <a:off x="78105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148643</xdr:rowOff>
    </xdr:from>
    <xdr:ext cx="469744" cy="259045"/>
    <xdr:sp macro="" textlink="">
      <xdr:nvSpPr>
        <xdr:cNvPr id="306" name="テキスト ボックス 305">
          <a:extLst>
            <a:ext uri="{FF2B5EF4-FFF2-40B4-BE49-F238E27FC236}">
              <a16:creationId xmlns:a16="http://schemas.microsoft.com/office/drawing/2014/main" id="{00000000-0008-0000-0800-000032010000}"/>
            </a:ext>
          </a:extLst>
        </xdr:cNvPr>
        <xdr:cNvSpPr txBox="1"/>
      </xdr:nvSpPr>
      <xdr:spPr>
        <a:xfrm>
          <a:off x="7626428" y="64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307" name="フローチャート: 判断 306">
          <a:extLst>
            <a:ext uri="{FF2B5EF4-FFF2-40B4-BE49-F238E27FC236}">
              <a16:creationId xmlns:a16="http://schemas.microsoft.com/office/drawing/2014/main" id="{00000000-0008-0000-0800-000033010000}"/>
            </a:ext>
          </a:extLst>
        </xdr:cNvPr>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131335</xdr:rowOff>
    </xdr:from>
    <xdr:ext cx="469744" cy="259045"/>
    <xdr:sp macro="" textlink="">
      <xdr:nvSpPr>
        <xdr:cNvPr id="308" name="テキスト ボックス 307">
          <a:extLst>
            <a:ext uri="{FF2B5EF4-FFF2-40B4-BE49-F238E27FC236}">
              <a16:creationId xmlns:a16="http://schemas.microsoft.com/office/drawing/2014/main" id="{00000000-0008-0000-0800-000034010000}"/>
            </a:ext>
          </a:extLst>
        </xdr:cNvPr>
        <xdr:cNvSpPr txBox="1"/>
      </xdr:nvSpPr>
      <xdr:spPr>
        <a:xfrm>
          <a:off x="6737428" y="64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8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8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8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8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8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59508</xdr:rowOff>
    </xdr:from>
    <xdr:to>
      <xdr:col>55</xdr:col>
      <xdr:colOff>50800</xdr:colOff>
      <xdr:row>37</xdr:row>
      <xdr:rowOff>161108</xdr:rowOff>
    </xdr:to>
    <xdr:sp macro="" textlink="">
      <xdr:nvSpPr>
        <xdr:cNvPr id="314" name="楕円 313">
          <a:extLst>
            <a:ext uri="{FF2B5EF4-FFF2-40B4-BE49-F238E27FC236}">
              <a16:creationId xmlns:a16="http://schemas.microsoft.com/office/drawing/2014/main" id="{00000000-0008-0000-0800-00003A010000}"/>
            </a:ext>
          </a:extLst>
        </xdr:cNvPr>
        <xdr:cNvSpPr/>
      </xdr:nvSpPr>
      <xdr:spPr>
        <a:xfrm>
          <a:off x="10426700" y="640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82385</xdr:rowOff>
    </xdr:from>
    <xdr:ext cx="469744" cy="259045"/>
    <xdr:sp macro="" textlink="">
      <xdr:nvSpPr>
        <xdr:cNvPr id="315" name="労働費該当値テキスト">
          <a:extLst>
            <a:ext uri="{FF2B5EF4-FFF2-40B4-BE49-F238E27FC236}">
              <a16:creationId xmlns:a16="http://schemas.microsoft.com/office/drawing/2014/main" id="{00000000-0008-0000-0800-00003B010000}"/>
            </a:ext>
          </a:extLst>
        </xdr:cNvPr>
        <xdr:cNvSpPr txBox="1"/>
      </xdr:nvSpPr>
      <xdr:spPr>
        <a:xfrm>
          <a:off x="10528300" y="625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6931</xdr:rowOff>
    </xdr:from>
    <xdr:to>
      <xdr:col>50</xdr:col>
      <xdr:colOff>165100</xdr:colOff>
      <xdr:row>37</xdr:row>
      <xdr:rowOff>108531</xdr:rowOff>
    </xdr:to>
    <xdr:sp macro="" textlink="">
      <xdr:nvSpPr>
        <xdr:cNvPr id="316" name="楕円 315">
          <a:extLst>
            <a:ext uri="{FF2B5EF4-FFF2-40B4-BE49-F238E27FC236}">
              <a16:creationId xmlns:a16="http://schemas.microsoft.com/office/drawing/2014/main" id="{00000000-0008-0000-0800-00003C010000}"/>
            </a:ext>
          </a:extLst>
        </xdr:cNvPr>
        <xdr:cNvSpPr/>
      </xdr:nvSpPr>
      <xdr:spPr>
        <a:xfrm>
          <a:off x="9588500" y="635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125058</xdr:rowOff>
    </xdr:from>
    <xdr:ext cx="469744" cy="259045"/>
    <xdr:sp macro="" textlink="">
      <xdr:nvSpPr>
        <xdr:cNvPr id="317" name="テキスト ボックス 316">
          <a:extLst>
            <a:ext uri="{FF2B5EF4-FFF2-40B4-BE49-F238E27FC236}">
              <a16:creationId xmlns:a16="http://schemas.microsoft.com/office/drawing/2014/main" id="{00000000-0008-0000-0800-00003D010000}"/>
            </a:ext>
          </a:extLst>
        </xdr:cNvPr>
        <xdr:cNvSpPr txBox="1"/>
      </xdr:nvSpPr>
      <xdr:spPr>
        <a:xfrm>
          <a:off x="9404428" y="612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4318</xdr:rowOff>
    </xdr:from>
    <xdr:to>
      <xdr:col>46</xdr:col>
      <xdr:colOff>38100</xdr:colOff>
      <xdr:row>33</xdr:row>
      <xdr:rowOff>105918</xdr:rowOff>
    </xdr:to>
    <xdr:sp macro="" textlink="">
      <xdr:nvSpPr>
        <xdr:cNvPr id="318" name="楕円 317">
          <a:extLst>
            <a:ext uri="{FF2B5EF4-FFF2-40B4-BE49-F238E27FC236}">
              <a16:creationId xmlns:a16="http://schemas.microsoft.com/office/drawing/2014/main" id="{00000000-0008-0000-0800-00003E010000}"/>
            </a:ext>
          </a:extLst>
        </xdr:cNvPr>
        <xdr:cNvSpPr/>
      </xdr:nvSpPr>
      <xdr:spPr>
        <a:xfrm>
          <a:off x="8699500" y="566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122445</xdr:rowOff>
    </xdr:from>
    <xdr:ext cx="469744" cy="259045"/>
    <xdr:sp macro="" textlink="">
      <xdr:nvSpPr>
        <xdr:cNvPr id="319" name="テキスト ボックス 318">
          <a:extLst>
            <a:ext uri="{FF2B5EF4-FFF2-40B4-BE49-F238E27FC236}">
              <a16:creationId xmlns:a16="http://schemas.microsoft.com/office/drawing/2014/main" id="{00000000-0008-0000-0800-00003F010000}"/>
            </a:ext>
          </a:extLst>
        </xdr:cNvPr>
        <xdr:cNvSpPr txBox="1"/>
      </xdr:nvSpPr>
      <xdr:spPr>
        <a:xfrm>
          <a:off x="8515428" y="543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61468</xdr:rowOff>
    </xdr:from>
    <xdr:to>
      <xdr:col>41</xdr:col>
      <xdr:colOff>101600</xdr:colOff>
      <xdr:row>34</xdr:row>
      <xdr:rowOff>163068</xdr:rowOff>
    </xdr:to>
    <xdr:sp macro="" textlink="">
      <xdr:nvSpPr>
        <xdr:cNvPr id="320" name="楕円 319">
          <a:extLst>
            <a:ext uri="{FF2B5EF4-FFF2-40B4-BE49-F238E27FC236}">
              <a16:creationId xmlns:a16="http://schemas.microsoft.com/office/drawing/2014/main" id="{00000000-0008-0000-0800-000040010000}"/>
            </a:ext>
          </a:extLst>
        </xdr:cNvPr>
        <xdr:cNvSpPr/>
      </xdr:nvSpPr>
      <xdr:spPr>
        <a:xfrm>
          <a:off x="7810500" y="589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8145</xdr:rowOff>
    </xdr:from>
    <xdr:ext cx="469744" cy="259045"/>
    <xdr:sp macro="" textlink="">
      <xdr:nvSpPr>
        <xdr:cNvPr id="321" name="テキスト ボックス 320">
          <a:extLst>
            <a:ext uri="{FF2B5EF4-FFF2-40B4-BE49-F238E27FC236}">
              <a16:creationId xmlns:a16="http://schemas.microsoft.com/office/drawing/2014/main" id="{00000000-0008-0000-0800-000041010000}"/>
            </a:ext>
          </a:extLst>
        </xdr:cNvPr>
        <xdr:cNvSpPr txBox="1"/>
      </xdr:nvSpPr>
      <xdr:spPr>
        <a:xfrm>
          <a:off x="7626428" y="566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109474</xdr:rowOff>
    </xdr:from>
    <xdr:to>
      <xdr:col>36</xdr:col>
      <xdr:colOff>165100</xdr:colOff>
      <xdr:row>35</xdr:row>
      <xdr:rowOff>39624</xdr:rowOff>
    </xdr:to>
    <xdr:sp macro="" textlink="">
      <xdr:nvSpPr>
        <xdr:cNvPr id="322" name="楕円 321">
          <a:extLst>
            <a:ext uri="{FF2B5EF4-FFF2-40B4-BE49-F238E27FC236}">
              <a16:creationId xmlns:a16="http://schemas.microsoft.com/office/drawing/2014/main" id="{00000000-0008-0000-0800-000042010000}"/>
            </a:ext>
          </a:extLst>
        </xdr:cNvPr>
        <xdr:cNvSpPr/>
      </xdr:nvSpPr>
      <xdr:spPr>
        <a:xfrm>
          <a:off x="6921500" y="593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56151</xdr:rowOff>
    </xdr:from>
    <xdr:ext cx="469744" cy="259045"/>
    <xdr:sp macro="" textlink="">
      <xdr:nvSpPr>
        <xdr:cNvPr id="323" name="テキスト ボックス 322">
          <a:extLst>
            <a:ext uri="{FF2B5EF4-FFF2-40B4-BE49-F238E27FC236}">
              <a16:creationId xmlns:a16="http://schemas.microsoft.com/office/drawing/2014/main" id="{00000000-0008-0000-0800-000043010000}"/>
            </a:ext>
          </a:extLst>
        </xdr:cNvPr>
        <xdr:cNvSpPr txBox="1"/>
      </xdr:nvSpPr>
      <xdr:spPr>
        <a:xfrm>
          <a:off x="6737428" y="571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8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8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8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8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8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8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8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8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8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8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8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8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8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8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8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8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8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8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8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8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8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8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8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a:extLst>
            <a:ext uri="{FF2B5EF4-FFF2-40B4-BE49-F238E27FC236}">
              <a16:creationId xmlns:a16="http://schemas.microsoft.com/office/drawing/2014/main" id="{00000000-0008-0000-0800-00005B010000}"/>
            </a:ext>
          </a:extLst>
        </xdr:cNvPr>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a:extLst>
            <a:ext uri="{FF2B5EF4-FFF2-40B4-BE49-F238E27FC236}">
              <a16:creationId xmlns:a16="http://schemas.microsoft.com/office/drawing/2014/main" id="{00000000-0008-0000-0800-00005C010000}"/>
            </a:ext>
          </a:extLst>
        </xdr:cNvPr>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a:extLst>
            <a:ext uri="{FF2B5EF4-FFF2-40B4-BE49-F238E27FC236}">
              <a16:creationId xmlns:a16="http://schemas.microsoft.com/office/drawing/2014/main" id="{00000000-0008-0000-0800-00005D010000}"/>
            </a:ext>
          </a:extLst>
        </xdr:cNvPr>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a:extLst>
            <a:ext uri="{FF2B5EF4-FFF2-40B4-BE49-F238E27FC236}">
              <a16:creationId xmlns:a16="http://schemas.microsoft.com/office/drawing/2014/main" id="{00000000-0008-0000-0800-00005E010000}"/>
            </a:ext>
          </a:extLst>
        </xdr:cNvPr>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a:extLst>
            <a:ext uri="{FF2B5EF4-FFF2-40B4-BE49-F238E27FC236}">
              <a16:creationId xmlns:a16="http://schemas.microsoft.com/office/drawing/2014/main" id="{00000000-0008-0000-0800-00005F010000}"/>
            </a:ext>
          </a:extLst>
        </xdr:cNvPr>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102076</xdr:rowOff>
    </xdr:from>
    <xdr:to>
      <xdr:col>55</xdr:col>
      <xdr:colOff>0</xdr:colOff>
      <xdr:row>57</xdr:row>
      <xdr:rowOff>150368</xdr:rowOff>
    </xdr:to>
    <xdr:cxnSp macro="">
      <xdr:nvCxnSpPr>
        <xdr:cNvPr id="352" name="直線コネクタ 351">
          <a:extLst>
            <a:ext uri="{FF2B5EF4-FFF2-40B4-BE49-F238E27FC236}">
              <a16:creationId xmlns:a16="http://schemas.microsoft.com/office/drawing/2014/main" id="{00000000-0008-0000-0800-000060010000}"/>
            </a:ext>
          </a:extLst>
        </xdr:cNvPr>
        <xdr:cNvCxnSpPr/>
      </xdr:nvCxnSpPr>
      <xdr:spPr>
        <a:xfrm>
          <a:off x="9639300" y="9874726"/>
          <a:ext cx="838200" cy="4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117321</xdr:rowOff>
    </xdr:from>
    <xdr:ext cx="534377" cy="259045"/>
    <xdr:sp macro="" textlink="">
      <xdr:nvSpPr>
        <xdr:cNvPr id="353" name="農林水産業費平均値テキスト">
          <a:extLst>
            <a:ext uri="{FF2B5EF4-FFF2-40B4-BE49-F238E27FC236}">
              <a16:creationId xmlns:a16="http://schemas.microsoft.com/office/drawing/2014/main" id="{00000000-0008-0000-0800-000061010000}"/>
            </a:ext>
          </a:extLst>
        </xdr:cNvPr>
        <xdr:cNvSpPr txBox="1"/>
      </xdr:nvSpPr>
      <xdr:spPr>
        <a:xfrm>
          <a:off x="10528300" y="954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a:extLst>
            <a:ext uri="{FF2B5EF4-FFF2-40B4-BE49-F238E27FC236}">
              <a16:creationId xmlns:a16="http://schemas.microsoft.com/office/drawing/2014/main" id="{00000000-0008-0000-0800-000062010000}"/>
            </a:ext>
          </a:extLst>
        </xdr:cNvPr>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102076</xdr:rowOff>
    </xdr:from>
    <xdr:to>
      <xdr:col>50</xdr:col>
      <xdr:colOff>114300</xdr:colOff>
      <xdr:row>57</xdr:row>
      <xdr:rowOff>157740</xdr:rowOff>
    </xdr:to>
    <xdr:cxnSp macro="">
      <xdr:nvCxnSpPr>
        <xdr:cNvPr id="355" name="直線コネクタ 354">
          <a:extLst>
            <a:ext uri="{FF2B5EF4-FFF2-40B4-BE49-F238E27FC236}">
              <a16:creationId xmlns:a16="http://schemas.microsoft.com/office/drawing/2014/main" id="{00000000-0008-0000-0800-000063010000}"/>
            </a:ext>
          </a:extLst>
        </xdr:cNvPr>
        <xdr:cNvCxnSpPr/>
      </xdr:nvCxnSpPr>
      <xdr:spPr>
        <a:xfrm flipV="1">
          <a:off x="8750300" y="9874726"/>
          <a:ext cx="889000" cy="5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a:extLst>
            <a:ext uri="{FF2B5EF4-FFF2-40B4-BE49-F238E27FC236}">
              <a16:creationId xmlns:a16="http://schemas.microsoft.com/office/drawing/2014/main" id="{00000000-0008-0000-0800-000064010000}"/>
            </a:ext>
          </a:extLst>
        </xdr:cNvPr>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60304</xdr:rowOff>
    </xdr:from>
    <xdr:ext cx="534377" cy="259045"/>
    <xdr:sp macro="" textlink="">
      <xdr:nvSpPr>
        <xdr:cNvPr id="357" name="テキスト ボックス 356">
          <a:extLst>
            <a:ext uri="{FF2B5EF4-FFF2-40B4-BE49-F238E27FC236}">
              <a16:creationId xmlns:a16="http://schemas.microsoft.com/office/drawing/2014/main" id="{00000000-0008-0000-0800-000065010000}"/>
            </a:ext>
          </a:extLst>
        </xdr:cNvPr>
        <xdr:cNvSpPr txBox="1"/>
      </xdr:nvSpPr>
      <xdr:spPr>
        <a:xfrm>
          <a:off x="9372111" y="94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157740</xdr:rowOff>
    </xdr:from>
    <xdr:to>
      <xdr:col>45</xdr:col>
      <xdr:colOff>177800</xdr:colOff>
      <xdr:row>58</xdr:row>
      <xdr:rowOff>22637</xdr:rowOff>
    </xdr:to>
    <xdr:cxnSp macro="">
      <xdr:nvCxnSpPr>
        <xdr:cNvPr id="358" name="直線コネクタ 357">
          <a:extLst>
            <a:ext uri="{FF2B5EF4-FFF2-40B4-BE49-F238E27FC236}">
              <a16:creationId xmlns:a16="http://schemas.microsoft.com/office/drawing/2014/main" id="{00000000-0008-0000-0800-000066010000}"/>
            </a:ext>
          </a:extLst>
        </xdr:cNvPr>
        <xdr:cNvCxnSpPr/>
      </xdr:nvCxnSpPr>
      <xdr:spPr>
        <a:xfrm flipV="1">
          <a:off x="7861300" y="9930390"/>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9" name="フローチャート: 判断 358">
          <a:extLst>
            <a:ext uri="{FF2B5EF4-FFF2-40B4-BE49-F238E27FC236}">
              <a16:creationId xmlns:a16="http://schemas.microsoft.com/office/drawing/2014/main" id="{00000000-0008-0000-0800-000067010000}"/>
            </a:ext>
          </a:extLst>
        </xdr:cNvPr>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51826</xdr:rowOff>
    </xdr:from>
    <xdr:ext cx="534377" cy="259045"/>
    <xdr:sp macro="" textlink="">
      <xdr:nvSpPr>
        <xdr:cNvPr id="360" name="テキスト ボックス 359">
          <a:extLst>
            <a:ext uri="{FF2B5EF4-FFF2-40B4-BE49-F238E27FC236}">
              <a16:creationId xmlns:a16="http://schemas.microsoft.com/office/drawing/2014/main" id="{00000000-0008-0000-0800-000068010000}"/>
            </a:ext>
          </a:extLst>
        </xdr:cNvPr>
        <xdr:cNvSpPr txBox="1"/>
      </xdr:nvSpPr>
      <xdr:spPr>
        <a:xfrm>
          <a:off x="8483111" y="948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152368</xdr:rowOff>
    </xdr:from>
    <xdr:to>
      <xdr:col>41</xdr:col>
      <xdr:colOff>50800</xdr:colOff>
      <xdr:row>58</xdr:row>
      <xdr:rowOff>22637</xdr:rowOff>
    </xdr:to>
    <xdr:cxnSp macro="">
      <xdr:nvCxnSpPr>
        <xdr:cNvPr id="361" name="直線コネクタ 360">
          <a:extLst>
            <a:ext uri="{FF2B5EF4-FFF2-40B4-BE49-F238E27FC236}">
              <a16:creationId xmlns:a16="http://schemas.microsoft.com/office/drawing/2014/main" id="{00000000-0008-0000-0800-000069010000}"/>
            </a:ext>
          </a:extLst>
        </xdr:cNvPr>
        <xdr:cNvCxnSpPr/>
      </xdr:nvCxnSpPr>
      <xdr:spPr>
        <a:xfrm>
          <a:off x="6972300" y="9925018"/>
          <a:ext cx="889000" cy="4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62" name="フローチャート: 判断 361">
          <a:extLst>
            <a:ext uri="{FF2B5EF4-FFF2-40B4-BE49-F238E27FC236}">
              <a16:creationId xmlns:a16="http://schemas.microsoft.com/office/drawing/2014/main" id="{00000000-0008-0000-0800-00006A010000}"/>
            </a:ext>
          </a:extLst>
        </xdr:cNvPr>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42968</xdr:rowOff>
    </xdr:from>
    <xdr:ext cx="534377" cy="259045"/>
    <xdr:sp macro="" textlink="">
      <xdr:nvSpPr>
        <xdr:cNvPr id="363" name="テキスト ボックス 362">
          <a:extLst>
            <a:ext uri="{FF2B5EF4-FFF2-40B4-BE49-F238E27FC236}">
              <a16:creationId xmlns:a16="http://schemas.microsoft.com/office/drawing/2014/main" id="{00000000-0008-0000-0800-00006B010000}"/>
            </a:ext>
          </a:extLst>
        </xdr:cNvPr>
        <xdr:cNvSpPr txBox="1"/>
      </xdr:nvSpPr>
      <xdr:spPr>
        <a:xfrm>
          <a:off x="7594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64" name="フローチャート: 判断 363">
          <a:extLst>
            <a:ext uri="{FF2B5EF4-FFF2-40B4-BE49-F238E27FC236}">
              <a16:creationId xmlns:a16="http://schemas.microsoft.com/office/drawing/2014/main" id="{00000000-0008-0000-0800-00006C010000}"/>
            </a:ext>
          </a:extLst>
        </xdr:cNvPr>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77411</xdr:rowOff>
    </xdr:from>
    <xdr:ext cx="534377" cy="259045"/>
    <xdr:sp macro="" textlink="">
      <xdr:nvSpPr>
        <xdr:cNvPr id="365" name="テキスト ボックス 364">
          <a:extLst>
            <a:ext uri="{FF2B5EF4-FFF2-40B4-BE49-F238E27FC236}">
              <a16:creationId xmlns:a16="http://schemas.microsoft.com/office/drawing/2014/main" id="{00000000-0008-0000-0800-00006D010000}"/>
            </a:ext>
          </a:extLst>
        </xdr:cNvPr>
        <xdr:cNvSpPr txBox="1"/>
      </xdr:nvSpPr>
      <xdr:spPr>
        <a:xfrm>
          <a:off x="6705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8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8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8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8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8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99568</xdr:rowOff>
    </xdr:from>
    <xdr:to>
      <xdr:col>55</xdr:col>
      <xdr:colOff>50800</xdr:colOff>
      <xdr:row>58</xdr:row>
      <xdr:rowOff>29718</xdr:rowOff>
    </xdr:to>
    <xdr:sp macro="" textlink="">
      <xdr:nvSpPr>
        <xdr:cNvPr id="371" name="楕円 370">
          <a:extLst>
            <a:ext uri="{FF2B5EF4-FFF2-40B4-BE49-F238E27FC236}">
              <a16:creationId xmlns:a16="http://schemas.microsoft.com/office/drawing/2014/main" id="{00000000-0008-0000-0800-000073010000}"/>
            </a:ext>
          </a:extLst>
        </xdr:cNvPr>
        <xdr:cNvSpPr/>
      </xdr:nvSpPr>
      <xdr:spPr>
        <a:xfrm>
          <a:off x="10426700" y="987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77995</xdr:rowOff>
    </xdr:from>
    <xdr:ext cx="534377" cy="259045"/>
    <xdr:sp macro="" textlink="">
      <xdr:nvSpPr>
        <xdr:cNvPr id="372" name="農林水産業費該当値テキスト">
          <a:extLst>
            <a:ext uri="{FF2B5EF4-FFF2-40B4-BE49-F238E27FC236}">
              <a16:creationId xmlns:a16="http://schemas.microsoft.com/office/drawing/2014/main" id="{00000000-0008-0000-0800-000074010000}"/>
            </a:ext>
          </a:extLst>
        </xdr:cNvPr>
        <xdr:cNvSpPr txBox="1"/>
      </xdr:nvSpPr>
      <xdr:spPr>
        <a:xfrm>
          <a:off x="10528300" y="985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51276</xdr:rowOff>
    </xdr:from>
    <xdr:to>
      <xdr:col>50</xdr:col>
      <xdr:colOff>165100</xdr:colOff>
      <xdr:row>57</xdr:row>
      <xdr:rowOff>152876</xdr:rowOff>
    </xdr:to>
    <xdr:sp macro="" textlink="">
      <xdr:nvSpPr>
        <xdr:cNvPr id="373" name="楕円 372">
          <a:extLst>
            <a:ext uri="{FF2B5EF4-FFF2-40B4-BE49-F238E27FC236}">
              <a16:creationId xmlns:a16="http://schemas.microsoft.com/office/drawing/2014/main" id="{00000000-0008-0000-0800-000075010000}"/>
            </a:ext>
          </a:extLst>
        </xdr:cNvPr>
        <xdr:cNvSpPr/>
      </xdr:nvSpPr>
      <xdr:spPr>
        <a:xfrm>
          <a:off x="9588500" y="982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144003</xdr:rowOff>
    </xdr:from>
    <xdr:ext cx="534377" cy="259045"/>
    <xdr:sp macro="" textlink="">
      <xdr:nvSpPr>
        <xdr:cNvPr id="374" name="テキスト ボックス 373">
          <a:extLst>
            <a:ext uri="{FF2B5EF4-FFF2-40B4-BE49-F238E27FC236}">
              <a16:creationId xmlns:a16="http://schemas.microsoft.com/office/drawing/2014/main" id="{00000000-0008-0000-0800-000076010000}"/>
            </a:ext>
          </a:extLst>
        </xdr:cNvPr>
        <xdr:cNvSpPr txBox="1"/>
      </xdr:nvSpPr>
      <xdr:spPr>
        <a:xfrm>
          <a:off x="9372111" y="99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106940</xdr:rowOff>
    </xdr:from>
    <xdr:to>
      <xdr:col>46</xdr:col>
      <xdr:colOff>38100</xdr:colOff>
      <xdr:row>58</xdr:row>
      <xdr:rowOff>37090</xdr:rowOff>
    </xdr:to>
    <xdr:sp macro="" textlink="">
      <xdr:nvSpPr>
        <xdr:cNvPr id="375" name="楕円 374">
          <a:extLst>
            <a:ext uri="{FF2B5EF4-FFF2-40B4-BE49-F238E27FC236}">
              <a16:creationId xmlns:a16="http://schemas.microsoft.com/office/drawing/2014/main" id="{00000000-0008-0000-0800-000077010000}"/>
            </a:ext>
          </a:extLst>
        </xdr:cNvPr>
        <xdr:cNvSpPr/>
      </xdr:nvSpPr>
      <xdr:spPr>
        <a:xfrm>
          <a:off x="8699500" y="9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28217</xdr:rowOff>
    </xdr:from>
    <xdr:ext cx="534377" cy="259045"/>
    <xdr:sp macro="" textlink="">
      <xdr:nvSpPr>
        <xdr:cNvPr id="376" name="テキスト ボックス 375">
          <a:extLst>
            <a:ext uri="{FF2B5EF4-FFF2-40B4-BE49-F238E27FC236}">
              <a16:creationId xmlns:a16="http://schemas.microsoft.com/office/drawing/2014/main" id="{00000000-0008-0000-0800-000078010000}"/>
            </a:ext>
          </a:extLst>
        </xdr:cNvPr>
        <xdr:cNvSpPr txBox="1"/>
      </xdr:nvSpPr>
      <xdr:spPr>
        <a:xfrm>
          <a:off x="8483111" y="997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143287</xdr:rowOff>
    </xdr:from>
    <xdr:to>
      <xdr:col>41</xdr:col>
      <xdr:colOff>101600</xdr:colOff>
      <xdr:row>58</xdr:row>
      <xdr:rowOff>73437</xdr:rowOff>
    </xdr:to>
    <xdr:sp macro="" textlink="">
      <xdr:nvSpPr>
        <xdr:cNvPr id="377" name="楕円 376">
          <a:extLst>
            <a:ext uri="{FF2B5EF4-FFF2-40B4-BE49-F238E27FC236}">
              <a16:creationId xmlns:a16="http://schemas.microsoft.com/office/drawing/2014/main" id="{00000000-0008-0000-0800-000079010000}"/>
            </a:ext>
          </a:extLst>
        </xdr:cNvPr>
        <xdr:cNvSpPr/>
      </xdr:nvSpPr>
      <xdr:spPr>
        <a:xfrm>
          <a:off x="7810500" y="991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64564</xdr:rowOff>
    </xdr:from>
    <xdr:ext cx="534377" cy="259045"/>
    <xdr:sp macro="" textlink="">
      <xdr:nvSpPr>
        <xdr:cNvPr id="378" name="テキスト ボックス 377">
          <a:extLst>
            <a:ext uri="{FF2B5EF4-FFF2-40B4-BE49-F238E27FC236}">
              <a16:creationId xmlns:a16="http://schemas.microsoft.com/office/drawing/2014/main" id="{00000000-0008-0000-0800-00007A010000}"/>
            </a:ext>
          </a:extLst>
        </xdr:cNvPr>
        <xdr:cNvSpPr txBox="1"/>
      </xdr:nvSpPr>
      <xdr:spPr>
        <a:xfrm>
          <a:off x="7594111" y="100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101568</xdr:rowOff>
    </xdr:from>
    <xdr:to>
      <xdr:col>36</xdr:col>
      <xdr:colOff>165100</xdr:colOff>
      <xdr:row>58</xdr:row>
      <xdr:rowOff>31718</xdr:rowOff>
    </xdr:to>
    <xdr:sp macro="" textlink="">
      <xdr:nvSpPr>
        <xdr:cNvPr id="379" name="楕円 378">
          <a:extLst>
            <a:ext uri="{FF2B5EF4-FFF2-40B4-BE49-F238E27FC236}">
              <a16:creationId xmlns:a16="http://schemas.microsoft.com/office/drawing/2014/main" id="{00000000-0008-0000-0800-00007B010000}"/>
            </a:ext>
          </a:extLst>
        </xdr:cNvPr>
        <xdr:cNvSpPr/>
      </xdr:nvSpPr>
      <xdr:spPr>
        <a:xfrm>
          <a:off x="6921500" y="987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22845</xdr:rowOff>
    </xdr:from>
    <xdr:ext cx="534377" cy="259045"/>
    <xdr:sp macro="" textlink="">
      <xdr:nvSpPr>
        <xdr:cNvPr id="380" name="テキスト ボックス 379">
          <a:extLst>
            <a:ext uri="{FF2B5EF4-FFF2-40B4-BE49-F238E27FC236}">
              <a16:creationId xmlns:a16="http://schemas.microsoft.com/office/drawing/2014/main" id="{00000000-0008-0000-0800-00007C010000}"/>
            </a:ext>
          </a:extLst>
        </xdr:cNvPr>
        <xdr:cNvSpPr txBox="1"/>
      </xdr:nvSpPr>
      <xdr:spPr>
        <a:xfrm>
          <a:off x="6705111" y="996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8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8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8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8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8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8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8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8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8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8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8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8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8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8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8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8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8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8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8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8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8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a:extLst>
            <a:ext uri="{FF2B5EF4-FFF2-40B4-BE49-F238E27FC236}">
              <a16:creationId xmlns:a16="http://schemas.microsoft.com/office/drawing/2014/main" id="{00000000-0008-0000-0800-000092010000}"/>
            </a:ext>
          </a:extLst>
        </xdr:cNvPr>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a:extLst>
            <a:ext uri="{FF2B5EF4-FFF2-40B4-BE49-F238E27FC236}">
              <a16:creationId xmlns:a16="http://schemas.microsoft.com/office/drawing/2014/main" id="{00000000-0008-0000-0800-000093010000}"/>
            </a:ext>
          </a:extLst>
        </xdr:cNvPr>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a:extLst>
            <a:ext uri="{FF2B5EF4-FFF2-40B4-BE49-F238E27FC236}">
              <a16:creationId xmlns:a16="http://schemas.microsoft.com/office/drawing/2014/main" id="{00000000-0008-0000-0800-000094010000}"/>
            </a:ext>
          </a:extLst>
        </xdr:cNvPr>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a:extLst>
            <a:ext uri="{FF2B5EF4-FFF2-40B4-BE49-F238E27FC236}">
              <a16:creationId xmlns:a16="http://schemas.microsoft.com/office/drawing/2014/main" id="{00000000-0008-0000-0800-000095010000}"/>
            </a:ext>
          </a:extLst>
        </xdr:cNvPr>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a:extLst>
            <a:ext uri="{FF2B5EF4-FFF2-40B4-BE49-F238E27FC236}">
              <a16:creationId xmlns:a16="http://schemas.microsoft.com/office/drawing/2014/main" id="{00000000-0008-0000-0800-000096010000}"/>
            </a:ext>
          </a:extLst>
        </xdr:cNvPr>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146329</xdr:rowOff>
    </xdr:from>
    <xdr:to>
      <xdr:col>55</xdr:col>
      <xdr:colOff>0</xdr:colOff>
      <xdr:row>77</xdr:row>
      <xdr:rowOff>109068</xdr:rowOff>
    </xdr:to>
    <xdr:cxnSp macro="">
      <xdr:nvCxnSpPr>
        <xdr:cNvPr id="407" name="直線コネクタ 406">
          <a:extLst>
            <a:ext uri="{FF2B5EF4-FFF2-40B4-BE49-F238E27FC236}">
              <a16:creationId xmlns:a16="http://schemas.microsoft.com/office/drawing/2014/main" id="{00000000-0008-0000-0800-000097010000}"/>
            </a:ext>
          </a:extLst>
        </xdr:cNvPr>
        <xdr:cNvCxnSpPr/>
      </xdr:nvCxnSpPr>
      <xdr:spPr>
        <a:xfrm flipV="1">
          <a:off x="9639300" y="13005079"/>
          <a:ext cx="838200" cy="30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116555</xdr:rowOff>
    </xdr:from>
    <xdr:ext cx="534377" cy="259045"/>
    <xdr:sp macro="" textlink="">
      <xdr:nvSpPr>
        <xdr:cNvPr id="408" name="商工費平均値テキスト">
          <a:extLst>
            <a:ext uri="{FF2B5EF4-FFF2-40B4-BE49-F238E27FC236}">
              <a16:creationId xmlns:a16="http://schemas.microsoft.com/office/drawing/2014/main" id="{00000000-0008-0000-0800-000098010000}"/>
            </a:ext>
          </a:extLst>
        </xdr:cNvPr>
        <xdr:cNvSpPr txBox="1"/>
      </xdr:nvSpPr>
      <xdr:spPr>
        <a:xfrm>
          <a:off x="10528300" y="1280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a:extLst>
            <a:ext uri="{FF2B5EF4-FFF2-40B4-BE49-F238E27FC236}">
              <a16:creationId xmlns:a16="http://schemas.microsoft.com/office/drawing/2014/main" id="{00000000-0008-0000-0800-000099010000}"/>
            </a:ext>
          </a:extLst>
        </xdr:cNvPr>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4849</xdr:rowOff>
    </xdr:from>
    <xdr:to>
      <xdr:col>50</xdr:col>
      <xdr:colOff>114300</xdr:colOff>
      <xdr:row>77</xdr:row>
      <xdr:rowOff>109068</xdr:rowOff>
    </xdr:to>
    <xdr:cxnSp macro="">
      <xdr:nvCxnSpPr>
        <xdr:cNvPr id="410" name="直線コネクタ 409">
          <a:extLst>
            <a:ext uri="{FF2B5EF4-FFF2-40B4-BE49-F238E27FC236}">
              <a16:creationId xmlns:a16="http://schemas.microsoft.com/office/drawing/2014/main" id="{00000000-0008-0000-0800-00009A010000}"/>
            </a:ext>
          </a:extLst>
        </xdr:cNvPr>
        <xdr:cNvCxnSpPr/>
      </xdr:nvCxnSpPr>
      <xdr:spPr>
        <a:xfrm>
          <a:off x="8750300" y="13035049"/>
          <a:ext cx="889000" cy="27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a:extLst>
            <a:ext uri="{FF2B5EF4-FFF2-40B4-BE49-F238E27FC236}">
              <a16:creationId xmlns:a16="http://schemas.microsoft.com/office/drawing/2014/main" id="{00000000-0008-0000-0800-00009B010000}"/>
            </a:ext>
          </a:extLst>
        </xdr:cNvPr>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45110</xdr:rowOff>
    </xdr:from>
    <xdr:ext cx="534377" cy="259045"/>
    <xdr:sp macro="" textlink="">
      <xdr:nvSpPr>
        <xdr:cNvPr id="412" name="テキスト ボックス 411">
          <a:extLst>
            <a:ext uri="{FF2B5EF4-FFF2-40B4-BE49-F238E27FC236}">
              <a16:creationId xmlns:a16="http://schemas.microsoft.com/office/drawing/2014/main" id="{00000000-0008-0000-0800-00009C010000}"/>
            </a:ext>
          </a:extLst>
        </xdr:cNvPr>
        <xdr:cNvSpPr txBox="1"/>
      </xdr:nvSpPr>
      <xdr:spPr>
        <a:xfrm>
          <a:off x="9372111" y="1273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4849</xdr:rowOff>
    </xdr:from>
    <xdr:to>
      <xdr:col>45</xdr:col>
      <xdr:colOff>177800</xdr:colOff>
      <xdr:row>77</xdr:row>
      <xdr:rowOff>147061</xdr:rowOff>
    </xdr:to>
    <xdr:cxnSp macro="">
      <xdr:nvCxnSpPr>
        <xdr:cNvPr id="413" name="直線コネクタ 412">
          <a:extLst>
            <a:ext uri="{FF2B5EF4-FFF2-40B4-BE49-F238E27FC236}">
              <a16:creationId xmlns:a16="http://schemas.microsoft.com/office/drawing/2014/main" id="{00000000-0008-0000-0800-00009D010000}"/>
            </a:ext>
          </a:extLst>
        </xdr:cNvPr>
        <xdr:cNvCxnSpPr/>
      </xdr:nvCxnSpPr>
      <xdr:spPr>
        <a:xfrm flipV="1">
          <a:off x="7861300" y="13035049"/>
          <a:ext cx="889000" cy="31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4" name="フローチャート: 判断 413">
          <a:extLst>
            <a:ext uri="{FF2B5EF4-FFF2-40B4-BE49-F238E27FC236}">
              <a16:creationId xmlns:a16="http://schemas.microsoft.com/office/drawing/2014/main" id="{00000000-0008-0000-0800-00009E010000}"/>
            </a:ext>
          </a:extLst>
        </xdr:cNvPr>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27005</xdr:rowOff>
    </xdr:from>
    <xdr:ext cx="534377" cy="259045"/>
    <xdr:sp macro="" textlink="">
      <xdr:nvSpPr>
        <xdr:cNvPr id="415" name="テキスト ボックス 414">
          <a:extLst>
            <a:ext uri="{FF2B5EF4-FFF2-40B4-BE49-F238E27FC236}">
              <a16:creationId xmlns:a16="http://schemas.microsoft.com/office/drawing/2014/main" id="{00000000-0008-0000-0800-00009F010000}"/>
            </a:ext>
          </a:extLst>
        </xdr:cNvPr>
        <xdr:cNvSpPr txBox="1"/>
      </xdr:nvSpPr>
      <xdr:spPr>
        <a:xfrm>
          <a:off x="8483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147061</xdr:rowOff>
    </xdr:from>
    <xdr:to>
      <xdr:col>41</xdr:col>
      <xdr:colOff>50800</xdr:colOff>
      <xdr:row>78</xdr:row>
      <xdr:rowOff>10289</xdr:rowOff>
    </xdr:to>
    <xdr:cxnSp macro="">
      <xdr:nvCxnSpPr>
        <xdr:cNvPr id="416" name="直線コネクタ 415">
          <a:extLst>
            <a:ext uri="{FF2B5EF4-FFF2-40B4-BE49-F238E27FC236}">
              <a16:creationId xmlns:a16="http://schemas.microsoft.com/office/drawing/2014/main" id="{00000000-0008-0000-0800-0000A0010000}"/>
            </a:ext>
          </a:extLst>
        </xdr:cNvPr>
        <xdr:cNvCxnSpPr/>
      </xdr:nvCxnSpPr>
      <xdr:spPr>
        <a:xfrm flipV="1">
          <a:off x="6972300" y="13348711"/>
          <a:ext cx="889000" cy="3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90363</xdr:rowOff>
    </xdr:from>
    <xdr:to>
      <xdr:col>41</xdr:col>
      <xdr:colOff>101600</xdr:colOff>
      <xdr:row>77</xdr:row>
      <xdr:rowOff>20513</xdr:rowOff>
    </xdr:to>
    <xdr:sp macro="" textlink="">
      <xdr:nvSpPr>
        <xdr:cNvPr id="417" name="フローチャート: 判断 416">
          <a:extLst>
            <a:ext uri="{FF2B5EF4-FFF2-40B4-BE49-F238E27FC236}">
              <a16:creationId xmlns:a16="http://schemas.microsoft.com/office/drawing/2014/main" id="{00000000-0008-0000-0800-0000A1010000}"/>
            </a:ext>
          </a:extLst>
        </xdr:cNvPr>
        <xdr:cNvSpPr/>
      </xdr:nvSpPr>
      <xdr:spPr>
        <a:xfrm>
          <a:off x="7810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37040</xdr:rowOff>
    </xdr:from>
    <xdr:ext cx="534377" cy="259045"/>
    <xdr:sp macro="" textlink="">
      <xdr:nvSpPr>
        <xdr:cNvPr id="418" name="テキスト ボックス 417">
          <a:extLst>
            <a:ext uri="{FF2B5EF4-FFF2-40B4-BE49-F238E27FC236}">
              <a16:creationId xmlns:a16="http://schemas.microsoft.com/office/drawing/2014/main" id="{00000000-0008-0000-0800-0000A2010000}"/>
            </a:ext>
          </a:extLst>
        </xdr:cNvPr>
        <xdr:cNvSpPr txBox="1"/>
      </xdr:nvSpPr>
      <xdr:spPr>
        <a:xfrm>
          <a:off x="7594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112195</xdr:rowOff>
    </xdr:from>
    <xdr:to>
      <xdr:col>36</xdr:col>
      <xdr:colOff>165100</xdr:colOff>
      <xdr:row>77</xdr:row>
      <xdr:rowOff>42345</xdr:rowOff>
    </xdr:to>
    <xdr:sp macro="" textlink="">
      <xdr:nvSpPr>
        <xdr:cNvPr id="419" name="フローチャート: 判断 418">
          <a:extLst>
            <a:ext uri="{FF2B5EF4-FFF2-40B4-BE49-F238E27FC236}">
              <a16:creationId xmlns:a16="http://schemas.microsoft.com/office/drawing/2014/main" id="{00000000-0008-0000-0800-0000A3010000}"/>
            </a:ext>
          </a:extLst>
        </xdr:cNvPr>
        <xdr:cNvSpPr/>
      </xdr:nvSpPr>
      <xdr:spPr>
        <a:xfrm>
          <a:off x="6921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58872</xdr:rowOff>
    </xdr:from>
    <xdr:ext cx="534377" cy="259045"/>
    <xdr:sp macro="" textlink="">
      <xdr:nvSpPr>
        <xdr:cNvPr id="420" name="テキスト ボックス 419">
          <a:extLst>
            <a:ext uri="{FF2B5EF4-FFF2-40B4-BE49-F238E27FC236}">
              <a16:creationId xmlns:a16="http://schemas.microsoft.com/office/drawing/2014/main" id="{00000000-0008-0000-0800-0000A4010000}"/>
            </a:ext>
          </a:extLst>
        </xdr:cNvPr>
        <xdr:cNvSpPr txBox="1"/>
      </xdr:nvSpPr>
      <xdr:spPr>
        <a:xfrm>
          <a:off x="6705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8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8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8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8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8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95529</xdr:rowOff>
    </xdr:from>
    <xdr:to>
      <xdr:col>55</xdr:col>
      <xdr:colOff>50800</xdr:colOff>
      <xdr:row>76</xdr:row>
      <xdr:rowOff>25679</xdr:rowOff>
    </xdr:to>
    <xdr:sp macro="" textlink="">
      <xdr:nvSpPr>
        <xdr:cNvPr id="426" name="楕円 425">
          <a:extLst>
            <a:ext uri="{FF2B5EF4-FFF2-40B4-BE49-F238E27FC236}">
              <a16:creationId xmlns:a16="http://schemas.microsoft.com/office/drawing/2014/main" id="{00000000-0008-0000-0800-0000AA010000}"/>
            </a:ext>
          </a:extLst>
        </xdr:cNvPr>
        <xdr:cNvSpPr/>
      </xdr:nvSpPr>
      <xdr:spPr>
        <a:xfrm>
          <a:off x="10426700" y="1295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73956</xdr:rowOff>
    </xdr:from>
    <xdr:ext cx="534377" cy="259045"/>
    <xdr:sp macro="" textlink="">
      <xdr:nvSpPr>
        <xdr:cNvPr id="427" name="商工費該当値テキスト">
          <a:extLst>
            <a:ext uri="{FF2B5EF4-FFF2-40B4-BE49-F238E27FC236}">
              <a16:creationId xmlns:a16="http://schemas.microsoft.com/office/drawing/2014/main" id="{00000000-0008-0000-0800-0000AB010000}"/>
            </a:ext>
          </a:extLst>
        </xdr:cNvPr>
        <xdr:cNvSpPr txBox="1"/>
      </xdr:nvSpPr>
      <xdr:spPr>
        <a:xfrm>
          <a:off x="10528300" y="129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58268</xdr:rowOff>
    </xdr:from>
    <xdr:to>
      <xdr:col>50</xdr:col>
      <xdr:colOff>165100</xdr:colOff>
      <xdr:row>77</xdr:row>
      <xdr:rowOff>159868</xdr:rowOff>
    </xdr:to>
    <xdr:sp macro="" textlink="">
      <xdr:nvSpPr>
        <xdr:cNvPr id="428" name="楕円 427">
          <a:extLst>
            <a:ext uri="{FF2B5EF4-FFF2-40B4-BE49-F238E27FC236}">
              <a16:creationId xmlns:a16="http://schemas.microsoft.com/office/drawing/2014/main" id="{00000000-0008-0000-0800-0000AC010000}"/>
            </a:ext>
          </a:extLst>
        </xdr:cNvPr>
        <xdr:cNvSpPr/>
      </xdr:nvSpPr>
      <xdr:spPr>
        <a:xfrm>
          <a:off x="9588500" y="1325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150995</xdr:rowOff>
    </xdr:from>
    <xdr:ext cx="469744" cy="259045"/>
    <xdr:sp macro="" textlink="">
      <xdr:nvSpPr>
        <xdr:cNvPr id="429" name="テキスト ボックス 428">
          <a:extLst>
            <a:ext uri="{FF2B5EF4-FFF2-40B4-BE49-F238E27FC236}">
              <a16:creationId xmlns:a16="http://schemas.microsoft.com/office/drawing/2014/main" id="{00000000-0008-0000-0800-0000AD010000}"/>
            </a:ext>
          </a:extLst>
        </xdr:cNvPr>
        <xdr:cNvSpPr txBox="1"/>
      </xdr:nvSpPr>
      <xdr:spPr>
        <a:xfrm>
          <a:off x="9404428" y="133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125499</xdr:rowOff>
    </xdr:from>
    <xdr:to>
      <xdr:col>46</xdr:col>
      <xdr:colOff>38100</xdr:colOff>
      <xdr:row>76</xdr:row>
      <xdr:rowOff>55649</xdr:rowOff>
    </xdr:to>
    <xdr:sp macro="" textlink="">
      <xdr:nvSpPr>
        <xdr:cNvPr id="430" name="楕円 429">
          <a:extLst>
            <a:ext uri="{FF2B5EF4-FFF2-40B4-BE49-F238E27FC236}">
              <a16:creationId xmlns:a16="http://schemas.microsoft.com/office/drawing/2014/main" id="{00000000-0008-0000-0800-0000AE010000}"/>
            </a:ext>
          </a:extLst>
        </xdr:cNvPr>
        <xdr:cNvSpPr/>
      </xdr:nvSpPr>
      <xdr:spPr>
        <a:xfrm>
          <a:off x="8699500" y="1298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46776</xdr:rowOff>
    </xdr:from>
    <xdr:ext cx="534377" cy="259045"/>
    <xdr:sp macro="" textlink="">
      <xdr:nvSpPr>
        <xdr:cNvPr id="431" name="テキスト ボックス 430">
          <a:extLst>
            <a:ext uri="{FF2B5EF4-FFF2-40B4-BE49-F238E27FC236}">
              <a16:creationId xmlns:a16="http://schemas.microsoft.com/office/drawing/2014/main" id="{00000000-0008-0000-0800-0000AF010000}"/>
            </a:ext>
          </a:extLst>
        </xdr:cNvPr>
        <xdr:cNvSpPr txBox="1"/>
      </xdr:nvSpPr>
      <xdr:spPr>
        <a:xfrm>
          <a:off x="8483111" y="1307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96261</xdr:rowOff>
    </xdr:from>
    <xdr:to>
      <xdr:col>41</xdr:col>
      <xdr:colOff>101600</xdr:colOff>
      <xdr:row>78</xdr:row>
      <xdr:rowOff>26411</xdr:rowOff>
    </xdr:to>
    <xdr:sp macro="" textlink="">
      <xdr:nvSpPr>
        <xdr:cNvPr id="432" name="楕円 431">
          <a:extLst>
            <a:ext uri="{FF2B5EF4-FFF2-40B4-BE49-F238E27FC236}">
              <a16:creationId xmlns:a16="http://schemas.microsoft.com/office/drawing/2014/main" id="{00000000-0008-0000-0800-0000B0010000}"/>
            </a:ext>
          </a:extLst>
        </xdr:cNvPr>
        <xdr:cNvSpPr/>
      </xdr:nvSpPr>
      <xdr:spPr>
        <a:xfrm>
          <a:off x="7810500" y="1329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17538</xdr:rowOff>
    </xdr:from>
    <xdr:ext cx="469744" cy="259045"/>
    <xdr:sp macro="" textlink="">
      <xdr:nvSpPr>
        <xdr:cNvPr id="433" name="テキスト ボックス 432">
          <a:extLst>
            <a:ext uri="{FF2B5EF4-FFF2-40B4-BE49-F238E27FC236}">
              <a16:creationId xmlns:a16="http://schemas.microsoft.com/office/drawing/2014/main" id="{00000000-0008-0000-0800-0000B1010000}"/>
            </a:ext>
          </a:extLst>
        </xdr:cNvPr>
        <xdr:cNvSpPr txBox="1"/>
      </xdr:nvSpPr>
      <xdr:spPr>
        <a:xfrm>
          <a:off x="7626428" y="1339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130939</xdr:rowOff>
    </xdr:from>
    <xdr:to>
      <xdr:col>36</xdr:col>
      <xdr:colOff>165100</xdr:colOff>
      <xdr:row>78</xdr:row>
      <xdr:rowOff>61089</xdr:rowOff>
    </xdr:to>
    <xdr:sp macro="" textlink="">
      <xdr:nvSpPr>
        <xdr:cNvPr id="434" name="楕円 433">
          <a:extLst>
            <a:ext uri="{FF2B5EF4-FFF2-40B4-BE49-F238E27FC236}">
              <a16:creationId xmlns:a16="http://schemas.microsoft.com/office/drawing/2014/main" id="{00000000-0008-0000-0800-0000B2010000}"/>
            </a:ext>
          </a:extLst>
        </xdr:cNvPr>
        <xdr:cNvSpPr/>
      </xdr:nvSpPr>
      <xdr:spPr>
        <a:xfrm>
          <a:off x="6921500" y="1333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52216</xdr:rowOff>
    </xdr:from>
    <xdr:ext cx="469744" cy="259045"/>
    <xdr:sp macro="" textlink="">
      <xdr:nvSpPr>
        <xdr:cNvPr id="435" name="テキスト ボックス 434">
          <a:extLst>
            <a:ext uri="{FF2B5EF4-FFF2-40B4-BE49-F238E27FC236}">
              <a16:creationId xmlns:a16="http://schemas.microsoft.com/office/drawing/2014/main" id="{00000000-0008-0000-0800-0000B3010000}"/>
            </a:ext>
          </a:extLst>
        </xdr:cNvPr>
        <xdr:cNvSpPr txBox="1"/>
      </xdr:nvSpPr>
      <xdr:spPr>
        <a:xfrm>
          <a:off x="6737428" y="1342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8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8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8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8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8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8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8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8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8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8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8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8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8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8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8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8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8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8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8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8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8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8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8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8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a:extLst>
            <a:ext uri="{FF2B5EF4-FFF2-40B4-BE49-F238E27FC236}">
              <a16:creationId xmlns:a16="http://schemas.microsoft.com/office/drawing/2014/main" id="{00000000-0008-0000-0800-0000CC010000}"/>
            </a:ext>
          </a:extLst>
        </xdr:cNvPr>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a:extLst>
            <a:ext uri="{FF2B5EF4-FFF2-40B4-BE49-F238E27FC236}">
              <a16:creationId xmlns:a16="http://schemas.microsoft.com/office/drawing/2014/main" id="{00000000-0008-0000-0800-0000CD010000}"/>
            </a:ext>
          </a:extLst>
        </xdr:cNvPr>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a:extLst>
            <a:ext uri="{FF2B5EF4-FFF2-40B4-BE49-F238E27FC236}">
              <a16:creationId xmlns:a16="http://schemas.microsoft.com/office/drawing/2014/main" id="{00000000-0008-0000-0800-0000CE010000}"/>
            </a:ext>
          </a:extLst>
        </xdr:cNvPr>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a:extLst>
            <a:ext uri="{FF2B5EF4-FFF2-40B4-BE49-F238E27FC236}">
              <a16:creationId xmlns:a16="http://schemas.microsoft.com/office/drawing/2014/main" id="{00000000-0008-0000-0800-0000CF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a:extLst>
            <a:ext uri="{FF2B5EF4-FFF2-40B4-BE49-F238E27FC236}">
              <a16:creationId xmlns:a16="http://schemas.microsoft.com/office/drawing/2014/main" id="{00000000-0008-0000-0800-0000D0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62218</xdr:rowOff>
    </xdr:from>
    <xdr:to>
      <xdr:col>55</xdr:col>
      <xdr:colOff>0</xdr:colOff>
      <xdr:row>97</xdr:row>
      <xdr:rowOff>80696</xdr:rowOff>
    </xdr:to>
    <xdr:cxnSp macro="">
      <xdr:nvCxnSpPr>
        <xdr:cNvPr id="465" name="直線コネクタ 464">
          <a:extLst>
            <a:ext uri="{FF2B5EF4-FFF2-40B4-BE49-F238E27FC236}">
              <a16:creationId xmlns:a16="http://schemas.microsoft.com/office/drawing/2014/main" id="{00000000-0008-0000-0800-0000D1010000}"/>
            </a:ext>
          </a:extLst>
        </xdr:cNvPr>
        <xdr:cNvCxnSpPr/>
      </xdr:nvCxnSpPr>
      <xdr:spPr>
        <a:xfrm>
          <a:off x="9639300" y="16692868"/>
          <a:ext cx="8382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150728</xdr:rowOff>
    </xdr:from>
    <xdr:ext cx="534377" cy="259045"/>
    <xdr:sp macro="" textlink="">
      <xdr:nvSpPr>
        <xdr:cNvPr id="466" name="土木費平均値テキスト">
          <a:extLst>
            <a:ext uri="{FF2B5EF4-FFF2-40B4-BE49-F238E27FC236}">
              <a16:creationId xmlns:a16="http://schemas.microsoft.com/office/drawing/2014/main" id="{00000000-0008-0000-0800-0000D2010000}"/>
            </a:ext>
          </a:extLst>
        </xdr:cNvPr>
        <xdr:cNvSpPr txBox="1"/>
      </xdr:nvSpPr>
      <xdr:spPr>
        <a:xfrm>
          <a:off x="10528300" y="164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a:extLst>
            <a:ext uri="{FF2B5EF4-FFF2-40B4-BE49-F238E27FC236}">
              <a16:creationId xmlns:a16="http://schemas.microsoft.com/office/drawing/2014/main" id="{00000000-0008-0000-0800-0000D3010000}"/>
            </a:ext>
          </a:extLst>
        </xdr:cNvPr>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115660</xdr:rowOff>
    </xdr:from>
    <xdr:to>
      <xdr:col>50</xdr:col>
      <xdr:colOff>114300</xdr:colOff>
      <xdr:row>97</xdr:row>
      <xdr:rowOff>62218</xdr:rowOff>
    </xdr:to>
    <xdr:cxnSp macro="">
      <xdr:nvCxnSpPr>
        <xdr:cNvPr id="468" name="直線コネクタ 467">
          <a:extLst>
            <a:ext uri="{FF2B5EF4-FFF2-40B4-BE49-F238E27FC236}">
              <a16:creationId xmlns:a16="http://schemas.microsoft.com/office/drawing/2014/main" id="{00000000-0008-0000-0800-0000D4010000}"/>
            </a:ext>
          </a:extLst>
        </xdr:cNvPr>
        <xdr:cNvCxnSpPr/>
      </xdr:nvCxnSpPr>
      <xdr:spPr>
        <a:xfrm>
          <a:off x="8750300" y="16403410"/>
          <a:ext cx="889000" cy="28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a:extLst>
            <a:ext uri="{FF2B5EF4-FFF2-40B4-BE49-F238E27FC236}">
              <a16:creationId xmlns:a16="http://schemas.microsoft.com/office/drawing/2014/main" id="{00000000-0008-0000-0800-0000D5010000}"/>
            </a:ext>
          </a:extLst>
        </xdr:cNvPr>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76661</xdr:rowOff>
    </xdr:from>
    <xdr:ext cx="534377" cy="259045"/>
    <xdr:sp macro="" textlink="">
      <xdr:nvSpPr>
        <xdr:cNvPr id="470" name="テキスト ボックス 469">
          <a:extLst>
            <a:ext uri="{FF2B5EF4-FFF2-40B4-BE49-F238E27FC236}">
              <a16:creationId xmlns:a16="http://schemas.microsoft.com/office/drawing/2014/main" id="{00000000-0008-0000-0800-0000D6010000}"/>
            </a:ext>
          </a:extLst>
        </xdr:cNvPr>
        <xdr:cNvSpPr txBox="1"/>
      </xdr:nvSpPr>
      <xdr:spPr>
        <a:xfrm>
          <a:off x="9372111" y="1636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115660</xdr:rowOff>
    </xdr:from>
    <xdr:to>
      <xdr:col>45</xdr:col>
      <xdr:colOff>177800</xdr:colOff>
      <xdr:row>97</xdr:row>
      <xdr:rowOff>109144</xdr:rowOff>
    </xdr:to>
    <xdr:cxnSp macro="">
      <xdr:nvCxnSpPr>
        <xdr:cNvPr id="471" name="直線コネクタ 470">
          <a:extLst>
            <a:ext uri="{FF2B5EF4-FFF2-40B4-BE49-F238E27FC236}">
              <a16:creationId xmlns:a16="http://schemas.microsoft.com/office/drawing/2014/main" id="{00000000-0008-0000-0800-0000D7010000}"/>
            </a:ext>
          </a:extLst>
        </xdr:cNvPr>
        <xdr:cNvCxnSpPr/>
      </xdr:nvCxnSpPr>
      <xdr:spPr>
        <a:xfrm flipV="1">
          <a:off x="7861300" y="16403410"/>
          <a:ext cx="889000" cy="33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2" name="フローチャート: 判断 471">
          <a:extLst>
            <a:ext uri="{FF2B5EF4-FFF2-40B4-BE49-F238E27FC236}">
              <a16:creationId xmlns:a16="http://schemas.microsoft.com/office/drawing/2014/main" id="{00000000-0008-0000-0800-0000D8010000}"/>
            </a:ext>
          </a:extLst>
        </xdr:cNvPr>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38879</xdr:rowOff>
    </xdr:from>
    <xdr:ext cx="534377" cy="259045"/>
    <xdr:sp macro="" textlink="">
      <xdr:nvSpPr>
        <xdr:cNvPr id="473" name="テキスト ボックス 472">
          <a:extLst>
            <a:ext uri="{FF2B5EF4-FFF2-40B4-BE49-F238E27FC236}">
              <a16:creationId xmlns:a16="http://schemas.microsoft.com/office/drawing/2014/main" id="{00000000-0008-0000-0800-0000D9010000}"/>
            </a:ext>
          </a:extLst>
        </xdr:cNvPr>
        <xdr:cNvSpPr txBox="1"/>
      </xdr:nvSpPr>
      <xdr:spPr>
        <a:xfrm>
          <a:off x="8483111" y="1666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109144</xdr:rowOff>
    </xdr:from>
    <xdr:to>
      <xdr:col>41</xdr:col>
      <xdr:colOff>50800</xdr:colOff>
      <xdr:row>97</xdr:row>
      <xdr:rowOff>112751</xdr:rowOff>
    </xdr:to>
    <xdr:cxnSp macro="">
      <xdr:nvCxnSpPr>
        <xdr:cNvPr id="474" name="直線コネクタ 473">
          <a:extLst>
            <a:ext uri="{FF2B5EF4-FFF2-40B4-BE49-F238E27FC236}">
              <a16:creationId xmlns:a16="http://schemas.microsoft.com/office/drawing/2014/main" id="{00000000-0008-0000-0800-0000DA010000}"/>
            </a:ext>
          </a:extLst>
        </xdr:cNvPr>
        <xdr:cNvCxnSpPr/>
      </xdr:nvCxnSpPr>
      <xdr:spPr>
        <a:xfrm flipV="1">
          <a:off x="6972300" y="16739794"/>
          <a:ext cx="889000" cy="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62052</xdr:rowOff>
    </xdr:from>
    <xdr:to>
      <xdr:col>41</xdr:col>
      <xdr:colOff>101600</xdr:colOff>
      <xdr:row>97</xdr:row>
      <xdr:rowOff>163652</xdr:rowOff>
    </xdr:to>
    <xdr:sp macro="" textlink="">
      <xdr:nvSpPr>
        <xdr:cNvPr id="475" name="フローチャート: 判断 474">
          <a:extLst>
            <a:ext uri="{FF2B5EF4-FFF2-40B4-BE49-F238E27FC236}">
              <a16:creationId xmlns:a16="http://schemas.microsoft.com/office/drawing/2014/main" id="{00000000-0008-0000-0800-0000DB010000}"/>
            </a:ext>
          </a:extLst>
        </xdr:cNvPr>
        <xdr:cNvSpPr/>
      </xdr:nvSpPr>
      <xdr:spPr>
        <a:xfrm>
          <a:off x="7810500" y="1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154779</xdr:rowOff>
    </xdr:from>
    <xdr:ext cx="534377" cy="259045"/>
    <xdr:sp macro="" textlink="">
      <xdr:nvSpPr>
        <xdr:cNvPr id="476" name="テキスト ボックス 475">
          <a:extLst>
            <a:ext uri="{FF2B5EF4-FFF2-40B4-BE49-F238E27FC236}">
              <a16:creationId xmlns:a16="http://schemas.microsoft.com/office/drawing/2014/main" id="{00000000-0008-0000-0800-0000DC010000}"/>
            </a:ext>
          </a:extLst>
        </xdr:cNvPr>
        <xdr:cNvSpPr txBox="1"/>
      </xdr:nvSpPr>
      <xdr:spPr>
        <a:xfrm>
          <a:off x="7594111" y="1678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27432</xdr:rowOff>
    </xdr:from>
    <xdr:to>
      <xdr:col>36</xdr:col>
      <xdr:colOff>165100</xdr:colOff>
      <xdr:row>97</xdr:row>
      <xdr:rowOff>129032</xdr:rowOff>
    </xdr:to>
    <xdr:sp macro="" textlink="">
      <xdr:nvSpPr>
        <xdr:cNvPr id="477" name="フローチャート: 判断 476">
          <a:extLst>
            <a:ext uri="{FF2B5EF4-FFF2-40B4-BE49-F238E27FC236}">
              <a16:creationId xmlns:a16="http://schemas.microsoft.com/office/drawing/2014/main" id="{00000000-0008-0000-0800-0000DD010000}"/>
            </a:ext>
          </a:extLst>
        </xdr:cNvPr>
        <xdr:cNvSpPr/>
      </xdr:nvSpPr>
      <xdr:spPr>
        <a:xfrm>
          <a:off x="6921500" y="1665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145559</xdr:rowOff>
    </xdr:from>
    <xdr:ext cx="534377" cy="259045"/>
    <xdr:sp macro="" textlink="">
      <xdr:nvSpPr>
        <xdr:cNvPr id="478" name="テキスト ボックス 477">
          <a:extLst>
            <a:ext uri="{FF2B5EF4-FFF2-40B4-BE49-F238E27FC236}">
              <a16:creationId xmlns:a16="http://schemas.microsoft.com/office/drawing/2014/main" id="{00000000-0008-0000-0800-0000DE010000}"/>
            </a:ext>
          </a:extLst>
        </xdr:cNvPr>
        <xdr:cNvSpPr txBox="1"/>
      </xdr:nvSpPr>
      <xdr:spPr>
        <a:xfrm>
          <a:off x="6705111" y="1643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8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8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8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8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8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29896</xdr:rowOff>
    </xdr:from>
    <xdr:to>
      <xdr:col>55</xdr:col>
      <xdr:colOff>50800</xdr:colOff>
      <xdr:row>97</xdr:row>
      <xdr:rowOff>131496</xdr:rowOff>
    </xdr:to>
    <xdr:sp macro="" textlink="">
      <xdr:nvSpPr>
        <xdr:cNvPr id="484" name="楕円 483">
          <a:extLst>
            <a:ext uri="{FF2B5EF4-FFF2-40B4-BE49-F238E27FC236}">
              <a16:creationId xmlns:a16="http://schemas.microsoft.com/office/drawing/2014/main" id="{00000000-0008-0000-0800-0000E4010000}"/>
            </a:ext>
          </a:extLst>
        </xdr:cNvPr>
        <xdr:cNvSpPr/>
      </xdr:nvSpPr>
      <xdr:spPr>
        <a:xfrm>
          <a:off x="10426700" y="1666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8323</xdr:rowOff>
    </xdr:from>
    <xdr:ext cx="534377" cy="259045"/>
    <xdr:sp macro="" textlink="">
      <xdr:nvSpPr>
        <xdr:cNvPr id="485" name="土木費該当値テキスト">
          <a:extLst>
            <a:ext uri="{FF2B5EF4-FFF2-40B4-BE49-F238E27FC236}">
              <a16:creationId xmlns:a16="http://schemas.microsoft.com/office/drawing/2014/main" id="{00000000-0008-0000-0800-0000E5010000}"/>
            </a:ext>
          </a:extLst>
        </xdr:cNvPr>
        <xdr:cNvSpPr txBox="1"/>
      </xdr:nvSpPr>
      <xdr:spPr>
        <a:xfrm>
          <a:off x="10528300" y="1663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11418</xdr:rowOff>
    </xdr:from>
    <xdr:to>
      <xdr:col>50</xdr:col>
      <xdr:colOff>165100</xdr:colOff>
      <xdr:row>97</xdr:row>
      <xdr:rowOff>113018</xdr:rowOff>
    </xdr:to>
    <xdr:sp macro="" textlink="">
      <xdr:nvSpPr>
        <xdr:cNvPr id="486" name="楕円 485">
          <a:extLst>
            <a:ext uri="{FF2B5EF4-FFF2-40B4-BE49-F238E27FC236}">
              <a16:creationId xmlns:a16="http://schemas.microsoft.com/office/drawing/2014/main" id="{00000000-0008-0000-0800-0000E6010000}"/>
            </a:ext>
          </a:extLst>
        </xdr:cNvPr>
        <xdr:cNvSpPr/>
      </xdr:nvSpPr>
      <xdr:spPr>
        <a:xfrm>
          <a:off x="9588500" y="1664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104145</xdr:rowOff>
    </xdr:from>
    <xdr:ext cx="534377" cy="259045"/>
    <xdr:sp macro="" textlink="">
      <xdr:nvSpPr>
        <xdr:cNvPr id="487" name="テキスト ボックス 486">
          <a:extLst>
            <a:ext uri="{FF2B5EF4-FFF2-40B4-BE49-F238E27FC236}">
              <a16:creationId xmlns:a16="http://schemas.microsoft.com/office/drawing/2014/main" id="{00000000-0008-0000-0800-0000E7010000}"/>
            </a:ext>
          </a:extLst>
        </xdr:cNvPr>
        <xdr:cNvSpPr txBox="1"/>
      </xdr:nvSpPr>
      <xdr:spPr>
        <a:xfrm>
          <a:off x="9372111" y="1673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64860</xdr:rowOff>
    </xdr:from>
    <xdr:to>
      <xdr:col>46</xdr:col>
      <xdr:colOff>38100</xdr:colOff>
      <xdr:row>95</xdr:row>
      <xdr:rowOff>166460</xdr:rowOff>
    </xdr:to>
    <xdr:sp macro="" textlink="">
      <xdr:nvSpPr>
        <xdr:cNvPr id="488" name="楕円 487">
          <a:extLst>
            <a:ext uri="{FF2B5EF4-FFF2-40B4-BE49-F238E27FC236}">
              <a16:creationId xmlns:a16="http://schemas.microsoft.com/office/drawing/2014/main" id="{00000000-0008-0000-0800-0000E8010000}"/>
            </a:ext>
          </a:extLst>
        </xdr:cNvPr>
        <xdr:cNvSpPr/>
      </xdr:nvSpPr>
      <xdr:spPr>
        <a:xfrm>
          <a:off x="8699500" y="1635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11537</xdr:rowOff>
    </xdr:from>
    <xdr:ext cx="534377" cy="259045"/>
    <xdr:sp macro="" textlink="">
      <xdr:nvSpPr>
        <xdr:cNvPr id="489" name="テキスト ボックス 488">
          <a:extLst>
            <a:ext uri="{FF2B5EF4-FFF2-40B4-BE49-F238E27FC236}">
              <a16:creationId xmlns:a16="http://schemas.microsoft.com/office/drawing/2014/main" id="{00000000-0008-0000-0800-0000E9010000}"/>
            </a:ext>
          </a:extLst>
        </xdr:cNvPr>
        <xdr:cNvSpPr txBox="1"/>
      </xdr:nvSpPr>
      <xdr:spPr>
        <a:xfrm>
          <a:off x="8483111" y="1612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58344</xdr:rowOff>
    </xdr:from>
    <xdr:to>
      <xdr:col>41</xdr:col>
      <xdr:colOff>101600</xdr:colOff>
      <xdr:row>97</xdr:row>
      <xdr:rowOff>159944</xdr:rowOff>
    </xdr:to>
    <xdr:sp macro="" textlink="">
      <xdr:nvSpPr>
        <xdr:cNvPr id="490" name="楕円 489">
          <a:extLst>
            <a:ext uri="{FF2B5EF4-FFF2-40B4-BE49-F238E27FC236}">
              <a16:creationId xmlns:a16="http://schemas.microsoft.com/office/drawing/2014/main" id="{00000000-0008-0000-0800-0000EA010000}"/>
            </a:ext>
          </a:extLst>
        </xdr:cNvPr>
        <xdr:cNvSpPr/>
      </xdr:nvSpPr>
      <xdr:spPr>
        <a:xfrm>
          <a:off x="7810500" y="1668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5021</xdr:rowOff>
    </xdr:from>
    <xdr:ext cx="534377" cy="259045"/>
    <xdr:sp macro="" textlink="">
      <xdr:nvSpPr>
        <xdr:cNvPr id="491" name="テキスト ボックス 490">
          <a:extLst>
            <a:ext uri="{FF2B5EF4-FFF2-40B4-BE49-F238E27FC236}">
              <a16:creationId xmlns:a16="http://schemas.microsoft.com/office/drawing/2014/main" id="{00000000-0008-0000-0800-0000EB010000}"/>
            </a:ext>
          </a:extLst>
        </xdr:cNvPr>
        <xdr:cNvSpPr txBox="1"/>
      </xdr:nvSpPr>
      <xdr:spPr>
        <a:xfrm>
          <a:off x="7594111" y="1646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61951</xdr:rowOff>
    </xdr:from>
    <xdr:to>
      <xdr:col>36</xdr:col>
      <xdr:colOff>165100</xdr:colOff>
      <xdr:row>97</xdr:row>
      <xdr:rowOff>163551</xdr:rowOff>
    </xdr:to>
    <xdr:sp macro="" textlink="">
      <xdr:nvSpPr>
        <xdr:cNvPr id="492" name="楕円 491">
          <a:extLst>
            <a:ext uri="{FF2B5EF4-FFF2-40B4-BE49-F238E27FC236}">
              <a16:creationId xmlns:a16="http://schemas.microsoft.com/office/drawing/2014/main" id="{00000000-0008-0000-0800-0000EC010000}"/>
            </a:ext>
          </a:extLst>
        </xdr:cNvPr>
        <xdr:cNvSpPr/>
      </xdr:nvSpPr>
      <xdr:spPr>
        <a:xfrm>
          <a:off x="6921500" y="1669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154678</xdr:rowOff>
    </xdr:from>
    <xdr:ext cx="534377" cy="259045"/>
    <xdr:sp macro="" textlink="">
      <xdr:nvSpPr>
        <xdr:cNvPr id="493" name="テキスト ボックス 492">
          <a:extLst>
            <a:ext uri="{FF2B5EF4-FFF2-40B4-BE49-F238E27FC236}">
              <a16:creationId xmlns:a16="http://schemas.microsoft.com/office/drawing/2014/main" id="{00000000-0008-0000-0800-0000ED010000}"/>
            </a:ext>
          </a:extLst>
        </xdr:cNvPr>
        <xdr:cNvSpPr txBox="1"/>
      </xdr:nvSpPr>
      <xdr:spPr>
        <a:xfrm>
          <a:off x="6705111" y="1678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8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8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8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8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8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8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8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8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8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8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8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8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8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8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8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8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8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8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8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8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8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8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8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8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a:extLst>
            <a:ext uri="{FF2B5EF4-FFF2-40B4-BE49-F238E27FC236}">
              <a16:creationId xmlns:a16="http://schemas.microsoft.com/office/drawing/2014/main" id="{00000000-0008-0000-0800-000006020000}"/>
            </a:ext>
          </a:extLst>
        </xdr:cNvPr>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a:extLst>
            <a:ext uri="{FF2B5EF4-FFF2-40B4-BE49-F238E27FC236}">
              <a16:creationId xmlns:a16="http://schemas.microsoft.com/office/drawing/2014/main" id="{00000000-0008-0000-0800-000007020000}"/>
            </a:ext>
          </a:extLst>
        </xdr:cNvPr>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a:extLst>
            <a:ext uri="{FF2B5EF4-FFF2-40B4-BE49-F238E27FC236}">
              <a16:creationId xmlns:a16="http://schemas.microsoft.com/office/drawing/2014/main" id="{00000000-0008-0000-0800-000008020000}"/>
            </a:ext>
          </a:extLst>
        </xdr:cNvPr>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a:extLst>
            <a:ext uri="{FF2B5EF4-FFF2-40B4-BE49-F238E27FC236}">
              <a16:creationId xmlns:a16="http://schemas.microsoft.com/office/drawing/2014/main" id="{00000000-0008-0000-0800-000009020000}"/>
            </a:ext>
          </a:extLst>
        </xdr:cNvPr>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a:extLst>
            <a:ext uri="{FF2B5EF4-FFF2-40B4-BE49-F238E27FC236}">
              <a16:creationId xmlns:a16="http://schemas.microsoft.com/office/drawing/2014/main" id="{00000000-0008-0000-0800-00000A020000}"/>
            </a:ext>
          </a:extLst>
        </xdr:cNvPr>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31534</xdr:rowOff>
    </xdr:from>
    <xdr:to>
      <xdr:col>85</xdr:col>
      <xdr:colOff>127000</xdr:colOff>
      <xdr:row>38</xdr:row>
      <xdr:rowOff>50317</xdr:rowOff>
    </xdr:to>
    <xdr:cxnSp macro="">
      <xdr:nvCxnSpPr>
        <xdr:cNvPr id="523" name="直線コネクタ 522">
          <a:extLst>
            <a:ext uri="{FF2B5EF4-FFF2-40B4-BE49-F238E27FC236}">
              <a16:creationId xmlns:a16="http://schemas.microsoft.com/office/drawing/2014/main" id="{00000000-0008-0000-0800-00000B020000}"/>
            </a:ext>
          </a:extLst>
        </xdr:cNvPr>
        <xdr:cNvCxnSpPr/>
      </xdr:nvCxnSpPr>
      <xdr:spPr>
        <a:xfrm flipV="1">
          <a:off x="15481300" y="6546634"/>
          <a:ext cx="838200" cy="1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92689</xdr:rowOff>
    </xdr:from>
    <xdr:ext cx="534377" cy="259045"/>
    <xdr:sp macro="" textlink="">
      <xdr:nvSpPr>
        <xdr:cNvPr id="524" name="消防費平均値テキスト">
          <a:extLst>
            <a:ext uri="{FF2B5EF4-FFF2-40B4-BE49-F238E27FC236}">
              <a16:creationId xmlns:a16="http://schemas.microsoft.com/office/drawing/2014/main" id="{00000000-0008-0000-0800-00000C020000}"/>
            </a:ext>
          </a:extLst>
        </xdr:cNvPr>
        <xdr:cNvSpPr txBox="1"/>
      </xdr:nvSpPr>
      <xdr:spPr>
        <a:xfrm>
          <a:off x="16370300" y="6093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a:extLst>
            <a:ext uri="{FF2B5EF4-FFF2-40B4-BE49-F238E27FC236}">
              <a16:creationId xmlns:a16="http://schemas.microsoft.com/office/drawing/2014/main" id="{00000000-0008-0000-0800-00000D020000}"/>
            </a:ext>
          </a:extLst>
        </xdr:cNvPr>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158445</xdr:rowOff>
    </xdr:from>
    <xdr:to>
      <xdr:col>81</xdr:col>
      <xdr:colOff>50800</xdr:colOff>
      <xdr:row>38</xdr:row>
      <xdr:rowOff>50317</xdr:rowOff>
    </xdr:to>
    <xdr:cxnSp macro="">
      <xdr:nvCxnSpPr>
        <xdr:cNvPr id="526" name="直線コネクタ 525">
          <a:extLst>
            <a:ext uri="{FF2B5EF4-FFF2-40B4-BE49-F238E27FC236}">
              <a16:creationId xmlns:a16="http://schemas.microsoft.com/office/drawing/2014/main" id="{00000000-0008-0000-0800-00000E020000}"/>
            </a:ext>
          </a:extLst>
        </xdr:cNvPr>
        <xdr:cNvCxnSpPr/>
      </xdr:nvCxnSpPr>
      <xdr:spPr>
        <a:xfrm>
          <a:off x="14592300" y="6502095"/>
          <a:ext cx="889000" cy="6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a:extLst>
            <a:ext uri="{FF2B5EF4-FFF2-40B4-BE49-F238E27FC236}">
              <a16:creationId xmlns:a16="http://schemas.microsoft.com/office/drawing/2014/main" id="{00000000-0008-0000-0800-00000F020000}"/>
            </a:ext>
          </a:extLst>
        </xdr:cNvPr>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17441</xdr:rowOff>
    </xdr:from>
    <xdr:ext cx="534377" cy="259045"/>
    <xdr:sp macro="" textlink="">
      <xdr:nvSpPr>
        <xdr:cNvPr id="528" name="テキスト ボックス 527">
          <a:extLst>
            <a:ext uri="{FF2B5EF4-FFF2-40B4-BE49-F238E27FC236}">
              <a16:creationId xmlns:a16="http://schemas.microsoft.com/office/drawing/2014/main" id="{00000000-0008-0000-0800-000010020000}"/>
            </a:ext>
          </a:extLst>
        </xdr:cNvPr>
        <xdr:cNvSpPr txBox="1"/>
      </xdr:nvSpPr>
      <xdr:spPr>
        <a:xfrm>
          <a:off x="15214111" y="601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158445</xdr:rowOff>
    </xdr:from>
    <xdr:to>
      <xdr:col>76</xdr:col>
      <xdr:colOff>114300</xdr:colOff>
      <xdr:row>38</xdr:row>
      <xdr:rowOff>57176</xdr:rowOff>
    </xdr:to>
    <xdr:cxnSp macro="">
      <xdr:nvCxnSpPr>
        <xdr:cNvPr id="529" name="直線コネクタ 528">
          <a:extLst>
            <a:ext uri="{FF2B5EF4-FFF2-40B4-BE49-F238E27FC236}">
              <a16:creationId xmlns:a16="http://schemas.microsoft.com/office/drawing/2014/main" id="{00000000-0008-0000-0800-000011020000}"/>
            </a:ext>
          </a:extLst>
        </xdr:cNvPr>
        <xdr:cNvCxnSpPr/>
      </xdr:nvCxnSpPr>
      <xdr:spPr>
        <a:xfrm flipV="1">
          <a:off x="13703300" y="6502095"/>
          <a:ext cx="889000" cy="7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0" name="フローチャート: 判断 529">
          <a:extLst>
            <a:ext uri="{FF2B5EF4-FFF2-40B4-BE49-F238E27FC236}">
              <a16:creationId xmlns:a16="http://schemas.microsoft.com/office/drawing/2014/main" id="{00000000-0008-0000-0800-000012020000}"/>
            </a:ext>
          </a:extLst>
        </xdr:cNvPr>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156468</xdr:rowOff>
    </xdr:from>
    <xdr:ext cx="534377" cy="259045"/>
    <xdr:sp macro="" textlink="">
      <xdr:nvSpPr>
        <xdr:cNvPr id="531" name="テキスト ボックス 530">
          <a:extLst>
            <a:ext uri="{FF2B5EF4-FFF2-40B4-BE49-F238E27FC236}">
              <a16:creationId xmlns:a16="http://schemas.microsoft.com/office/drawing/2014/main" id="{00000000-0008-0000-0800-000013020000}"/>
            </a:ext>
          </a:extLst>
        </xdr:cNvPr>
        <xdr:cNvSpPr txBox="1"/>
      </xdr:nvSpPr>
      <xdr:spPr>
        <a:xfrm>
          <a:off x="14325111" y="59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54928</xdr:rowOff>
    </xdr:from>
    <xdr:to>
      <xdr:col>71</xdr:col>
      <xdr:colOff>177800</xdr:colOff>
      <xdr:row>38</xdr:row>
      <xdr:rowOff>57176</xdr:rowOff>
    </xdr:to>
    <xdr:cxnSp macro="">
      <xdr:nvCxnSpPr>
        <xdr:cNvPr id="532" name="直線コネクタ 531">
          <a:extLst>
            <a:ext uri="{FF2B5EF4-FFF2-40B4-BE49-F238E27FC236}">
              <a16:creationId xmlns:a16="http://schemas.microsoft.com/office/drawing/2014/main" id="{00000000-0008-0000-0800-000014020000}"/>
            </a:ext>
          </a:extLst>
        </xdr:cNvPr>
        <xdr:cNvCxnSpPr/>
      </xdr:nvCxnSpPr>
      <xdr:spPr>
        <a:xfrm>
          <a:off x="12814300" y="6570028"/>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93091</xdr:rowOff>
    </xdr:from>
    <xdr:to>
      <xdr:col>72</xdr:col>
      <xdr:colOff>38100</xdr:colOff>
      <xdr:row>37</xdr:row>
      <xdr:rowOff>23241</xdr:rowOff>
    </xdr:to>
    <xdr:sp macro="" textlink="">
      <xdr:nvSpPr>
        <xdr:cNvPr id="533" name="フローチャート: 判断 532">
          <a:extLst>
            <a:ext uri="{FF2B5EF4-FFF2-40B4-BE49-F238E27FC236}">
              <a16:creationId xmlns:a16="http://schemas.microsoft.com/office/drawing/2014/main" id="{00000000-0008-0000-0800-000015020000}"/>
            </a:ext>
          </a:extLst>
        </xdr:cNvPr>
        <xdr:cNvSpPr/>
      </xdr:nvSpPr>
      <xdr:spPr>
        <a:xfrm>
          <a:off x="13652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39768</xdr:rowOff>
    </xdr:from>
    <xdr:ext cx="534377" cy="259045"/>
    <xdr:sp macro="" textlink="">
      <xdr:nvSpPr>
        <xdr:cNvPr id="534" name="テキスト ボックス 533">
          <a:extLst>
            <a:ext uri="{FF2B5EF4-FFF2-40B4-BE49-F238E27FC236}">
              <a16:creationId xmlns:a16="http://schemas.microsoft.com/office/drawing/2014/main" id="{00000000-0008-0000-0800-000016020000}"/>
            </a:ext>
          </a:extLst>
        </xdr:cNvPr>
        <xdr:cNvSpPr txBox="1"/>
      </xdr:nvSpPr>
      <xdr:spPr>
        <a:xfrm>
          <a:off x="13436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145631</xdr:rowOff>
    </xdr:from>
    <xdr:to>
      <xdr:col>67</xdr:col>
      <xdr:colOff>101600</xdr:colOff>
      <xdr:row>37</xdr:row>
      <xdr:rowOff>75781</xdr:rowOff>
    </xdr:to>
    <xdr:sp macro="" textlink="">
      <xdr:nvSpPr>
        <xdr:cNvPr id="535" name="フローチャート: 判断 534">
          <a:extLst>
            <a:ext uri="{FF2B5EF4-FFF2-40B4-BE49-F238E27FC236}">
              <a16:creationId xmlns:a16="http://schemas.microsoft.com/office/drawing/2014/main" id="{00000000-0008-0000-0800-000017020000}"/>
            </a:ext>
          </a:extLst>
        </xdr:cNvPr>
        <xdr:cNvSpPr/>
      </xdr:nvSpPr>
      <xdr:spPr>
        <a:xfrm>
          <a:off x="12763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92308</xdr:rowOff>
    </xdr:from>
    <xdr:ext cx="534377" cy="259045"/>
    <xdr:sp macro="" textlink="">
      <xdr:nvSpPr>
        <xdr:cNvPr id="536" name="テキスト ボックス 535">
          <a:extLst>
            <a:ext uri="{FF2B5EF4-FFF2-40B4-BE49-F238E27FC236}">
              <a16:creationId xmlns:a16="http://schemas.microsoft.com/office/drawing/2014/main" id="{00000000-0008-0000-0800-000018020000}"/>
            </a:ext>
          </a:extLst>
        </xdr:cNvPr>
        <xdr:cNvSpPr txBox="1"/>
      </xdr:nvSpPr>
      <xdr:spPr>
        <a:xfrm>
          <a:off x="12547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8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8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8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8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8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152184</xdr:rowOff>
    </xdr:from>
    <xdr:to>
      <xdr:col>85</xdr:col>
      <xdr:colOff>177800</xdr:colOff>
      <xdr:row>38</xdr:row>
      <xdr:rowOff>82335</xdr:rowOff>
    </xdr:to>
    <xdr:sp macro="" textlink="">
      <xdr:nvSpPr>
        <xdr:cNvPr id="542" name="楕円 541">
          <a:extLst>
            <a:ext uri="{FF2B5EF4-FFF2-40B4-BE49-F238E27FC236}">
              <a16:creationId xmlns:a16="http://schemas.microsoft.com/office/drawing/2014/main" id="{00000000-0008-0000-0800-00001E020000}"/>
            </a:ext>
          </a:extLst>
        </xdr:cNvPr>
        <xdr:cNvSpPr/>
      </xdr:nvSpPr>
      <xdr:spPr>
        <a:xfrm>
          <a:off x="16268700" y="6495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130611</xdr:rowOff>
    </xdr:from>
    <xdr:ext cx="534377" cy="259045"/>
    <xdr:sp macro="" textlink="">
      <xdr:nvSpPr>
        <xdr:cNvPr id="543" name="消防費該当値テキスト">
          <a:extLst>
            <a:ext uri="{FF2B5EF4-FFF2-40B4-BE49-F238E27FC236}">
              <a16:creationId xmlns:a16="http://schemas.microsoft.com/office/drawing/2014/main" id="{00000000-0008-0000-0800-00001F020000}"/>
            </a:ext>
          </a:extLst>
        </xdr:cNvPr>
        <xdr:cNvSpPr txBox="1"/>
      </xdr:nvSpPr>
      <xdr:spPr>
        <a:xfrm>
          <a:off x="16370300" y="647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170967</xdr:rowOff>
    </xdr:from>
    <xdr:to>
      <xdr:col>81</xdr:col>
      <xdr:colOff>101600</xdr:colOff>
      <xdr:row>38</xdr:row>
      <xdr:rowOff>101117</xdr:rowOff>
    </xdr:to>
    <xdr:sp macro="" textlink="">
      <xdr:nvSpPr>
        <xdr:cNvPr id="544" name="楕円 543">
          <a:extLst>
            <a:ext uri="{FF2B5EF4-FFF2-40B4-BE49-F238E27FC236}">
              <a16:creationId xmlns:a16="http://schemas.microsoft.com/office/drawing/2014/main" id="{00000000-0008-0000-0800-000020020000}"/>
            </a:ext>
          </a:extLst>
        </xdr:cNvPr>
        <xdr:cNvSpPr/>
      </xdr:nvSpPr>
      <xdr:spPr>
        <a:xfrm>
          <a:off x="15430500" y="651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92244</xdr:rowOff>
    </xdr:from>
    <xdr:ext cx="534377" cy="259045"/>
    <xdr:sp macro="" textlink="">
      <xdr:nvSpPr>
        <xdr:cNvPr id="545" name="テキスト ボックス 544">
          <a:extLst>
            <a:ext uri="{FF2B5EF4-FFF2-40B4-BE49-F238E27FC236}">
              <a16:creationId xmlns:a16="http://schemas.microsoft.com/office/drawing/2014/main" id="{00000000-0008-0000-0800-000021020000}"/>
            </a:ext>
          </a:extLst>
        </xdr:cNvPr>
        <xdr:cNvSpPr txBox="1"/>
      </xdr:nvSpPr>
      <xdr:spPr>
        <a:xfrm>
          <a:off x="15214111" y="660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107645</xdr:rowOff>
    </xdr:from>
    <xdr:to>
      <xdr:col>76</xdr:col>
      <xdr:colOff>165100</xdr:colOff>
      <xdr:row>38</xdr:row>
      <xdr:rowOff>37795</xdr:rowOff>
    </xdr:to>
    <xdr:sp macro="" textlink="">
      <xdr:nvSpPr>
        <xdr:cNvPr id="546" name="楕円 545">
          <a:extLst>
            <a:ext uri="{FF2B5EF4-FFF2-40B4-BE49-F238E27FC236}">
              <a16:creationId xmlns:a16="http://schemas.microsoft.com/office/drawing/2014/main" id="{00000000-0008-0000-0800-000022020000}"/>
            </a:ext>
          </a:extLst>
        </xdr:cNvPr>
        <xdr:cNvSpPr/>
      </xdr:nvSpPr>
      <xdr:spPr>
        <a:xfrm>
          <a:off x="14541500" y="64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28922</xdr:rowOff>
    </xdr:from>
    <xdr:ext cx="534377" cy="259045"/>
    <xdr:sp macro="" textlink="">
      <xdr:nvSpPr>
        <xdr:cNvPr id="547" name="テキスト ボックス 546">
          <a:extLst>
            <a:ext uri="{FF2B5EF4-FFF2-40B4-BE49-F238E27FC236}">
              <a16:creationId xmlns:a16="http://schemas.microsoft.com/office/drawing/2014/main" id="{00000000-0008-0000-0800-000023020000}"/>
            </a:ext>
          </a:extLst>
        </xdr:cNvPr>
        <xdr:cNvSpPr txBox="1"/>
      </xdr:nvSpPr>
      <xdr:spPr>
        <a:xfrm>
          <a:off x="14325111" y="654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6376</xdr:rowOff>
    </xdr:from>
    <xdr:to>
      <xdr:col>72</xdr:col>
      <xdr:colOff>38100</xdr:colOff>
      <xdr:row>38</xdr:row>
      <xdr:rowOff>107976</xdr:rowOff>
    </xdr:to>
    <xdr:sp macro="" textlink="">
      <xdr:nvSpPr>
        <xdr:cNvPr id="548" name="楕円 547">
          <a:extLst>
            <a:ext uri="{FF2B5EF4-FFF2-40B4-BE49-F238E27FC236}">
              <a16:creationId xmlns:a16="http://schemas.microsoft.com/office/drawing/2014/main" id="{00000000-0008-0000-0800-000024020000}"/>
            </a:ext>
          </a:extLst>
        </xdr:cNvPr>
        <xdr:cNvSpPr/>
      </xdr:nvSpPr>
      <xdr:spPr>
        <a:xfrm>
          <a:off x="13652500" y="65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99103</xdr:rowOff>
    </xdr:from>
    <xdr:ext cx="534377" cy="259045"/>
    <xdr:sp macro="" textlink="">
      <xdr:nvSpPr>
        <xdr:cNvPr id="549" name="テキスト ボックス 548">
          <a:extLst>
            <a:ext uri="{FF2B5EF4-FFF2-40B4-BE49-F238E27FC236}">
              <a16:creationId xmlns:a16="http://schemas.microsoft.com/office/drawing/2014/main" id="{00000000-0008-0000-0800-000025020000}"/>
            </a:ext>
          </a:extLst>
        </xdr:cNvPr>
        <xdr:cNvSpPr txBox="1"/>
      </xdr:nvSpPr>
      <xdr:spPr>
        <a:xfrm>
          <a:off x="13436111" y="661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4128</xdr:rowOff>
    </xdr:from>
    <xdr:to>
      <xdr:col>67</xdr:col>
      <xdr:colOff>101600</xdr:colOff>
      <xdr:row>38</xdr:row>
      <xdr:rowOff>105728</xdr:rowOff>
    </xdr:to>
    <xdr:sp macro="" textlink="">
      <xdr:nvSpPr>
        <xdr:cNvPr id="550" name="楕円 549">
          <a:extLst>
            <a:ext uri="{FF2B5EF4-FFF2-40B4-BE49-F238E27FC236}">
              <a16:creationId xmlns:a16="http://schemas.microsoft.com/office/drawing/2014/main" id="{00000000-0008-0000-0800-000026020000}"/>
            </a:ext>
          </a:extLst>
        </xdr:cNvPr>
        <xdr:cNvSpPr/>
      </xdr:nvSpPr>
      <xdr:spPr>
        <a:xfrm>
          <a:off x="12763500" y="651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96855</xdr:rowOff>
    </xdr:from>
    <xdr:ext cx="534377" cy="259045"/>
    <xdr:sp macro="" textlink="">
      <xdr:nvSpPr>
        <xdr:cNvPr id="551" name="テキスト ボックス 550">
          <a:extLst>
            <a:ext uri="{FF2B5EF4-FFF2-40B4-BE49-F238E27FC236}">
              <a16:creationId xmlns:a16="http://schemas.microsoft.com/office/drawing/2014/main" id="{00000000-0008-0000-0800-000027020000}"/>
            </a:ext>
          </a:extLst>
        </xdr:cNvPr>
        <xdr:cNvSpPr txBox="1"/>
      </xdr:nvSpPr>
      <xdr:spPr>
        <a:xfrm>
          <a:off x="12547111" y="661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8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8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8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8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8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8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8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8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8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8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8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8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8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8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8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8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8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8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8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8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8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8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8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8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a:extLst>
            <a:ext uri="{FF2B5EF4-FFF2-40B4-BE49-F238E27FC236}">
              <a16:creationId xmlns:a16="http://schemas.microsoft.com/office/drawing/2014/main" id="{00000000-0008-0000-0800-000040020000}"/>
            </a:ext>
          </a:extLst>
        </xdr:cNvPr>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a:extLst>
            <a:ext uri="{FF2B5EF4-FFF2-40B4-BE49-F238E27FC236}">
              <a16:creationId xmlns:a16="http://schemas.microsoft.com/office/drawing/2014/main" id="{00000000-0008-0000-0800-000041020000}"/>
            </a:ext>
          </a:extLst>
        </xdr:cNvPr>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a:extLst>
            <a:ext uri="{FF2B5EF4-FFF2-40B4-BE49-F238E27FC236}">
              <a16:creationId xmlns:a16="http://schemas.microsoft.com/office/drawing/2014/main" id="{00000000-0008-0000-0800-000042020000}"/>
            </a:ext>
          </a:extLst>
        </xdr:cNvPr>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a:extLst>
            <a:ext uri="{FF2B5EF4-FFF2-40B4-BE49-F238E27FC236}">
              <a16:creationId xmlns:a16="http://schemas.microsoft.com/office/drawing/2014/main" id="{00000000-0008-0000-0800-000043020000}"/>
            </a:ext>
          </a:extLst>
        </xdr:cNvPr>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a:extLst>
            <a:ext uri="{FF2B5EF4-FFF2-40B4-BE49-F238E27FC236}">
              <a16:creationId xmlns:a16="http://schemas.microsoft.com/office/drawing/2014/main" id="{00000000-0008-0000-0800-000044020000}"/>
            </a:ext>
          </a:extLst>
        </xdr:cNvPr>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73622</xdr:rowOff>
    </xdr:from>
    <xdr:to>
      <xdr:col>85</xdr:col>
      <xdr:colOff>127000</xdr:colOff>
      <xdr:row>57</xdr:row>
      <xdr:rowOff>107328</xdr:rowOff>
    </xdr:to>
    <xdr:cxnSp macro="">
      <xdr:nvCxnSpPr>
        <xdr:cNvPr id="581" name="直線コネクタ 580">
          <a:extLst>
            <a:ext uri="{FF2B5EF4-FFF2-40B4-BE49-F238E27FC236}">
              <a16:creationId xmlns:a16="http://schemas.microsoft.com/office/drawing/2014/main" id="{00000000-0008-0000-0800-000045020000}"/>
            </a:ext>
          </a:extLst>
        </xdr:cNvPr>
        <xdr:cNvCxnSpPr/>
      </xdr:nvCxnSpPr>
      <xdr:spPr>
        <a:xfrm>
          <a:off x="15481300" y="9846272"/>
          <a:ext cx="838200" cy="3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150144</xdr:rowOff>
    </xdr:from>
    <xdr:ext cx="534377" cy="259045"/>
    <xdr:sp macro="" textlink="">
      <xdr:nvSpPr>
        <xdr:cNvPr id="582" name="教育費平均値テキスト">
          <a:extLst>
            <a:ext uri="{FF2B5EF4-FFF2-40B4-BE49-F238E27FC236}">
              <a16:creationId xmlns:a16="http://schemas.microsoft.com/office/drawing/2014/main" id="{00000000-0008-0000-0800-000046020000}"/>
            </a:ext>
          </a:extLst>
        </xdr:cNvPr>
        <xdr:cNvSpPr txBox="1"/>
      </xdr:nvSpPr>
      <xdr:spPr>
        <a:xfrm>
          <a:off x="16370300" y="9579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a:extLst>
            <a:ext uri="{FF2B5EF4-FFF2-40B4-BE49-F238E27FC236}">
              <a16:creationId xmlns:a16="http://schemas.microsoft.com/office/drawing/2014/main" id="{00000000-0008-0000-0800-000047020000}"/>
            </a:ext>
          </a:extLst>
        </xdr:cNvPr>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77750</xdr:rowOff>
    </xdr:from>
    <xdr:to>
      <xdr:col>81</xdr:col>
      <xdr:colOff>50800</xdr:colOff>
      <xdr:row>57</xdr:row>
      <xdr:rowOff>73622</xdr:rowOff>
    </xdr:to>
    <xdr:cxnSp macro="">
      <xdr:nvCxnSpPr>
        <xdr:cNvPr id="584" name="直線コネクタ 583">
          <a:extLst>
            <a:ext uri="{FF2B5EF4-FFF2-40B4-BE49-F238E27FC236}">
              <a16:creationId xmlns:a16="http://schemas.microsoft.com/office/drawing/2014/main" id="{00000000-0008-0000-0800-000048020000}"/>
            </a:ext>
          </a:extLst>
        </xdr:cNvPr>
        <xdr:cNvCxnSpPr/>
      </xdr:nvCxnSpPr>
      <xdr:spPr>
        <a:xfrm>
          <a:off x="14592300" y="9336050"/>
          <a:ext cx="889000" cy="51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a:extLst>
            <a:ext uri="{FF2B5EF4-FFF2-40B4-BE49-F238E27FC236}">
              <a16:creationId xmlns:a16="http://schemas.microsoft.com/office/drawing/2014/main" id="{00000000-0008-0000-0800-000049020000}"/>
            </a:ext>
          </a:extLst>
        </xdr:cNvPr>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69283</xdr:rowOff>
    </xdr:from>
    <xdr:ext cx="534377" cy="259045"/>
    <xdr:sp macro="" textlink="">
      <xdr:nvSpPr>
        <xdr:cNvPr id="586" name="テキスト ボックス 585">
          <a:extLst>
            <a:ext uri="{FF2B5EF4-FFF2-40B4-BE49-F238E27FC236}">
              <a16:creationId xmlns:a16="http://schemas.microsoft.com/office/drawing/2014/main" id="{00000000-0008-0000-0800-00004A020000}"/>
            </a:ext>
          </a:extLst>
        </xdr:cNvPr>
        <xdr:cNvSpPr txBox="1"/>
      </xdr:nvSpPr>
      <xdr:spPr>
        <a:xfrm>
          <a:off x="15214111" y="94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77750</xdr:rowOff>
    </xdr:from>
    <xdr:to>
      <xdr:col>76</xdr:col>
      <xdr:colOff>114300</xdr:colOff>
      <xdr:row>54</xdr:row>
      <xdr:rowOff>123952</xdr:rowOff>
    </xdr:to>
    <xdr:cxnSp macro="">
      <xdr:nvCxnSpPr>
        <xdr:cNvPr id="587" name="直線コネクタ 586">
          <a:extLst>
            <a:ext uri="{FF2B5EF4-FFF2-40B4-BE49-F238E27FC236}">
              <a16:creationId xmlns:a16="http://schemas.microsoft.com/office/drawing/2014/main" id="{00000000-0008-0000-0800-00004B020000}"/>
            </a:ext>
          </a:extLst>
        </xdr:cNvPr>
        <xdr:cNvCxnSpPr/>
      </xdr:nvCxnSpPr>
      <xdr:spPr>
        <a:xfrm flipV="1">
          <a:off x="13703300" y="9336050"/>
          <a:ext cx="889000" cy="4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88" name="フローチャート: 判断 587">
          <a:extLst>
            <a:ext uri="{FF2B5EF4-FFF2-40B4-BE49-F238E27FC236}">
              <a16:creationId xmlns:a16="http://schemas.microsoft.com/office/drawing/2014/main" id="{00000000-0008-0000-0800-00004C020000}"/>
            </a:ext>
          </a:extLst>
        </xdr:cNvPr>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25264</xdr:rowOff>
    </xdr:from>
    <xdr:ext cx="534377" cy="259045"/>
    <xdr:sp macro="" textlink="">
      <xdr:nvSpPr>
        <xdr:cNvPr id="589" name="テキスト ボックス 588">
          <a:extLst>
            <a:ext uri="{FF2B5EF4-FFF2-40B4-BE49-F238E27FC236}">
              <a16:creationId xmlns:a16="http://schemas.microsoft.com/office/drawing/2014/main" id="{00000000-0008-0000-0800-00004D020000}"/>
            </a:ext>
          </a:extLst>
        </xdr:cNvPr>
        <xdr:cNvSpPr txBox="1"/>
      </xdr:nvSpPr>
      <xdr:spPr>
        <a:xfrm>
          <a:off x="14325111" y="979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123952</xdr:rowOff>
    </xdr:from>
    <xdr:to>
      <xdr:col>71</xdr:col>
      <xdr:colOff>177800</xdr:colOff>
      <xdr:row>56</xdr:row>
      <xdr:rowOff>153378</xdr:rowOff>
    </xdr:to>
    <xdr:cxnSp macro="">
      <xdr:nvCxnSpPr>
        <xdr:cNvPr id="590" name="直線コネクタ 589">
          <a:extLst>
            <a:ext uri="{FF2B5EF4-FFF2-40B4-BE49-F238E27FC236}">
              <a16:creationId xmlns:a16="http://schemas.microsoft.com/office/drawing/2014/main" id="{00000000-0008-0000-0800-00004E020000}"/>
            </a:ext>
          </a:extLst>
        </xdr:cNvPr>
        <xdr:cNvCxnSpPr/>
      </xdr:nvCxnSpPr>
      <xdr:spPr>
        <a:xfrm flipV="1">
          <a:off x="12814300" y="9382252"/>
          <a:ext cx="889000" cy="37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162268</xdr:rowOff>
    </xdr:from>
    <xdr:to>
      <xdr:col>72</xdr:col>
      <xdr:colOff>38100</xdr:colOff>
      <xdr:row>57</xdr:row>
      <xdr:rowOff>92418</xdr:rowOff>
    </xdr:to>
    <xdr:sp macro="" textlink="">
      <xdr:nvSpPr>
        <xdr:cNvPr id="591" name="フローチャート: 判断 590">
          <a:extLst>
            <a:ext uri="{FF2B5EF4-FFF2-40B4-BE49-F238E27FC236}">
              <a16:creationId xmlns:a16="http://schemas.microsoft.com/office/drawing/2014/main" id="{00000000-0008-0000-0800-00004F020000}"/>
            </a:ext>
          </a:extLst>
        </xdr:cNvPr>
        <xdr:cNvSpPr/>
      </xdr:nvSpPr>
      <xdr:spPr>
        <a:xfrm>
          <a:off x="136525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83545</xdr:rowOff>
    </xdr:from>
    <xdr:ext cx="534377" cy="259045"/>
    <xdr:sp macro="" textlink="">
      <xdr:nvSpPr>
        <xdr:cNvPr id="592" name="テキスト ボックス 591">
          <a:extLst>
            <a:ext uri="{FF2B5EF4-FFF2-40B4-BE49-F238E27FC236}">
              <a16:creationId xmlns:a16="http://schemas.microsoft.com/office/drawing/2014/main" id="{00000000-0008-0000-0800-000050020000}"/>
            </a:ext>
          </a:extLst>
        </xdr:cNvPr>
        <xdr:cNvSpPr txBox="1"/>
      </xdr:nvSpPr>
      <xdr:spPr>
        <a:xfrm>
          <a:off x="13436111" y="985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48628</xdr:rowOff>
    </xdr:from>
    <xdr:to>
      <xdr:col>67</xdr:col>
      <xdr:colOff>101600</xdr:colOff>
      <xdr:row>57</xdr:row>
      <xdr:rowOff>150228</xdr:rowOff>
    </xdr:to>
    <xdr:sp macro="" textlink="">
      <xdr:nvSpPr>
        <xdr:cNvPr id="593" name="フローチャート: 判断 592">
          <a:extLst>
            <a:ext uri="{FF2B5EF4-FFF2-40B4-BE49-F238E27FC236}">
              <a16:creationId xmlns:a16="http://schemas.microsoft.com/office/drawing/2014/main" id="{00000000-0008-0000-0800-000051020000}"/>
            </a:ext>
          </a:extLst>
        </xdr:cNvPr>
        <xdr:cNvSpPr/>
      </xdr:nvSpPr>
      <xdr:spPr>
        <a:xfrm>
          <a:off x="12763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141355</xdr:rowOff>
    </xdr:from>
    <xdr:ext cx="534377" cy="259045"/>
    <xdr:sp macro="" textlink="">
      <xdr:nvSpPr>
        <xdr:cNvPr id="594" name="テキスト ボックス 593">
          <a:extLst>
            <a:ext uri="{FF2B5EF4-FFF2-40B4-BE49-F238E27FC236}">
              <a16:creationId xmlns:a16="http://schemas.microsoft.com/office/drawing/2014/main" id="{00000000-0008-0000-0800-000052020000}"/>
            </a:ext>
          </a:extLst>
        </xdr:cNvPr>
        <xdr:cNvSpPr txBox="1"/>
      </xdr:nvSpPr>
      <xdr:spPr>
        <a:xfrm>
          <a:off x="12547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8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8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8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8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8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56528</xdr:rowOff>
    </xdr:from>
    <xdr:to>
      <xdr:col>85</xdr:col>
      <xdr:colOff>177800</xdr:colOff>
      <xdr:row>57</xdr:row>
      <xdr:rowOff>158128</xdr:rowOff>
    </xdr:to>
    <xdr:sp macro="" textlink="">
      <xdr:nvSpPr>
        <xdr:cNvPr id="600" name="楕円 599">
          <a:extLst>
            <a:ext uri="{FF2B5EF4-FFF2-40B4-BE49-F238E27FC236}">
              <a16:creationId xmlns:a16="http://schemas.microsoft.com/office/drawing/2014/main" id="{00000000-0008-0000-0800-000058020000}"/>
            </a:ext>
          </a:extLst>
        </xdr:cNvPr>
        <xdr:cNvSpPr/>
      </xdr:nvSpPr>
      <xdr:spPr>
        <a:xfrm>
          <a:off x="16268700" y="982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34955</xdr:rowOff>
    </xdr:from>
    <xdr:ext cx="534377" cy="259045"/>
    <xdr:sp macro="" textlink="">
      <xdr:nvSpPr>
        <xdr:cNvPr id="601" name="教育費該当値テキスト">
          <a:extLst>
            <a:ext uri="{FF2B5EF4-FFF2-40B4-BE49-F238E27FC236}">
              <a16:creationId xmlns:a16="http://schemas.microsoft.com/office/drawing/2014/main" id="{00000000-0008-0000-0800-000059020000}"/>
            </a:ext>
          </a:extLst>
        </xdr:cNvPr>
        <xdr:cNvSpPr txBox="1"/>
      </xdr:nvSpPr>
      <xdr:spPr>
        <a:xfrm>
          <a:off x="16370300" y="980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22822</xdr:rowOff>
    </xdr:from>
    <xdr:to>
      <xdr:col>81</xdr:col>
      <xdr:colOff>101600</xdr:colOff>
      <xdr:row>57</xdr:row>
      <xdr:rowOff>124422</xdr:rowOff>
    </xdr:to>
    <xdr:sp macro="" textlink="">
      <xdr:nvSpPr>
        <xdr:cNvPr id="602" name="楕円 601">
          <a:extLst>
            <a:ext uri="{FF2B5EF4-FFF2-40B4-BE49-F238E27FC236}">
              <a16:creationId xmlns:a16="http://schemas.microsoft.com/office/drawing/2014/main" id="{00000000-0008-0000-0800-00005A020000}"/>
            </a:ext>
          </a:extLst>
        </xdr:cNvPr>
        <xdr:cNvSpPr/>
      </xdr:nvSpPr>
      <xdr:spPr>
        <a:xfrm>
          <a:off x="15430500" y="979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115549</xdr:rowOff>
    </xdr:from>
    <xdr:ext cx="534377" cy="259045"/>
    <xdr:sp macro="" textlink="">
      <xdr:nvSpPr>
        <xdr:cNvPr id="603" name="テキスト ボックス 602">
          <a:extLst>
            <a:ext uri="{FF2B5EF4-FFF2-40B4-BE49-F238E27FC236}">
              <a16:creationId xmlns:a16="http://schemas.microsoft.com/office/drawing/2014/main" id="{00000000-0008-0000-0800-00005B020000}"/>
            </a:ext>
          </a:extLst>
        </xdr:cNvPr>
        <xdr:cNvSpPr txBox="1"/>
      </xdr:nvSpPr>
      <xdr:spPr>
        <a:xfrm>
          <a:off x="15214111" y="98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26950</xdr:rowOff>
    </xdr:from>
    <xdr:to>
      <xdr:col>76</xdr:col>
      <xdr:colOff>165100</xdr:colOff>
      <xdr:row>54</xdr:row>
      <xdr:rowOff>128550</xdr:rowOff>
    </xdr:to>
    <xdr:sp macro="" textlink="">
      <xdr:nvSpPr>
        <xdr:cNvPr id="604" name="楕円 603">
          <a:extLst>
            <a:ext uri="{FF2B5EF4-FFF2-40B4-BE49-F238E27FC236}">
              <a16:creationId xmlns:a16="http://schemas.microsoft.com/office/drawing/2014/main" id="{00000000-0008-0000-0800-00005C020000}"/>
            </a:ext>
          </a:extLst>
        </xdr:cNvPr>
        <xdr:cNvSpPr/>
      </xdr:nvSpPr>
      <xdr:spPr>
        <a:xfrm>
          <a:off x="14541500" y="928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145077</xdr:rowOff>
    </xdr:from>
    <xdr:ext cx="534377" cy="259045"/>
    <xdr:sp macro="" textlink="">
      <xdr:nvSpPr>
        <xdr:cNvPr id="605" name="テキスト ボックス 604">
          <a:extLst>
            <a:ext uri="{FF2B5EF4-FFF2-40B4-BE49-F238E27FC236}">
              <a16:creationId xmlns:a16="http://schemas.microsoft.com/office/drawing/2014/main" id="{00000000-0008-0000-0800-00005D020000}"/>
            </a:ext>
          </a:extLst>
        </xdr:cNvPr>
        <xdr:cNvSpPr txBox="1"/>
      </xdr:nvSpPr>
      <xdr:spPr>
        <a:xfrm>
          <a:off x="14325111" y="906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73152</xdr:rowOff>
    </xdr:from>
    <xdr:to>
      <xdr:col>72</xdr:col>
      <xdr:colOff>38100</xdr:colOff>
      <xdr:row>55</xdr:row>
      <xdr:rowOff>3302</xdr:rowOff>
    </xdr:to>
    <xdr:sp macro="" textlink="">
      <xdr:nvSpPr>
        <xdr:cNvPr id="606" name="楕円 605">
          <a:extLst>
            <a:ext uri="{FF2B5EF4-FFF2-40B4-BE49-F238E27FC236}">
              <a16:creationId xmlns:a16="http://schemas.microsoft.com/office/drawing/2014/main" id="{00000000-0008-0000-0800-00005E020000}"/>
            </a:ext>
          </a:extLst>
        </xdr:cNvPr>
        <xdr:cNvSpPr/>
      </xdr:nvSpPr>
      <xdr:spPr>
        <a:xfrm>
          <a:off x="13652500" y="933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19829</xdr:rowOff>
    </xdr:from>
    <xdr:ext cx="534377" cy="259045"/>
    <xdr:sp macro="" textlink="">
      <xdr:nvSpPr>
        <xdr:cNvPr id="607" name="テキスト ボックス 606">
          <a:extLst>
            <a:ext uri="{FF2B5EF4-FFF2-40B4-BE49-F238E27FC236}">
              <a16:creationId xmlns:a16="http://schemas.microsoft.com/office/drawing/2014/main" id="{00000000-0008-0000-0800-00005F020000}"/>
            </a:ext>
          </a:extLst>
        </xdr:cNvPr>
        <xdr:cNvSpPr txBox="1"/>
      </xdr:nvSpPr>
      <xdr:spPr>
        <a:xfrm>
          <a:off x="13436111" y="910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102578</xdr:rowOff>
    </xdr:from>
    <xdr:to>
      <xdr:col>67</xdr:col>
      <xdr:colOff>101600</xdr:colOff>
      <xdr:row>57</xdr:row>
      <xdr:rowOff>32728</xdr:rowOff>
    </xdr:to>
    <xdr:sp macro="" textlink="">
      <xdr:nvSpPr>
        <xdr:cNvPr id="608" name="楕円 607">
          <a:extLst>
            <a:ext uri="{FF2B5EF4-FFF2-40B4-BE49-F238E27FC236}">
              <a16:creationId xmlns:a16="http://schemas.microsoft.com/office/drawing/2014/main" id="{00000000-0008-0000-0800-000060020000}"/>
            </a:ext>
          </a:extLst>
        </xdr:cNvPr>
        <xdr:cNvSpPr/>
      </xdr:nvSpPr>
      <xdr:spPr>
        <a:xfrm>
          <a:off x="12763500" y="970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49255</xdr:rowOff>
    </xdr:from>
    <xdr:ext cx="534377" cy="259045"/>
    <xdr:sp macro="" textlink="">
      <xdr:nvSpPr>
        <xdr:cNvPr id="609" name="テキスト ボックス 608">
          <a:extLst>
            <a:ext uri="{FF2B5EF4-FFF2-40B4-BE49-F238E27FC236}">
              <a16:creationId xmlns:a16="http://schemas.microsoft.com/office/drawing/2014/main" id="{00000000-0008-0000-0800-000061020000}"/>
            </a:ext>
          </a:extLst>
        </xdr:cNvPr>
        <xdr:cNvSpPr txBox="1"/>
      </xdr:nvSpPr>
      <xdr:spPr>
        <a:xfrm>
          <a:off x="12547111" y="947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8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8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8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8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8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8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8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8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8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8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8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8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8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8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8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8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8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8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8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8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8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800-000077020000}"/>
            </a:ext>
          </a:extLst>
        </xdr:cNvPr>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8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8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a:extLst>
            <a:ext uri="{FF2B5EF4-FFF2-40B4-BE49-F238E27FC236}">
              <a16:creationId xmlns:a16="http://schemas.microsoft.com/office/drawing/2014/main" id="{00000000-0008-0000-0800-00007A020000}"/>
            </a:ext>
          </a:extLst>
        </xdr:cNvPr>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a:extLst>
            <a:ext uri="{FF2B5EF4-FFF2-40B4-BE49-F238E27FC236}">
              <a16:creationId xmlns:a16="http://schemas.microsoft.com/office/drawing/2014/main" id="{00000000-0008-0000-0800-00007B020000}"/>
            </a:ext>
          </a:extLst>
        </xdr:cNvPr>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138785</xdr:rowOff>
    </xdr:from>
    <xdr:to>
      <xdr:col>85</xdr:col>
      <xdr:colOff>127000</xdr:colOff>
      <xdr:row>78</xdr:row>
      <xdr:rowOff>139700</xdr:rowOff>
    </xdr:to>
    <xdr:cxnSp macro="">
      <xdr:nvCxnSpPr>
        <xdr:cNvPr id="636" name="直線コネクタ 635">
          <a:extLst>
            <a:ext uri="{FF2B5EF4-FFF2-40B4-BE49-F238E27FC236}">
              <a16:creationId xmlns:a16="http://schemas.microsoft.com/office/drawing/2014/main" id="{00000000-0008-0000-0800-00007C020000}"/>
            </a:ext>
          </a:extLst>
        </xdr:cNvPr>
        <xdr:cNvCxnSpPr/>
      </xdr:nvCxnSpPr>
      <xdr:spPr>
        <a:xfrm>
          <a:off x="15481300" y="13511885"/>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124122</xdr:rowOff>
    </xdr:from>
    <xdr:ext cx="469744" cy="259045"/>
    <xdr:sp macro="" textlink="">
      <xdr:nvSpPr>
        <xdr:cNvPr id="637" name="災害復旧費平均値テキスト">
          <a:extLst>
            <a:ext uri="{FF2B5EF4-FFF2-40B4-BE49-F238E27FC236}">
              <a16:creationId xmlns:a16="http://schemas.microsoft.com/office/drawing/2014/main" id="{00000000-0008-0000-0800-00007D020000}"/>
            </a:ext>
          </a:extLst>
        </xdr:cNvPr>
        <xdr:cNvSpPr txBox="1"/>
      </xdr:nvSpPr>
      <xdr:spPr>
        <a:xfrm>
          <a:off x="16370300" y="131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a:extLst>
            <a:ext uri="{FF2B5EF4-FFF2-40B4-BE49-F238E27FC236}">
              <a16:creationId xmlns:a16="http://schemas.microsoft.com/office/drawing/2014/main" id="{00000000-0008-0000-0800-00007E020000}"/>
            </a:ext>
          </a:extLst>
        </xdr:cNvPr>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136179</xdr:rowOff>
    </xdr:from>
    <xdr:to>
      <xdr:col>81</xdr:col>
      <xdr:colOff>50800</xdr:colOff>
      <xdr:row>78</xdr:row>
      <xdr:rowOff>138785</xdr:rowOff>
    </xdr:to>
    <xdr:cxnSp macro="">
      <xdr:nvCxnSpPr>
        <xdr:cNvPr id="639" name="直線コネクタ 638">
          <a:extLst>
            <a:ext uri="{FF2B5EF4-FFF2-40B4-BE49-F238E27FC236}">
              <a16:creationId xmlns:a16="http://schemas.microsoft.com/office/drawing/2014/main" id="{00000000-0008-0000-0800-00007F020000}"/>
            </a:ext>
          </a:extLst>
        </xdr:cNvPr>
        <xdr:cNvCxnSpPr/>
      </xdr:nvCxnSpPr>
      <xdr:spPr>
        <a:xfrm>
          <a:off x="14592300" y="13509279"/>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a:extLst>
            <a:ext uri="{FF2B5EF4-FFF2-40B4-BE49-F238E27FC236}">
              <a16:creationId xmlns:a16="http://schemas.microsoft.com/office/drawing/2014/main" id="{00000000-0008-0000-0800-000080020000}"/>
            </a:ext>
          </a:extLst>
        </xdr:cNvPr>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20764</xdr:rowOff>
    </xdr:from>
    <xdr:ext cx="469744" cy="259045"/>
    <xdr:sp macro="" textlink="">
      <xdr:nvSpPr>
        <xdr:cNvPr id="641" name="テキスト ボックス 640">
          <a:extLst>
            <a:ext uri="{FF2B5EF4-FFF2-40B4-BE49-F238E27FC236}">
              <a16:creationId xmlns:a16="http://schemas.microsoft.com/office/drawing/2014/main" id="{00000000-0008-0000-0800-000081020000}"/>
            </a:ext>
          </a:extLst>
        </xdr:cNvPr>
        <xdr:cNvSpPr txBox="1"/>
      </xdr:nvSpPr>
      <xdr:spPr>
        <a:xfrm>
          <a:off x="15246428" y="1305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123789</xdr:rowOff>
    </xdr:from>
    <xdr:to>
      <xdr:col>76</xdr:col>
      <xdr:colOff>114300</xdr:colOff>
      <xdr:row>78</xdr:row>
      <xdr:rowOff>136179</xdr:rowOff>
    </xdr:to>
    <xdr:cxnSp macro="">
      <xdr:nvCxnSpPr>
        <xdr:cNvPr id="642" name="直線コネクタ 641">
          <a:extLst>
            <a:ext uri="{FF2B5EF4-FFF2-40B4-BE49-F238E27FC236}">
              <a16:creationId xmlns:a16="http://schemas.microsoft.com/office/drawing/2014/main" id="{00000000-0008-0000-0800-000082020000}"/>
            </a:ext>
          </a:extLst>
        </xdr:cNvPr>
        <xdr:cNvCxnSpPr/>
      </xdr:nvCxnSpPr>
      <xdr:spPr>
        <a:xfrm>
          <a:off x="13703300" y="13496889"/>
          <a:ext cx="8890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136860</xdr:rowOff>
    </xdr:from>
    <xdr:to>
      <xdr:col>76</xdr:col>
      <xdr:colOff>165100</xdr:colOff>
      <xdr:row>77</xdr:row>
      <xdr:rowOff>67010</xdr:rowOff>
    </xdr:to>
    <xdr:sp macro="" textlink="">
      <xdr:nvSpPr>
        <xdr:cNvPr id="643" name="フローチャート: 判断 642">
          <a:extLst>
            <a:ext uri="{FF2B5EF4-FFF2-40B4-BE49-F238E27FC236}">
              <a16:creationId xmlns:a16="http://schemas.microsoft.com/office/drawing/2014/main" id="{00000000-0008-0000-0800-000083020000}"/>
            </a:ext>
          </a:extLst>
        </xdr:cNvPr>
        <xdr:cNvSpPr/>
      </xdr:nvSpPr>
      <xdr:spPr>
        <a:xfrm>
          <a:off x="14541500" y="131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83538</xdr:rowOff>
    </xdr:from>
    <xdr:ext cx="469744" cy="259045"/>
    <xdr:sp macro="" textlink="">
      <xdr:nvSpPr>
        <xdr:cNvPr id="644" name="テキスト ボックス 643">
          <a:extLst>
            <a:ext uri="{FF2B5EF4-FFF2-40B4-BE49-F238E27FC236}">
              <a16:creationId xmlns:a16="http://schemas.microsoft.com/office/drawing/2014/main" id="{00000000-0008-0000-0800-000084020000}"/>
            </a:ext>
          </a:extLst>
        </xdr:cNvPr>
        <xdr:cNvSpPr txBox="1"/>
      </xdr:nvSpPr>
      <xdr:spPr>
        <a:xfrm>
          <a:off x="14357428" y="129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100929</xdr:rowOff>
    </xdr:from>
    <xdr:to>
      <xdr:col>71</xdr:col>
      <xdr:colOff>177800</xdr:colOff>
      <xdr:row>78</xdr:row>
      <xdr:rowOff>123789</xdr:rowOff>
    </xdr:to>
    <xdr:cxnSp macro="">
      <xdr:nvCxnSpPr>
        <xdr:cNvPr id="645" name="直線コネクタ 644">
          <a:extLst>
            <a:ext uri="{FF2B5EF4-FFF2-40B4-BE49-F238E27FC236}">
              <a16:creationId xmlns:a16="http://schemas.microsoft.com/office/drawing/2014/main" id="{00000000-0008-0000-0800-000085020000}"/>
            </a:ext>
          </a:extLst>
        </xdr:cNvPr>
        <xdr:cNvCxnSpPr/>
      </xdr:nvCxnSpPr>
      <xdr:spPr>
        <a:xfrm>
          <a:off x="12814300" y="1347402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138323</xdr:rowOff>
    </xdr:from>
    <xdr:to>
      <xdr:col>72</xdr:col>
      <xdr:colOff>38100</xdr:colOff>
      <xdr:row>77</xdr:row>
      <xdr:rowOff>68473</xdr:rowOff>
    </xdr:to>
    <xdr:sp macro="" textlink="">
      <xdr:nvSpPr>
        <xdr:cNvPr id="646" name="フローチャート: 判断 645">
          <a:extLst>
            <a:ext uri="{FF2B5EF4-FFF2-40B4-BE49-F238E27FC236}">
              <a16:creationId xmlns:a16="http://schemas.microsoft.com/office/drawing/2014/main" id="{00000000-0008-0000-0800-000086020000}"/>
            </a:ext>
          </a:extLst>
        </xdr:cNvPr>
        <xdr:cNvSpPr/>
      </xdr:nvSpPr>
      <xdr:spPr>
        <a:xfrm>
          <a:off x="13652500" y="1316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85000</xdr:rowOff>
    </xdr:from>
    <xdr:ext cx="469744" cy="259045"/>
    <xdr:sp macro="" textlink="">
      <xdr:nvSpPr>
        <xdr:cNvPr id="647" name="テキスト ボックス 646">
          <a:extLst>
            <a:ext uri="{FF2B5EF4-FFF2-40B4-BE49-F238E27FC236}">
              <a16:creationId xmlns:a16="http://schemas.microsoft.com/office/drawing/2014/main" id="{00000000-0008-0000-0800-000087020000}"/>
            </a:ext>
          </a:extLst>
        </xdr:cNvPr>
        <xdr:cNvSpPr txBox="1"/>
      </xdr:nvSpPr>
      <xdr:spPr>
        <a:xfrm>
          <a:off x="13468428" y="1294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1118</xdr:rowOff>
    </xdr:from>
    <xdr:to>
      <xdr:col>67</xdr:col>
      <xdr:colOff>101600</xdr:colOff>
      <xdr:row>77</xdr:row>
      <xdr:rowOff>102718</xdr:rowOff>
    </xdr:to>
    <xdr:sp macro="" textlink="">
      <xdr:nvSpPr>
        <xdr:cNvPr id="648" name="フローチャート: 判断 647">
          <a:extLst>
            <a:ext uri="{FF2B5EF4-FFF2-40B4-BE49-F238E27FC236}">
              <a16:creationId xmlns:a16="http://schemas.microsoft.com/office/drawing/2014/main" id="{00000000-0008-0000-0800-000088020000}"/>
            </a:ext>
          </a:extLst>
        </xdr:cNvPr>
        <xdr:cNvSpPr/>
      </xdr:nvSpPr>
      <xdr:spPr>
        <a:xfrm>
          <a:off x="12763500" y="132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119245</xdr:rowOff>
    </xdr:from>
    <xdr:ext cx="469744" cy="259045"/>
    <xdr:sp macro="" textlink="">
      <xdr:nvSpPr>
        <xdr:cNvPr id="649" name="テキスト ボックス 648">
          <a:extLst>
            <a:ext uri="{FF2B5EF4-FFF2-40B4-BE49-F238E27FC236}">
              <a16:creationId xmlns:a16="http://schemas.microsoft.com/office/drawing/2014/main" id="{00000000-0008-0000-0800-000089020000}"/>
            </a:ext>
          </a:extLst>
        </xdr:cNvPr>
        <xdr:cNvSpPr txBox="1"/>
      </xdr:nvSpPr>
      <xdr:spPr>
        <a:xfrm>
          <a:off x="12579428" y="129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8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8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8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8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8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a:extLst>
            <a:ext uri="{FF2B5EF4-FFF2-40B4-BE49-F238E27FC236}">
              <a16:creationId xmlns:a16="http://schemas.microsoft.com/office/drawing/2014/main" id="{00000000-0008-0000-0800-00008F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6" name="災害復旧費該当値テキスト">
          <a:extLst>
            <a:ext uri="{FF2B5EF4-FFF2-40B4-BE49-F238E27FC236}">
              <a16:creationId xmlns:a16="http://schemas.microsoft.com/office/drawing/2014/main" id="{00000000-0008-0000-0800-000090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87985</xdr:rowOff>
    </xdr:from>
    <xdr:to>
      <xdr:col>81</xdr:col>
      <xdr:colOff>101600</xdr:colOff>
      <xdr:row>79</xdr:row>
      <xdr:rowOff>18135</xdr:rowOff>
    </xdr:to>
    <xdr:sp macro="" textlink="">
      <xdr:nvSpPr>
        <xdr:cNvPr id="657" name="楕円 656">
          <a:extLst>
            <a:ext uri="{FF2B5EF4-FFF2-40B4-BE49-F238E27FC236}">
              <a16:creationId xmlns:a16="http://schemas.microsoft.com/office/drawing/2014/main" id="{00000000-0008-0000-0800-000091020000}"/>
            </a:ext>
          </a:extLst>
        </xdr:cNvPr>
        <xdr:cNvSpPr/>
      </xdr:nvSpPr>
      <xdr:spPr>
        <a:xfrm>
          <a:off x="15430500" y="134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9262</xdr:rowOff>
    </xdr:from>
    <xdr:ext cx="313932" cy="259045"/>
    <xdr:sp macro="" textlink="">
      <xdr:nvSpPr>
        <xdr:cNvPr id="658" name="テキスト ボックス 657">
          <a:extLst>
            <a:ext uri="{FF2B5EF4-FFF2-40B4-BE49-F238E27FC236}">
              <a16:creationId xmlns:a16="http://schemas.microsoft.com/office/drawing/2014/main" id="{00000000-0008-0000-0800-000092020000}"/>
            </a:ext>
          </a:extLst>
        </xdr:cNvPr>
        <xdr:cNvSpPr txBox="1"/>
      </xdr:nvSpPr>
      <xdr:spPr>
        <a:xfrm>
          <a:off x="15324333" y="13553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85379</xdr:rowOff>
    </xdr:from>
    <xdr:to>
      <xdr:col>76</xdr:col>
      <xdr:colOff>165100</xdr:colOff>
      <xdr:row>79</xdr:row>
      <xdr:rowOff>15529</xdr:rowOff>
    </xdr:to>
    <xdr:sp macro="" textlink="">
      <xdr:nvSpPr>
        <xdr:cNvPr id="659" name="楕円 658">
          <a:extLst>
            <a:ext uri="{FF2B5EF4-FFF2-40B4-BE49-F238E27FC236}">
              <a16:creationId xmlns:a16="http://schemas.microsoft.com/office/drawing/2014/main" id="{00000000-0008-0000-0800-000093020000}"/>
            </a:ext>
          </a:extLst>
        </xdr:cNvPr>
        <xdr:cNvSpPr/>
      </xdr:nvSpPr>
      <xdr:spPr>
        <a:xfrm>
          <a:off x="14541500" y="1345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6656</xdr:rowOff>
    </xdr:from>
    <xdr:ext cx="313932" cy="259045"/>
    <xdr:sp macro="" textlink="">
      <xdr:nvSpPr>
        <xdr:cNvPr id="660" name="テキスト ボックス 659">
          <a:extLst>
            <a:ext uri="{FF2B5EF4-FFF2-40B4-BE49-F238E27FC236}">
              <a16:creationId xmlns:a16="http://schemas.microsoft.com/office/drawing/2014/main" id="{00000000-0008-0000-0800-000094020000}"/>
            </a:ext>
          </a:extLst>
        </xdr:cNvPr>
        <xdr:cNvSpPr txBox="1"/>
      </xdr:nvSpPr>
      <xdr:spPr>
        <a:xfrm>
          <a:off x="14435333" y="135512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72989</xdr:rowOff>
    </xdr:from>
    <xdr:to>
      <xdr:col>72</xdr:col>
      <xdr:colOff>38100</xdr:colOff>
      <xdr:row>79</xdr:row>
      <xdr:rowOff>3139</xdr:rowOff>
    </xdr:to>
    <xdr:sp macro="" textlink="">
      <xdr:nvSpPr>
        <xdr:cNvPr id="661" name="楕円 660">
          <a:extLst>
            <a:ext uri="{FF2B5EF4-FFF2-40B4-BE49-F238E27FC236}">
              <a16:creationId xmlns:a16="http://schemas.microsoft.com/office/drawing/2014/main" id="{00000000-0008-0000-0800-000095020000}"/>
            </a:ext>
          </a:extLst>
        </xdr:cNvPr>
        <xdr:cNvSpPr/>
      </xdr:nvSpPr>
      <xdr:spPr>
        <a:xfrm>
          <a:off x="13652500" y="1344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165716</xdr:rowOff>
    </xdr:from>
    <xdr:ext cx="378565" cy="259045"/>
    <xdr:sp macro="" textlink="">
      <xdr:nvSpPr>
        <xdr:cNvPr id="662" name="テキスト ボックス 661">
          <a:extLst>
            <a:ext uri="{FF2B5EF4-FFF2-40B4-BE49-F238E27FC236}">
              <a16:creationId xmlns:a16="http://schemas.microsoft.com/office/drawing/2014/main" id="{00000000-0008-0000-0800-000096020000}"/>
            </a:ext>
          </a:extLst>
        </xdr:cNvPr>
        <xdr:cNvSpPr txBox="1"/>
      </xdr:nvSpPr>
      <xdr:spPr>
        <a:xfrm>
          <a:off x="13514017" y="13538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50129</xdr:rowOff>
    </xdr:from>
    <xdr:to>
      <xdr:col>67</xdr:col>
      <xdr:colOff>101600</xdr:colOff>
      <xdr:row>78</xdr:row>
      <xdr:rowOff>151729</xdr:rowOff>
    </xdr:to>
    <xdr:sp macro="" textlink="">
      <xdr:nvSpPr>
        <xdr:cNvPr id="663" name="楕円 662">
          <a:extLst>
            <a:ext uri="{FF2B5EF4-FFF2-40B4-BE49-F238E27FC236}">
              <a16:creationId xmlns:a16="http://schemas.microsoft.com/office/drawing/2014/main" id="{00000000-0008-0000-0800-000097020000}"/>
            </a:ext>
          </a:extLst>
        </xdr:cNvPr>
        <xdr:cNvSpPr/>
      </xdr:nvSpPr>
      <xdr:spPr>
        <a:xfrm>
          <a:off x="12763500" y="1342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142856</xdr:rowOff>
    </xdr:from>
    <xdr:ext cx="378565" cy="259045"/>
    <xdr:sp macro="" textlink="">
      <xdr:nvSpPr>
        <xdr:cNvPr id="664" name="テキスト ボックス 663">
          <a:extLst>
            <a:ext uri="{FF2B5EF4-FFF2-40B4-BE49-F238E27FC236}">
              <a16:creationId xmlns:a16="http://schemas.microsoft.com/office/drawing/2014/main" id="{00000000-0008-0000-0800-000098020000}"/>
            </a:ext>
          </a:extLst>
        </xdr:cNvPr>
        <xdr:cNvSpPr txBox="1"/>
      </xdr:nvSpPr>
      <xdr:spPr>
        <a:xfrm>
          <a:off x="12625017" y="135159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8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8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8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8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8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8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8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8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8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8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8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8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8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8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8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8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8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8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8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8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8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8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8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a:extLst>
            <a:ext uri="{FF2B5EF4-FFF2-40B4-BE49-F238E27FC236}">
              <a16:creationId xmlns:a16="http://schemas.microsoft.com/office/drawing/2014/main" id="{00000000-0008-0000-0800-0000B0020000}"/>
            </a:ext>
          </a:extLst>
        </xdr:cNvPr>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a:extLst>
            <a:ext uri="{FF2B5EF4-FFF2-40B4-BE49-F238E27FC236}">
              <a16:creationId xmlns:a16="http://schemas.microsoft.com/office/drawing/2014/main" id="{00000000-0008-0000-0800-0000B1020000}"/>
            </a:ext>
          </a:extLst>
        </xdr:cNvPr>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a:extLst>
            <a:ext uri="{FF2B5EF4-FFF2-40B4-BE49-F238E27FC236}">
              <a16:creationId xmlns:a16="http://schemas.microsoft.com/office/drawing/2014/main" id="{00000000-0008-0000-0800-0000B2020000}"/>
            </a:ext>
          </a:extLst>
        </xdr:cNvPr>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a:extLst>
            <a:ext uri="{FF2B5EF4-FFF2-40B4-BE49-F238E27FC236}">
              <a16:creationId xmlns:a16="http://schemas.microsoft.com/office/drawing/2014/main" id="{00000000-0008-0000-0800-0000B3020000}"/>
            </a:ext>
          </a:extLst>
        </xdr:cNvPr>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a:extLst>
            <a:ext uri="{FF2B5EF4-FFF2-40B4-BE49-F238E27FC236}">
              <a16:creationId xmlns:a16="http://schemas.microsoft.com/office/drawing/2014/main" id="{00000000-0008-0000-0800-0000B4020000}"/>
            </a:ext>
          </a:extLst>
        </xdr:cNvPr>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80594</xdr:rowOff>
    </xdr:from>
    <xdr:to>
      <xdr:col>85</xdr:col>
      <xdr:colOff>127000</xdr:colOff>
      <xdr:row>93</xdr:row>
      <xdr:rowOff>112737</xdr:rowOff>
    </xdr:to>
    <xdr:cxnSp macro="">
      <xdr:nvCxnSpPr>
        <xdr:cNvPr id="693" name="直線コネクタ 692">
          <a:extLst>
            <a:ext uri="{FF2B5EF4-FFF2-40B4-BE49-F238E27FC236}">
              <a16:creationId xmlns:a16="http://schemas.microsoft.com/office/drawing/2014/main" id="{00000000-0008-0000-0800-0000B5020000}"/>
            </a:ext>
          </a:extLst>
        </xdr:cNvPr>
        <xdr:cNvCxnSpPr/>
      </xdr:nvCxnSpPr>
      <xdr:spPr>
        <a:xfrm>
          <a:off x="15481300" y="16025444"/>
          <a:ext cx="838200" cy="3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115727</xdr:rowOff>
    </xdr:from>
    <xdr:ext cx="534377" cy="259045"/>
    <xdr:sp macro="" textlink="">
      <xdr:nvSpPr>
        <xdr:cNvPr id="694" name="公債費平均値テキスト">
          <a:extLst>
            <a:ext uri="{FF2B5EF4-FFF2-40B4-BE49-F238E27FC236}">
              <a16:creationId xmlns:a16="http://schemas.microsoft.com/office/drawing/2014/main" id="{00000000-0008-0000-0800-0000B6020000}"/>
            </a:ext>
          </a:extLst>
        </xdr:cNvPr>
        <xdr:cNvSpPr txBox="1"/>
      </xdr:nvSpPr>
      <xdr:spPr>
        <a:xfrm>
          <a:off x="16370300" y="1623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a:extLst>
            <a:ext uri="{FF2B5EF4-FFF2-40B4-BE49-F238E27FC236}">
              <a16:creationId xmlns:a16="http://schemas.microsoft.com/office/drawing/2014/main" id="{00000000-0008-0000-0800-0000B7020000}"/>
            </a:ext>
          </a:extLst>
        </xdr:cNvPr>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80594</xdr:rowOff>
    </xdr:from>
    <xdr:to>
      <xdr:col>81</xdr:col>
      <xdr:colOff>50800</xdr:colOff>
      <xdr:row>93</xdr:row>
      <xdr:rowOff>105029</xdr:rowOff>
    </xdr:to>
    <xdr:cxnSp macro="">
      <xdr:nvCxnSpPr>
        <xdr:cNvPr id="696" name="直線コネクタ 695">
          <a:extLst>
            <a:ext uri="{FF2B5EF4-FFF2-40B4-BE49-F238E27FC236}">
              <a16:creationId xmlns:a16="http://schemas.microsoft.com/office/drawing/2014/main" id="{00000000-0008-0000-0800-0000B8020000}"/>
            </a:ext>
          </a:extLst>
        </xdr:cNvPr>
        <xdr:cNvCxnSpPr/>
      </xdr:nvCxnSpPr>
      <xdr:spPr>
        <a:xfrm flipV="1">
          <a:off x="14592300" y="16025444"/>
          <a:ext cx="889000" cy="2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a:extLst>
            <a:ext uri="{FF2B5EF4-FFF2-40B4-BE49-F238E27FC236}">
              <a16:creationId xmlns:a16="http://schemas.microsoft.com/office/drawing/2014/main" id="{00000000-0008-0000-0800-0000B9020000}"/>
            </a:ext>
          </a:extLst>
        </xdr:cNvPr>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64406</xdr:rowOff>
    </xdr:from>
    <xdr:ext cx="534377" cy="259045"/>
    <xdr:sp macro="" textlink="">
      <xdr:nvSpPr>
        <xdr:cNvPr id="698" name="テキスト ボックス 697">
          <a:extLst>
            <a:ext uri="{FF2B5EF4-FFF2-40B4-BE49-F238E27FC236}">
              <a16:creationId xmlns:a16="http://schemas.microsoft.com/office/drawing/2014/main" id="{00000000-0008-0000-0800-0000BA020000}"/>
            </a:ext>
          </a:extLst>
        </xdr:cNvPr>
        <xdr:cNvSpPr txBox="1"/>
      </xdr:nvSpPr>
      <xdr:spPr>
        <a:xfrm>
          <a:off x="15214111" y="1635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72530</xdr:rowOff>
    </xdr:from>
    <xdr:to>
      <xdr:col>76</xdr:col>
      <xdr:colOff>114300</xdr:colOff>
      <xdr:row>93</xdr:row>
      <xdr:rowOff>105029</xdr:rowOff>
    </xdr:to>
    <xdr:cxnSp macro="">
      <xdr:nvCxnSpPr>
        <xdr:cNvPr id="699" name="直線コネクタ 698">
          <a:extLst>
            <a:ext uri="{FF2B5EF4-FFF2-40B4-BE49-F238E27FC236}">
              <a16:creationId xmlns:a16="http://schemas.microsoft.com/office/drawing/2014/main" id="{00000000-0008-0000-0800-0000BB020000}"/>
            </a:ext>
          </a:extLst>
        </xdr:cNvPr>
        <xdr:cNvCxnSpPr/>
      </xdr:nvCxnSpPr>
      <xdr:spPr>
        <a:xfrm>
          <a:off x="13703300" y="16017380"/>
          <a:ext cx="889000" cy="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0" name="フローチャート: 判断 699">
          <a:extLst>
            <a:ext uri="{FF2B5EF4-FFF2-40B4-BE49-F238E27FC236}">
              <a16:creationId xmlns:a16="http://schemas.microsoft.com/office/drawing/2014/main" id="{00000000-0008-0000-0800-0000BC020000}"/>
            </a:ext>
          </a:extLst>
        </xdr:cNvPr>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75404</xdr:rowOff>
    </xdr:from>
    <xdr:ext cx="534377" cy="259045"/>
    <xdr:sp macro="" textlink="">
      <xdr:nvSpPr>
        <xdr:cNvPr id="701" name="テキスト ボックス 700">
          <a:extLst>
            <a:ext uri="{FF2B5EF4-FFF2-40B4-BE49-F238E27FC236}">
              <a16:creationId xmlns:a16="http://schemas.microsoft.com/office/drawing/2014/main" id="{00000000-0008-0000-0800-0000BD020000}"/>
            </a:ext>
          </a:extLst>
        </xdr:cNvPr>
        <xdr:cNvSpPr txBox="1"/>
      </xdr:nvSpPr>
      <xdr:spPr>
        <a:xfrm>
          <a:off x="14325111" y="163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57099</xdr:rowOff>
    </xdr:from>
    <xdr:to>
      <xdr:col>71</xdr:col>
      <xdr:colOff>177800</xdr:colOff>
      <xdr:row>93</xdr:row>
      <xdr:rowOff>72530</xdr:rowOff>
    </xdr:to>
    <xdr:cxnSp macro="">
      <xdr:nvCxnSpPr>
        <xdr:cNvPr id="702" name="直線コネクタ 701">
          <a:extLst>
            <a:ext uri="{FF2B5EF4-FFF2-40B4-BE49-F238E27FC236}">
              <a16:creationId xmlns:a16="http://schemas.microsoft.com/office/drawing/2014/main" id="{00000000-0008-0000-0800-0000BE020000}"/>
            </a:ext>
          </a:extLst>
        </xdr:cNvPr>
        <xdr:cNvCxnSpPr/>
      </xdr:nvCxnSpPr>
      <xdr:spPr>
        <a:xfrm>
          <a:off x="12814300" y="16001949"/>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25349</xdr:rowOff>
    </xdr:from>
    <xdr:to>
      <xdr:col>72</xdr:col>
      <xdr:colOff>38100</xdr:colOff>
      <xdr:row>95</xdr:row>
      <xdr:rowOff>126949</xdr:rowOff>
    </xdr:to>
    <xdr:sp macro="" textlink="">
      <xdr:nvSpPr>
        <xdr:cNvPr id="703" name="フローチャート: 判断 702">
          <a:extLst>
            <a:ext uri="{FF2B5EF4-FFF2-40B4-BE49-F238E27FC236}">
              <a16:creationId xmlns:a16="http://schemas.microsoft.com/office/drawing/2014/main" id="{00000000-0008-0000-0800-0000BF020000}"/>
            </a:ext>
          </a:extLst>
        </xdr:cNvPr>
        <xdr:cNvSpPr/>
      </xdr:nvSpPr>
      <xdr:spPr>
        <a:xfrm>
          <a:off x="13652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118076</xdr:rowOff>
    </xdr:from>
    <xdr:ext cx="534377" cy="259045"/>
    <xdr:sp macro="" textlink="">
      <xdr:nvSpPr>
        <xdr:cNvPr id="704" name="テキスト ボックス 703">
          <a:extLst>
            <a:ext uri="{FF2B5EF4-FFF2-40B4-BE49-F238E27FC236}">
              <a16:creationId xmlns:a16="http://schemas.microsoft.com/office/drawing/2014/main" id="{00000000-0008-0000-0800-0000C0020000}"/>
            </a:ext>
          </a:extLst>
        </xdr:cNvPr>
        <xdr:cNvSpPr txBox="1"/>
      </xdr:nvSpPr>
      <xdr:spPr>
        <a:xfrm>
          <a:off x="13436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39827</xdr:rowOff>
    </xdr:from>
    <xdr:to>
      <xdr:col>67</xdr:col>
      <xdr:colOff>101600</xdr:colOff>
      <xdr:row>95</xdr:row>
      <xdr:rowOff>141427</xdr:rowOff>
    </xdr:to>
    <xdr:sp macro="" textlink="">
      <xdr:nvSpPr>
        <xdr:cNvPr id="705" name="フローチャート: 判断 704">
          <a:extLst>
            <a:ext uri="{FF2B5EF4-FFF2-40B4-BE49-F238E27FC236}">
              <a16:creationId xmlns:a16="http://schemas.microsoft.com/office/drawing/2014/main" id="{00000000-0008-0000-0800-0000C1020000}"/>
            </a:ext>
          </a:extLst>
        </xdr:cNvPr>
        <xdr:cNvSpPr/>
      </xdr:nvSpPr>
      <xdr:spPr>
        <a:xfrm>
          <a:off x="12763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132554</xdr:rowOff>
    </xdr:from>
    <xdr:ext cx="534377" cy="259045"/>
    <xdr:sp macro="" textlink="">
      <xdr:nvSpPr>
        <xdr:cNvPr id="706" name="テキスト ボックス 705">
          <a:extLst>
            <a:ext uri="{FF2B5EF4-FFF2-40B4-BE49-F238E27FC236}">
              <a16:creationId xmlns:a16="http://schemas.microsoft.com/office/drawing/2014/main" id="{00000000-0008-0000-0800-0000C2020000}"/>
            </a:ext>
          </a:extLst>
        </xdr:cNvPr>
        <xdr:cNvSpPr txBox="1"/>
      </xdr:nvSpPr>
      <xdr:spPr>
        <a:xfrm>
          <a:off x="12547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8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8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8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8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8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61937</xdr:rowOff>
    </xdr:from>
    <xdr:to>
      <xdr:col>85</xdr:col>
      <xdr:colOff>177800</xdr:colOff>
      <xdr:row>93</xdr:row>
      <xdr:rowOff>163537</xdr:rowOff>
    </xdr:to>
    <xdr:sp macro="" textlink="">
      <xdr:nvSpPr>
        <xdr:cNvPr id="712" name="楕円 711">
          <a:extLst>
            <a:ext uri="{FF2B5EF4-FFF2-40B4-BE49-F238E27FC236}">
              <a16:creationId xmlns:a16="http://schemas.microsoft.com/office/drawing/2014/main" id="{00000000-0008-0000-0800-0000C8020000}"/>
            </a:ext>
          </a:extLst>
        </xdr:cNvPr>
        <xdr:cNvSpPr/>
      </xdr:nvSpPr>
      <xdr:spPr>
        <a:xfrm>
          <a:off x="16268700" y="1600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84814</xdr:rowOff>
    </xdr:from>
    <xdr:ext cx="534377" cy="259045"/>
    <xdr:sp macro="" textlink="">
      <xdr:nvSpPr>
        <xdr:cNvPr id="713" name="公債費該当値テキスト">
          <a:extLst>
            <a:ext uri="{FF2B5EF4-FFF2-40B4-BE49-F238E27FC236}">
              <a16:creationId xmlns:a16="http://schemas.microsoft.com/office/drawing/2014/main" id="{00000000-0008-0000-0800-0000C9020000}"/>
            </a:ext>
          </a:extLst>
        </xdr:cNvPr>
        <xdr:cNvSpPr txBox="1"/>
      </xdr:nvSpPr>
      <xdr:spPr>
        <a:xfrm>
          <a:off x="16370300" y="1585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29794</xdr:rowOff>
    </xdr:from>
    <xdr:to>
      <xdr:col>81</xdr:col>
      <xdr:colOff>101600</xdr:colOff>
      <xdr:row>93</xdr:row>
      <xdr:rowOff>131394</xdr:rowOff>
    </xdr:to>
    <xdr:sp macro="" textlink="">
      <xdr:nvSpPr>
        <xdr:cNvPr id="714" name="楕円 713">
          <a:extLst>
            <a:ext uri="{FF2B5EF4-FFF2-40B4-BE49-F238E27FC236}">
              <a16:creationId xmlns:a16="http://schemas.microsoft.com/office/drawing/2014/main" id="{00000000-0008-0000-0800-0000CA020000}"/>
            </a:ext>
          </a:extLst>
        </xdr:cNvPr>
        <xdr:cNvSpPr/>
      </xdr:nvSpPr>
      <xdr:spPr>
        <a:xfrm>
          <a:off x="15430500" y="1597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147921</xdr:rowOff>
    </xdr:from>
    <xdr:ext cx="534377" cy="259045"/>
    <xdr:sp macro="" textlink="">
      <xdr:nvSpPr>
        <xdr:cNvPr id="715" name="テキスト ボックス 714">
          <a:extLst>
            <a:ext uri="{FF2B5EF4-FFF2-40B4-BE49-F238E27FC236}">
              <a16:creationId xmlns:a16="http://schemas.microsoft.com/office/drawing/2014/main" id="{00000000-0008-0000-0800-0000CB020000}"/>
            </a:ext>
          </a:extLst>
        </xdr:cNvPr>
        <xdr:cNvSpPr txBox="1"/>
      </xdr:nvSpPr>
      <xdr:spPr>
        <a:xfrm>
          <a:off x="15214111" y="1574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54229</xdr:rowOff>
    </xdr:from>
    <xdr:to>
      <xdr:col>76</xdr:col>
      <xdr:colOff>165100</xdr:colOff>
      <xdr:row>93</xdr:row>
      <xdr:rowOff>155829</xdr:rowOff>
    </xdr:to>
    <xdr:sp macro="" textlink="">
      <xdr:nvSpPr>
        <xdr:cNvPr id="716" name="楕円 715">
          <a:extLst>
            <a:ext uri="{FF2B5EF4-FFF2-40B4-BE49-F238E27FC236}">
              <a16:creationId xmlns:a16="http://schemas.microsoft.com/office/drawing/2014/main" id="{00000000-0008-0000-0800-0000CC020000}"/>
            </a:ext>
          </a:extLst>
        </xdr:cNvPr>
        <xdr:cNvSpPr/>
      </xdr:nvSpPr>
      <xdr:spPr>
        <a:xfrm>
          <a:off x="14541500" y="159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906</xdr:rowOff>
    </xdr:from>
    <xdr:ext cx="534377" cy="259045"/>
    <xdr:sp macro="" textlink="">
      <xdr:nvSpPr>
        <xdr:cNvPr id="717" name="テキスト ボックス 716">
          <a:extLst>
            <a:ext uri="{FF2B5EF4-FFF2-40B4-BE49-F238E27FC236}">
              <a16:creationId xmlns:a16="http://schemas.microsoft.com/office/drawing/2014/main" id="{00000000-0008-0000-0800-0000CD020000}"/>
            </a:ext>
          </a:extLst>
        </xdr:cNvPr>
        <xdr:cNvSpPr txBox="1"/>
      </xdr:nvSpPr>
      <xdr:spPr>
        <a:xfrm>
          <a:off x="14325111" y="1577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21730</xdr:rowOff>
    </xdr:from>
    <xdr:to>
      <xdr:col>72</xdr:col>
      <xdr:colOff>38100</xdr:colOff>
      <xdr:row>93</xdr:row>
      <xdr:rowOff>123330</xdr:rowOff>
    </xdr:to>
    <xdr:sp macro="" textlink="">
      <xdr:nvSpPr>
        <xdr:cNvPr id="718" name="楕円 717">
          <a:extLst>
            <a:ext uri="{FF2B5EF4-FFF2-40B4-BE49-F238E27FC236}">
              <a16:creationId xmlns:a16="http://schemas.microsoft.com/office/drawing/2014/main" id="{00000000-0008-0000-0800-0000CE020000}"/>
            </a:ext>
          </a:extLst>
        </xdr:cNvPr>
        <xdr:cNvSpPr/>
      </xdr:nvSpPr>
      <xdr:spPr>
        <a:xfrm>
          <a:off x="13652500" y="1596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139857</xdr:rowOff>
    </xdr:from>
    <xdr:ext cx="534377" cy="259045"/>
    <xdr:sp macro="" textlink="">
      <xdr:nvSpPr>
        <xdr:cNvPr id="719" name="テキスト ボックス 718">
          <a:extLst>
            <a:ext uri="{FF2B5EF4-FFF2-40B4-BE49-F238E27FC236}">
              <a16:creationId xmlns:a16="http://schemas.microsoft.com/office/drawing/2014/main" id="{00000000-0008-0000-0800-0000CF020000}"/>
            </a:ext>
          </a:extLst>
        </xdr:cNvPr>
        <xdr:cNvSpPr txBox="1"/>
      </xdr:nvSpPr>
      <xdr:spPr>
        <a:xfrm>
          <a:off x="13436111" y="1574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6299</xdr:rowOff>
    </xdr:from>
    <xdr:to>
      <xdr:col>67</xdr:col>
      <xdr:colOff>101600</xdr:colOff>
      <xdr:row>93</xdr:row>
      <xdr:rowOff>107899</xdr:rowOff>
    </xdr:to>
    <xdr:sp macro="" textlink="">
      <xdr:nvSpPr>
        <xdr:cNvPr id="720" name="楕円 719">
          <a:extLst>
            <a:ext uri="{FF2B5EF4-FFF2-40B4-BE49-F238E27FC236}">
              <a16:creationId xmlns:a16="http://schemas.microsoft.com/office/drawing/2014/main" id="{00000000-0008-0000-0800-0000D0020000}"/>
            </a:ext>
          </a:extLst>
        </xdr:cNvPr>
        <xdr:cNvSpPr/>
      </xdr:nvSpPr>
      <xdr:spPr>
        <a:xfrm>
          <a:off x="12763500" y="159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124426</xdr:rowOff>
    </xdr:from>
    <xdr:ext cx="534377" cy="259045"/>
    <xdr:sp macro="" textlink="">
      <xdr:nvSpPr>
        <xdr:cNvPr id="721" name="テキスト ボックス 720">
          <a:extLst>
            <a:ext uri="{FF2B5EF4-FFF2-40B4-BE49-F238E27FC236}">
              <a16:creationId xmlns:a16="http://schemas.microsoft.com/office/drawing/2014/main" id="{00000000-0008-0000-0800-0000D1020000}"/>
            </a:ext>
          </a:extLst>
        </xdr:cNvPr>
        <xdr:cNvSpPr txBox="1"/>
      </xdr:nvSpPr>
      <xdr:spPr>
        <a:xfrm>
          <a:off x="12547111" y="1572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8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8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8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8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8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8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8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8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8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8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8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8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8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8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8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8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8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8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8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8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8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8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8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800-0000E9020000}"/>
            </a:ext>
          </a:extLst>
        </xdr:cNvPr>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a:extLst>
            <a:ext uri="{FF2B5EF4-FFF2-40B4-BE49-F238E27FC236}">
              <a16:creationId xmlns:a16="http://schemas.microsoft.com/office/drawing/2014/main" id="{00000000-0008-0000-0800-0000EA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8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a:extLst>
            <a:ext uri="{FF2B5EF4-FFF2-40B4-BE49-F238E27FC236}">
              <a16:creationId xmlns:a16="http://schemas.microsoft.com/office/drawing/2014/main" id="{00000000-0008-0000-0800-0000EC020000}"/>
            </a:ext>
          </a:extLst>
        </xdr:cNvPr>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a:extLst>
            <a:ext uri="{FF2B5EF4-FFF2-40B4-BE49-F238E27FC236}">
              <a16:creationId xmlns:a16="http://schemas.microsoft.com/office/drawing/2014/main" id="{00000000-0008-0000-0800-0000ED020000}"/>
            </a:ext>
          </a:extLst>
        </xdr:cNvPr>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8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a:extLst>
            <a:ext uri="{FF2B5EF4-FFF2-40B4-BE49-F238E27FC236}">
              <a16:creationId xmlns:a16="http://schemas.microsoft.com/office/drawing/2014/main" id="{00000000-0008-0000-0800-0000EF020000}"/>
            </a:ext>
          </a:extLst>
        </xdr:cNvPr>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a:extLst>
            <a:ext uri="{FF2B5EF4-FFF2-40B4-BE49-F238E27FC236}">
              <a16:creationId xmlns:a16="http://schemas.microsoft.com/office/drawing/2014/main" id="{00000000-0008-0000-0800-0000F0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8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a:extLst>
            <a:ext uri="{FF2B5EF4-FFF2-40B4-BE49-F238E27FC236}">
              <a16:creationId xmlns:a16="http://schemas.microsoft.com/office/drawing/2014/main" id="{00000000-0008-0000-0800-0000F2020000}"/>
            </a:ext>
          </a:extLst>
        </xdr:cNvPr>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a:extLst>
            <a:ext uri="{FF2B5EF4-FFF2-40B4-BE49-F238E27FC236}">
              <a16:creationId xmlns:a16="http://schemas.microsoft.com/office/drawing/2014/main" id="{00000000-0008-0000-0800-0000F3020000}"/>
            </a:ext>
          </a:extLst>
        </xdr:cNvPr>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8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a:extLst>
            <a:ext uri="{FF2B5EF4-FFF2-40B4-BE49-F238E27FC236}">
              <a16:creationId xmlns:a16="http://schemas.microsoft.com/office/drawing/2014/main" id="{00000000-0008-0000-0800-0000F5020000}"/>
            </a:ext>
          </a:extLst>
        </xdr:cNvPr>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8" name="テキスト ボックス 757">
          <a:extLst>
            <a:ext uri="{FF2B5EF4-FFF2-40B4-BE49-F238E27FC236}">
              <a16:creationId xmlns:a16="http://schemas.microsoft.com/office/drawing/2014/main" id="{00000000-0008-0000-0800-0000F6020000}"/>
            </a:ext>
          </a:extLst>
        </xdr:cNvPr>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8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60" name="フローチャート: 判断 759">
          <a:extLst>
            <a:ext uri="{FF2B5EF4-FFF2-40B4-BE49-F238E27FC236}">
              <a16:creationId xmlns:a16="http://schemas.microsoft.com/office/drawing/2014/main" id="{00000000-0008-0000-0800-0000F8020000}"/>
            </a:ext>
          </a:extLst>
        </xdr:cNvPr>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61" name="テキスト ボックス 760">
          <a:extLst>
            <a:ext uri="{FF2B5EF4-FFF2-40B4-BE49-F238E27FC236}">
              <a16:creationId xmlns:a16="http://schemas.microsoft.com/office/drawing/2014/main" id="{00000000-0008-0000-0800-0000F9020000}"/>
            </a:ext>
          </a:extLst>
        </xdr:cNvPr>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62" name="フローチャート: 判断 761">
          <a:extLst>
            <a:ext uri="{FF2B5EF4-FFF2-40B4-BE49-F238E27FC236}">
              <a16:creationId xmlns:a16="http://schemas.microsoft.com/office/drawing/2014/main" id="{00000000-0008-0000-0800-0000FA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63" name="テキスト ボックス 762">
          <a:extLst>
            <a:ext uri="{FF2B5EF4-FFF2-40B4-BE49-F238E27FC236}">
              <a16:creationId xmlns:a16="http://schemas.microsoft.com/office/drawing/2014/main" id="{00000000-0008-0000-0800-0000FB020000}"/>
            </a:ext>
          </a:extLst>
        </xdr:cNvPr>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8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8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8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8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8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8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a:extLst>
            <a:ext uri="{FF2B5EF4-FFF2-40B4-BE49-F238E27FC236}">
              <a16:creationId xmlns:a16="http://schemas.microsoft.com/office/drawing/2014/main" id="{00000000-0008-0000-0800-000002030000}"/>
            </a:ext>
          </a:extLst>
        </xdr:cNvPr>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8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8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8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8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8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8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8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8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8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8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8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8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8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8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8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8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8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8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8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8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8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8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8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8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8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8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8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8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8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8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8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8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8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8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8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8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8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8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8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8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8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8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8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8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8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8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8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8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8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8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8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8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8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8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8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8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8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8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8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8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議会費は、ペーパーレス化推進のため議員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台タブレット端末の貸与したことにより前年度と比較して増加している。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民生費は、新型コロナウイルス感染症対策に伴う臨時的な事業（子育て世帯への臨時特別給付金給付事業、住民税非課税世帯臨時特別給付金等）の終了により、前年度と比較して減少している。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商工費は、新型コロナウイルス感染症対策に伴う臨時的な事業（プレミアム付商品券事業、貨物運送事業者支援金、旅客運送事業者等支援金等）により、前年度と比較して増加している。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また、公債費は、平成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年度以降、全国平均を大きく上回る結果となっているが、主に合併特例債の償還が本格化したことによる増加となる。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9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9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9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9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9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9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9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9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9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9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石川県かほく市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9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9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これまで、行財政改革の推進や歳出予算の執行抑制による余剰金については、合併特例期間終了後を見据えて積極的に財政調整基金に積立を行ってきた。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４年度については、補助費等などの増加により実質単年度収支は若干の赤字となっている。しかしながら今後も社会保障関連経費や公共施設の老朽化対策費など多額な財源を必要とする傾向であり、一般財源の確保は重要課題となっているため、今後も長期的な観点から健全な財政運営を継続する必要がある。</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18994562</v>
      </c>
      <c r="BO4" s="449"/>
      <c r="BP4" s="449"/>
      <c r="BQ4" s="449"/>
      <c r="BR4" s="449"/>
      <c r="BS4" s="449"/>
      <c r="BT4" s="449"/>
      <c r="BU4" s="450"/>
      <c r="BV4" s="448">
        <v>19713430</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5.6</v>
      </c>
      <c r="CU4" s="589"/>
      <c r="CV4" s="589"/>
      <c r="CW4" s="589"/>
      <c r="CX4" s="589"/>
      <c r="CY4" s="589"/>
      <c r="CZ4" s="589"/>
      <c r="DA4" s="590"/>
      <c r="DB4" s="588">
        <v>6.1</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18328532</v>
      </c>
      <c r="BO5" s="420"/>
      <c r="BP5" s="420"/>
      <c r="BQ5" s="420"/>
      <c r="BR5" s="420"/>
      <c r="BS5" s="420"/>
      <c r="BT5" s="420"/>
      <c r="BU5" s="421"/>
      <c r="BV5" s="419">
        <v>19024290</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91.4</v>
      </c>
      <c r="CU5" s="417"/>
      <c r="CV5" s="417"/>
      <c r="CW5" s="417"/>
      <c r="CX5" s="417"/>
      <c r="CY5" s="417"/>
      <c r="CZ5" s="417"/>
      <c r="DA5" s="418"/>
      <c r="DB5" s="416">
        <v>89</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666030</v>
      </c>
      <c r="BO6" s="420"/>
      <c r="BP6" s="420"/>
      <c r="BQ6" s="420"/>
      <c r="BR6" s="420"/>
      <c r="BS6" s="420"/>
      <c r="BT6" s="420"/>
      <c r="BU6" s="421"/>
      <c r="BV6" s="419">
        <v>689140</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92.6</v>
      </c>
      <c r="CU6" s="563"/>
      <c r="CV6" s="563"/>
      <c r="CW6" s="563"/>
      <c r="CX6" s="563"/>
      <c r="CY6" s="563"/>
      <c r="CZ6" s="563"/>
      <c r="DA6" s="564"/>
      <c r="DB6" s="562">
        <v>93.2</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66115</v>
      </c>
      <c r="BO7" s="420"/>
      <c r="BP7" s="420"/>
      <c r="BQ7" s="420"/>
      <c r="BR7" s="420"/>
      <c r="BS7" s="420"/>
      <c r="BT7" s="420"/>
      <c r="BU7" s="421"/>
      <c r="BV7" s="419">
        <v>19172</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10777951</v>
      </c>
      <c r="CU7" s="420"/>
      <c r="CV7" s="420"/>
      <c r="CW7" s="420"/>
      <c r="CX7" s="420"/>
      <c r="CY7" s="420"/>
      <c r="CZ7" s="420"/>
      <c r="DA7" s="421"/>
      <c r="DB7" s="419">
        <v>11053171</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104</v>
      </c>
      <c r="AV8" s="478"/>
      <c r="AW8" s="478"/>
      <c r="AX8" s="478"/>
      <c r="AY8" s="433" t="s">
        <v>112</v>
      </c>
      <c r="AZ8" s="434"/>
      <c r="BA8" s="434"/>
      <c r="BB8" s="434"/>
      <c r="BC8" s="434"/>
      <c r="BD8" s="434"/>
      <c r="BE8" s="434"/>
      <c r="BF8" s="434"/>
      <c r="BG8" s="434"/>
      <c r="BH8" s="434"/>
      <c r="BI8" s="434"/>
      <c r="BJ8" s="434"/>
      <c r="BK8" s="434"/>
      <c r="BL8" s="434"/>
      <c r="BM8" s="435"/>
      <c r="BN8" s="419">
        <v>599915</v>
      </c>
      <c r="BO8" s="420"/>
      <c r="BP8" s="420"/>
      <c r="BQ8" s="420"/>
      <c r="BR8" s="420"/>
      <c r="BS8" s="420"/>
      <c r="BT8" s="420"/>
      <c r="BU8" s="421"/>
      <c r="BV8" s="419">
        <v>669968</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0.41</v>
      </c>
      <c r="CU8" s="523"/>
      <c r="CV8" s="523"/>
      <c r="CW8" s="523"/>
      <c r="CX8" s="523"/>
      <c r="CY8" s="523"/>
      <c r="CZ8" s="523"/>
      <c r="DA8" s="524"/>
      <c r="DB8" s="522">
        <v>0.42</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34889</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104</v>
      </c>
      <c r="AV9" s="478"/>
      <c r="AW9" s="478"/>
      <c r="AX9" s="478"/>
      <c r="AY9" s="433" t="s">
        <v>118</v>
      </c>
      <c r="AZ9" s="434"/>
      <c r="BA9" s="434"/>
      <c r="BB9" s="434"/>
      <c r="BC9" s="434"/>
      <c r="BD9" s="434"/>
      <c r="BE9" s="434"/>
      <c r="BF9" s="434"/>
      <c r="BG9" s="434"/>
      <c r="BH9" s="434"/>
      <c r="BI9" s="434"/>
      <c r="BJ9" s="434"/>
      <c r="BK9" s="434"/>
      <c r="BL9" s="434"/>
      <c r="BM9" s="435"/>
      <c r="BN9" s="419">
        <v>-70053</v>
      </c>
      <c r="BO9" s="420"/>
      <c r="BP9" s="420"/>
      <c r="BQ9" s="420"/>
      <c r="BR9" s="420"/>
      <c r="BS9" s="420"/>
      <c r="BT9" s="420"/>
      <c r="BU9" s="421"/>
      <c r="BV9" s="419">
        <v>81536</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20.5</v>
      </c>
      <c r="CU9" s="417"/>
      <c r="CV9" s="417"/>
      <c r="CW9" s="417"/>
      <c r="CX9" s="417"/>
      <c r="CY9" s="417"/>
      <c r="CZ9" s="417"/>
      <c r="DA9" s="418"/>
      <c r="DB9" s="416">
        <v>20.6</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34219</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104</v>
      </c>
      <c r="AV10" s="478"/>
      <c r="AW10" s="478"/>
      <c r="AX10" s="478"/>
      <c r="AY10" s="433" t="s">
        <v>122</v>
      </c>
      <c r="AZ10" s="434"/>
      <c r="BA10" s="434"/>
      <c r="BB10" s="434"/>
      <c r="BC10" s="434"/>
      <c r="BD10" s="434"/>
      <c r="BE10" s="434"/>
      <c r="BF10" s="434"/>
      <c r="BG10" s="434"/>
      <c r="BH10" s="434"/>
      <c r="BI10" s="434"/>
      <c r="BJ10" s="434"/>
      <c r="BK10" s="434"/>
      <c r="BL10" s="434"/>
      <c r="BM10" s="435"/>
      <c r="BN10" s="419">
        <v>27029</v>
      </c>
      <c r="BO10" s="420"/>
      <c r="BP10" s="420"/>
      <c r="BQ10" s="420"/>
      <c r="BR10" s="420"/>
      <c r="BS10" s="420"/>
      <c r="BT10" s="420"/>
      <c r="BU10" s="421"/>
      <c r="BV10" s="419">
        <v>38128</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104</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129</v>
      </c>
      <c r="DC11" s="523"/>
      <c r="DD11" s="523"/>
      <c r="DE11" s="523"/>
      <c r="DF11" s="523"/>
      <c r="DG11" s="523"/>
      <c r="DH11" s="523"/>
      <c r="DI11" s="524"/>
    </row>
    <row r="12" spans="1:119" ht="18.75" customHeight="1" x14ac:dyDescent="0.15">
      <c r="A12" s="181"/>
      <c r="B12" s="525" t="s">
        <v>130</v>
      </c>
      <c r="C12" s="526"/>
      <c r="D12" s="526"/>
      <c r="E12" s="526"/>
      <c r="F12" s="526"/>
      <c r="G12" s="526"/>
      <c r="H12" s="526"/>
      <c r="I12" s="526"/>
      <c r="J12" s="526"/>
      <c r="K12" s="527"/>
      <c r="L12" s="534" t="s">
        <v>131</v>
      </c>
      <c r="M12" s="535"/>
      <c r="N12" s="535"/>
      <c r="O12" s="535"/>
      <c r="P12" s="535"/>
      <c r="Q12" s="536"/>
      <c r="R12" s="537">
        <v>35931</v>
      </c>
      <c r="S12" s="538"/>
      <c r="T12" s="538"/>
      <c r="U12" s="538"/>
      <c r="V12" s="539"/>
      <c r="W12" s="540" t="s">
        <v>1</v>
      </c>
      <c r="X12" s="478"/>
      <c r="Y12" s="478"/>
      <c r="Z12" s="478"/>
      <c r="AA12" s="478"/>
      <c r="AB12" s="541"/>
      <c r="AC12" s="542" t="s">
        <v>132</v>
      </c>
      <c r="AD12" s="543"/>
      <c r="AE12" s="543"/>
      <c r="AF12" s="543"/>
      <c r="AG12" s="544"/>
      <c r="AH12" s="542" t="s">
        <v>133</v>
      </c>
      <c r="AI12" s="543"/>
      <c r="AJ12" s="543"/>
      <c r="AK12" s="543"/>
      <c r="AL12" s="545"/>
      <c r="AM12" s="476" t="s">
        <v>134</v>
      </c>
      <c r="AN12" s="376"/>
      <c r="AO12" s="376"/>
      <c r="AP12" s="376"/>
      <c r="AQ12" s="376"/>
      <c r="AR12" s="376"/>
      <c r="AS12" s="376"/>
      <c r="AT12" s="377"/>
      <c r="AU12" s="477" t="s">
        <v>104</v>
      </c>
      <c r="AV12" s="478"/>
      <c r="AW12" s="478"/>
      <c r="AX12" s="478"/>
      <c r="AY12" s="433" t="s">
        <v>135</v>
      </c>
      <c r="AZ12" s="434"/>
      <c r="BA12" s="434"/>
      <c r="BB12" s="434"/>
      <c r="BC12" s="434"/>
      <c r="BD12" s="434"/>
      <c r="BE12" s="434"/>
      <c r="BF12" s="434"/>
      <c r="BG12" s="434"/>
      <c r="BH12" s="434"/>
      <c r="BI12" s="434"/>
      <c r="BJ12" s="434"/>
      <c r="BK12" s="434"/>
      <c r="BL12" s="434"/>
      <c r="BM12" s="435"/>
      <c r="BN12" s="419">
        <v>360000</v>
      </c>
      <c r="BO12" s="420"/>
      <c r="BP12" s="420"/>
      <c r="BQ12" s="420"/>
      <c r="BR12" s="420"/>
      <c r="BS12" s="420"/>
      <c r="BT12" s="420"/>
      <c r="BU12" s="421"/>
      <c r="BV12" s="419">
        <v>120000</v>
      </c>
      <c r="BW12" s="420"/>
      <c r="BX12" s="420"/>
      <c r="BY12" s="420"/>
      <c r="BZ12" s="420"/>
      <c r="CA12" s="420"/>
      <c r="CB12" s="420"/>
      <c r="CC12" s="421"/>
      <c r="CD12" s="459" t="s">
        <v>136</v>
      </c>
      <c r="CE12" s="379"/>
      <c r="CF12" s="379"/>
      <c r="CG12" s="379"/>
      <c r="CH12" s="379"/>
      <c r="CI12" s="379"/>
      <c r="CJ12" s="379"/>
      <c r="CK12" s="379"/>
      <c r="CL12" s="379"/>
      <c r="CM12" s="379"/>
      <c r="CN12" s="379"/>
      <c r="CO12" s="379"/>
      <c r="CP12" s="379"/>
      <c r="CQ12" s="379"/>
      <c r="CR12" s="379"/>
      <c r="CS12" s="460"/>
      <c r="CT12" s="522" t="s">
        <v>137</v>
      </c>
      <c r="CU12" s="523"/>
      <c r="CV12" s="523"/>
      <c r="CW12" s="523"/>
      <c r="CX12" s="523"/>
      <c r="CY12" s="523"/>
      <c r="CZ12" s="523"/>
      <c r="DA12" s="524"/>
      <c r="DB12" s="522" t="s">
        <v>129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138</v>
      </c>
      <c r="N13" s="504"/>
      <c r="O13" s="504"/>
      <c r="P13" s="504"/>
      <c r="Q13" s="505"/>
      <c r="R13" s="506">
        <v>35575</v>
      </c>
      <c r="S13" s="507"/>
      <c r="T13" s="507"/>
      <c r="U13" s="507"/>
      <c r="V13" s="508"/>
      <c r="W13" s="509" t="s">
        <v>139</v>
      </c>
      <c r="X13" s="405"/>
      <c r="Y13" s="405"/>
      <c r="Z13" s="405"/>
      <c r="AA13" s="405"/>
      <c r="AB13" s="406"/>
      <c r="AC13" s="372">
        <v>391</v>
      </c>
      <c r="AD13" s="373"/>
      <c r="AE13" s="373"/>
      <c r="AF13" s="373"/>
      <c r="AG13" s="374"/>
      <c r="AH13" s="372">
        <v>449</v>
      </c>
      <c r="AI13" s="373"/>
      <c r="AJ13" s="373"/>
      <c r="AK13" s="373"/>
      <c r="AL13" s="432"/>
      <c r="AM13" s="476" t="s">
        <v>140</v>
      </c>
      <c r="AN13" s="376"/>
      <c r="AO13" s="376"/>
      <c r="AP13" s="376"/>
      <c r="AQ13" s="376"/>
      <c r="AR13" s="376"/>
      <c r="AS13" s="376"/>
      <c r="AT13" s="377"/>
      <c r="AU13" s="477" t="s">
        <v>141</v>
      </c>
      <c r="AV13" s="478"/>
      <c r="AW13" s="478"/>
      <c r="AX13" s="478"/>
      <c r="AY13" s="433" t="s">
        <v>142</v>
      </c>
      <c r="AZ13" s="434"/>
      <c r="BA13" s="434"/>
      <c r="BB13" s="434"/>
      <c r="BC13" s="434"/>
      <c r="BD13" s="434"/>
      <c r="BE13" s="434"/>
      <c r="BF13" s="434"/>
      <c r="BG13" s="434"/>
      <c r="BH13" s="434"/>
      <c r="BI13" s="434"/>
      <c r="BJ13" s="434"/>
      <c r="BK13" s="434"/>
      <c r="BL13" s="434"/>
      <c r="BM13" s="435"/>
      <c r="BN13" s="419">
        <v>-403024</v>
      </c>
      <c r="BO13" s="420"/>
      <c r="BP13" s="420"/>
      <c r="BQ13" s="420"/>
      <c r="BR13" s="420"/>
      <c r="BS13" s="420"/>
      <c r="BT13" s="420"/>
      <c r="BU13" s="421"/>
      <c r="BV13" s="419">
        <v>-336</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10.7</v>
      </c>
      <c r="CU13" s="417"/>
      <c r="CV13" s="417"/>
      <c r="CW13" s="417"/>
      <c r="CX13" s="417"/>
      <c r="CY13" s="417"/>
      <c r="CZ13" s="417"/>
      <c r="DA13" s="418"/>
      <c r="DB13" s="416">
        <v>10.8</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144</v>
      </c>
      <c r="M14" s="546"/>
      <c r="N14" s="546"/>
      <c r="O14" s="546"/>
      <c r="P14" s="546"/>
      <c r="Q14" s="547"/>
      <c r="R14" s="506">
        <v>35854</v>
      </c>
      <c r="S14" s="507"/>
      <c r="T14" s="507"/>
      <c r="U14" s="507"/>
      <c r="V14" s="508"/>
      <c r="W14" s="510"/>
      <c r="X14" s="408"/>
      <c r="Y14" s="408"/>
      <c r="Z14" s="408"/>
      <c r="AA14" s="408"/>
      <c r="AB14" s="409"/>
      <c r="AC14" s="499">
        <v>2.2000000000000002</v>
      </c>
      <c r="AD14" s="500"/>
      <c r="AE14" s="500"/>
      <c r="AF14" s="500"/>
      <c r="AG14" s="501"/>
      <c r="AH14" s="499">
        <v>2.6</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v>41.8</v>
      </c>
      <c r="CU14" s="517"/>
      <c r="CV14" s="517"/>
      <c r="CW14" s="517"/>
      <c r="CX14" s="517"/>
      <c r="CY14" s="517"/>
      <c r="CZ14" s="517"/>
      <c r="DA14" s="518"/>
      <c r="DB14" s="516">
        <v>41.6</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138</v>
      </c>
      <c r="N15" s="504"/>
      <c r="O15" s="504"/>
      <c r="P15" s="504"/>
      <c r="Q15" s="505"/>
      <c r="R15" s="506">
        <v>35526</v>
      </c>
      <c r="S15" s="507"/>
      <c r="T15" s="507"/>
      <c r="U15" s="507"/>
      <c r="V15" s="508"/>
      <c r="W15" s="509" t="s">
        <v>146</v>
      </c>
      <c r="X15" s="405"/>
      <c r="Y15" s="405"/>
      <c r="Z15" s="405"/>
      <c r="AA15" s="405"/>
      <c r="AB15" s="406"/>
      <c r="AC15" s="372">
        <v>6188</v>
      </c>
      <c r="AD15" s="373"/>
      <c r="AE15" s="373"/>
      <c r="AF15" s="373"/>
      <c r="AG15" s="374"/>
      <c r="AH15" s="372">
        <v>6503</v>
      </c>
      <c r="AI15" s="373"/>
      <c r="AJ15" s="373"/>
      <c r="AK15" s="373"/>
      <c r="AL15" s="432"/>
      <c r="AM15" s="476"/>
      <c r="AN15" s="376"/>
      <c r="AO15" s="376"/>
      <c r="AP15" s="376"/>
      <c r="AQ15" s="376"/>
      <c r="AR15" s="376"/>
      <c r="AS15" s="376"/>
      <c r="AT15" s="377"/>
      <c r="AU15" s="477"/>
      <c r="AV15" s="478"/>
      <c r="AW15" s="478"/>
      <c r="AX15" s="478"/>
      <c r="AY15" s="445" t="s">
        <v>147</v>
      </c>
      <c r="AZ15" s="446"/>
      <c r="BA15" s="446"/>
      <c r="BB15" s="446"/>
      <c r="BC15" s="446"/>
      <c r="BD15" s="446"/>
      <c r="BE15" s="446"/>
      <c r="BF15" s="446"/>
      <c r="BG15" s="446"/>
      <c r="BH15" s="446"/>
      <c r="BI15" s="446"/>
      <c r="BJ15" s="446"/>
      <c r="BK15" s="446"/>
      <c r="BL15" s="446"/>
      <c r="BM15" s="447"/>
      <c r="BN15" s="448">
        <v>3999948</v>
      </c>
      <c r="BO15" s="449"/>
      <c r="BP15" s="449"/>
      <c r="BQ15" s="449"/>
      <c r="BR15" s="449"/>
      <c r="BS15" s="449"/>
      <c r="BT15" s="449"/>
      <c r="BU15" s="450"/>
      <c r="BV15" s="448">
        <v>3837395</v>
      </c>
      <c r="BW15" s="449"/>
      <c r="BX15" s="449"/>
      <c r="BY15" s="449"/>
      <c r="BZ15" s="449"/>
      <c r="CA15" s="449"/>
      <c r="CB15" s="449"/>
      <c r="CC15" s="450"/>
      <c r="CD15" s="519" t="s">
        <v>148</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149</v>
      </c>
      <c r="M16" s="494"/>
      <c r="N16" s="494"/>
      <c r="O16" s="494"/>
      <c r="P16" s="494"/>
      <c r="Q16" s="495"/>
      <c r="R16" s="496" t="s">
        <v>150</v>
      </c>
      <c r="S16" s="497"/>
      <c r="T16" s="497"/>
      <c r="U16" s="497"/>
      <c r="V16" s="498"/>
      <c r="W16" s="510"/>
      <c r="X16" s="408"/>
      <c r="Y16" s="408"/>
      <c r="Z16" s="408"/>
      <c r="AA16" s="408"/>
      <c r="AB16" s="409"/>
      <c r="AC16" s="499">
        <v>34.700000000000003</v>
      </c>
      <c r="AD16" s="500"/>
      <c r="AE16" s="500"/>
      <c r="AF16" s="500"/>
      <c r="AG16" s="501"/>
      <c r="AH16" s="499">
        <v>37.6</v>
      </c>
      <c r="AI16" s="500"/>
      <c r="AJ16" s="500"/>
      <c r="AK16" s="500"/>
      <c r="AL16" s="502"/>
      <c r="AM16" s="476"/>
      <c r="AN16" s="376"/>
      <c r="AO16" s="376"/>
      <c r="AP16" s="376"/>
      <c r="AQ16" s="376"/>
      <c r="AR16" s="376"/>
      <c r="AS16" s="376"/>
      <c r="AT16" s="377"/>
      <c r="AU16" s="477"/>
      <c r="AV16" s="478"/>
      <c r="AW16" s="478"/>
      <c r="AX16" s="478"/>
      <c r="AY16" s="433" t="s">
        <v>151</v>
      </c>
      <c r="AZ16" s="434"/>
      <c r="BA16" s="434"/>
      <c r="BB16" s="434"/>
      <c r="BC16" s="434"/>
      <c r="BD16" s="434"/>
      <c r="BE16" s="434"/>
      <c r="BF16" s="434"/>
      <c r="BG16" s="434"/>
      <c r="BH16" s="434"/>
      <c r="BI16" s="434"/>
      <c r="BJ16" s="434"/>
      <c r="BK16" s="434"/>
      <c r="BL16" s="434"/>
      <c r="BM16" s="435"/>
      <c r="BN16" s="419">
        <v>9648705</v>
      </c>
      <c r="BO16" s="420"/>
      <c r="BP16" s="420"/>
      <c r="BQ16" s="420"/>
      <c r="BR16" s="420"/>
      <c r="BS16" s="420"/>
      <c r="BT16" s="420"/>
      <c r="BU16" s="421"/>
      <c r="BV16" s="419">
        <v>9588058</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152</v>
      </c>
      <c r="N17" s="513"/>
      <c r="O17" s="513"/>
      <c r="P17" s="513"/>
      <c r="Q17" s="514"/>
      <c r="R17" s="496" t="s">
        <v>153</v>
      </c>
      <c r="S17" s="497"/>
      <c r="T17" s="497"/>
      <c r="U17" s="497"/>
      <c r="V17" s="498"/>
      <c r="W17" s="509" t="s">
        <v>154</v>
      </c>
      <c r="X17" s="405"/>
      <c r="Y17" s="405"/>
      <c r="Z17" s="405"/>
      <c r="AA17" s="405"/>
      <c r="AB17" s="406"/>
      <c r="AC17" s="372">
        <v>11260</v>
      </c>
      <c r="AD17" s="373"/>
      <c r="AE17" s="373"/>
      <c r="AF17" s="373"/>
      <c r="AG17" s="374"/>
      <c r="AH17" s="372">
        <v>10357</v>
      </c>
      <c r="AI17" s="373"/>
      <c r="AJ17" s="373"/>
      <c r="AK17" s="373"/>
      <c r="AL17" s="432"/>
      <c r="AM17" s="476"/>
      <c r="AN17" s="376"/>
      <c r="AO17" s="376"/>
      <c r="AP17" s="376"/>
      <c r="AQ17" s="376"/>
      <c r="AR17" s="376"/>
      <c r="AS17" s="376"/>
      <c r="AT17" s="377"/>
      <c r="AU17" s="477"/>
      <c r="AV17" s="478"/>
      <c r="AW17" s="478"/>
      <c r="AX17" s="478"/>
      <c r="AY17" s="433" t="s">
        <v>155</v>
      </c>
      <c r="AZ17" s="434"/>
      <c r="BA17" s="434"/>
      <c r="BB17" s="434"/>
      <c r="BC17" s="434"/>
      <c r="BD17" s="434"/>
      <c r="BE17" s="434"/>
      <c r="BF17" s="434"/>
      <c r="BG17" s="434"/>
      <c r="BH17" s="434"/>
      <c r="BI17" s="434"/>
      <c r="BJ17" s="434"/>
      <c r="BK17" s="434"/>
      <c r="BL17" s="434"/>
      <c r="BM17" s="435"/>
      <c r="BN17" s="419">
        <v>4990002</v>
      </c>
      <c r="BO17" s="420"/>
      <c r="BP17" s="420"/>
      <c r="BQ17" s="420"/>
      <c r="BR17" s="420"/>
      <c r="BS17" s="420"/>
      <c r="BT17" s="420"/>
      <c r="BU17" s="421"/>
      <c r="BV17" s="419">
        <v>4790589</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156</v>
      </c>
      <c r="C18" s="470"/>
      <c r="D18" s="470"/>
      <c r="E18" s="471"/>
      <c r="F18" s="471"/>
      <c r="G18" s="471"/>
      <c r="H18" s="471"/>
      <c r="I18" s="471"/>
      <c r="J18" s="471"/>
      <c r="K18" s="471"/>
      <c r="L18" s="472">
        <v>64.44</v>
      </c>
      <c r="M18" s="472"/>
      <c r="N18" s="472"/>
      <c r="O18" s="472"/>
      <c r="P18" s="472"/>
      <c r="Q18" s="472"/>
      <c r="R18" s="473"/>
      <c r="S18" s="473"/>
      <c r="T18" s="473"/>
      <c r="U18" s="473"/>
      <c r="V18" s="474"/>
      <c r="W18" s="490"/>
      <c r="X18" s="491"/>
      <c r="Y18" s="491"/>
      <c r="Z18" s="491"/>
      <c r="AA18" s="491"/>
      <c r="AB18" s="515"/>
      <c r="AC18" s="389">
        <v>63.1</v>
      </c>
      <c r="AD18" s="390"/>
      <c r="AE18" s="390"/>
      <c r="AF18" s="390"/>
      <c r="AG18" s="475"/>
      <c r="AH18" s="389">
        <v>59.8</v>
      </c>
      <c r="AI18" s="390"/>
      <c r="AJ18" s="390"/>
      <c r="AK18" s="390"/>
      <c r="AL18" s="391"/>
      <c r="AM18" s="476"/>
      <c r="AN18" s="376"/>
      <c r="AO18" s="376"/>
      <c r="AP18" s="376"/>
      <c r="AQ18" s="376"/>
      <c r="AR18" s="376"/>
      <c r="AS18" s="376"/>
      <c r="AT18" s="377"/>
      <c r="AU18" s="477"/>
      <c r="AV18" s="478"/>
      <c r="AW18" s="478"/>
      <c r="AX18" s="478"/>
      <c r="AY18" s="433" t="s">
        <v>157</v>
      </c>
      <c r="AZ18" s="434"/>
      <c r="BA18" s="434"/>
      <c r="BB18" s="434"/>
      <c r="BC18" s="434"/>
      <c r="BD18" s="434"/>
      <c r="BE18" s="434"/>
      <c r="BF18" s="434"/>
      <c r="BG18" s="434"/>
      <c r="BH18" s="434"/>
      <c r="BI18" s="434"/>
      <c r="BJ18" s="434"/>
      <c r="BK18" s="434"/>
      <c r="BL18" s="434"/>
      <c r="BM18" s="435"/>
      <c r="BN18" s="419">
        <v>10006286</v>
      </c>
      <c r="BO18" s="420"/>
      <c r="BP18" s="420"/>
      <c r="BQ18" s="420"/>
      <c r="BR18" s="420"/>
      <c r="BS18" s="420"/>
      <c r="BT18" s="420"/>
      <c r="BU18" s="421"/>
      <c r="BV18" s="419">
        <v>10111887</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158</v>
      </c>
      <c r="C19" s="470"/>
      <c r="D19" s="470"/>
      <c r="E19" s="471"/>
      <c r="F19" s="471"/>
      <c r="G19" s="471"/>
      <c r="H19" s="471"/>
      <c r="I19" s="471"/>
      <c r="J19" s="471"/>
      <c r="K19" s="471"/>
      <c r="L19" s="479">
        <v>541</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159</v>
      </c>
      <c r="AZ19" s="434"/>
      <c r="BA19" s="434"/>
      <c r="BB19" s="434"/>
      <c r="BC19" s="434"/>
      <c r="BD19" s="434"/>
      <c r="BE19" s="434"/>
      <c r="BF19" s="434"/>
      <c r="BG19" s="434"/>
      <c r="BH19" s="434"/>
      <c r="BI19" s="434"/>
      <c r="BJ19" s="434"/>
      <c r="BK19" s="434"/>
      <c r="BL19" s="434"/>
      <c r="BM19" s="435"/>
      <c r="BN19" s="419">
        <v>12971400</v>
      </c>
      <c r="BO19" s="420"/>
      <c r="BP19" s="420"/>
      <c r="BQ19" s="420"/>
      <c r="BR19" s="420"/>
      <c r="BS19" s="420"/>
      <c r="BT19" s="420"/>
      <c r="BU19" s="421"/>
      <c r="BV19" s="419">
        <v>12888550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160</v>
      </c>
      <c r="C20" s="470"/>
      <c r="D20" s="470"/>
      <c r="E20" s="471"/>
      <c r="F20" s="471"/>
      <c r="G20" s="471"/>
      <c r="H20" s="471"/>
      <c r="I20" s="471"/>
      <c r="J20" s="471"/>
      <c r="K20" s="471"/>
      <c r="L20" s="479">
        <v>12528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161</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162</v>
      </c>
      <c r="C22" s="396"/>
      <c r="D22" s="397"/>
      <c r="E22" s="404" t="s">
        <v>1</v>
      </c>
      <c r="F22" s="405"/>
      <c r="G22" s="405"/>
      <c r="H22" s="405"/>
      <c r="I22" s="405"/>
      <c r="J22" s="405"/>
      <c r="K22" s="406"/>
      <c r="L22" s="404" t="s">
        <v>163</v>
      </c>
      <c r="M22" s="405"/>
      <c r="N22" s="405"/>
      <c r="O22" s="405"/>
      <c r="P22" s="406"/>
      <c r="Q22" s="410" t="s">
        <v>164</v>
      </c>
      <c r="R22" s="411"/>
      <c r="S22" s="411"/>
      <c r="T22" s="411"/>
      <c r="U22" s="411"/>
      <c r="V22" s="412"/>
      <c r="W22" s="461" t="s">
        <v>165</v>
      </c>
      <c r="X22" s="396"/>
      <c r="Y22" s="397"/>
      <c r="Z22" s="404" t="s">
        <v>1</v>
      </c>
      <c r="AA22" s="405"/>
      <c r="AB22" s="405"/>
      <c r="AC22" s="405"/>
      <c r="AD22" s="405"/>
      <c r="AE22" s="405"/>
      <c r="AF22" s="405"/>
      <c r="AG22" s="406"/>
      <c r="AH22" s="422" t="s">
        <v>166</v>
      </c>
      <c r="AI22" s="405"/>
      <c r="AJ22" s="405"/>
      <c r="AK22" s="405"/>
      <c r="AL22" s="406"/>
      <c r="AM22" s="422" t="s">
        <v>167</v>
      </c>
      <c r="AN22" s="423"/>
      <c r="AO22" s="423"/>
      <c r="AP22" s="423"/>
      <c r="AQ22" s="423"/>
      <c r="AR22" s="424"/>
      <c r="AS22" s="410" t="s">
        <v>164</v>
      </c>
      <c r="AT22" s="411"/>
      <c r="AU22" s="411"/>
      <c r="AV22" s="411"/>
      <c r="AW22" s="411"/>
      <c r="AX22" s="428"/>
      <c r="AY22" s="445" t="s">
        <v>168</v>
      </c>
      <c r="AZ22" s="446"/>
      <c r="BA22" s="446"/>
      <c r="BB22" s="446"/>
      <c r="BC22" s="446"/>
      <c r="BD22" s="446"/>
      <c r="BE22" s="446"/>
      <c r="BF22" s="446"/>
      <c r="BG22" s="446"/>
      <c r="BH22" s="446"/>
      <c r="BI22" s="446"/>
      <c r="BJ22" s="446"/>
      <c r="BK22" s="446"/>
      <c r="BL22" s="446"/>
      <c r="BM22" s="447"/>
      <c r="BN22" s="448">
        <v>21087904</v>
      </c>
      <c r="BO22" s="449"/>
      <c r="BP22" s="449"/>
      <c r="BQ22" s="449"/>
      <c r="BR22" s="449"/>
      <c r="BS22" s="449"/>
      <c r="BT22" s="449"/>
      <c r="BU22" s="450"/>
      <c r="BV22" s="448">
        <v>22739002</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169</v>
      </c>
      <c r="AZ23" s="434"/>
      <c r="BA23" s="434"/>
      <c r="BB23" s="434"/>
      <c r="BC23" s="434"/>
      <c r="BD23" s="434"/>
      <c r="BE23" s="434"/>
      <c r="BF23" s="434"/>
      <c r="BG23" s="434"/>
      <c r="BH23" s="434"/>
      <c r="BI23" s="434"/>
      <c r="BJ23" s="434"/>
      <c r="BK23" s="434"/>
      <c r="BL23" s="434"/>
      <c r="BM23" s="435"/>
      <c r="BN23" s="419">
        <v>11189998</v>
      </c>
      <c r="BO23" s="420"/>
      <c r="BP23" s="420"/>
      <c r="BQ23" s="420"/>
      <c r="BR23" s="420"/>
      <c r="BS23" s="420"/>
      <c r="BT23" s="420"/>
      <c r="BU23" s="421"/>
      <c r="BV23" s="419">
        <v>11587708</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170</v>
      </c>
      <c r="F24" s="376"/>
      <c r="G24" s="376"/>
      <c r="H24" s="376"/>
      <c r="I24" s="376"/>
      <c r="J24" s="376"/>
      <c r="K24" s="377"/>
      <c r="L24" s="372">
        <v>1</v>
      </c>
      <c r="M24" s="373"/>
      <c r="N24" s="373"/>
      <c r="O24" s="373"/>
      <c r="P24" s="374"/>
      <c r="Q24" s="372">
        <v>8800</v>
      </c>
      <c r="R24" s="373"/>
      <c r="S24" s="373"/>
      <c r="T24" s="373"/>
      <c r="U24" s="373"/>
      <c r="V24" s="374"/>
      <c r="W24" s="462"/>
      <c r="X24" s="399"/>
      <c r="Y24" s="400"/>
      <c r="Z24" s="375" t="s">
        <v>171</v>
      </c>
      <c r="AA24" s="376"/>
      <c r="AB24" s="376"/>
      <c r="AC24" s="376"/>
      <c r="AD24" s="376"/>
      <c r="AE24" s="376"/>
      <c r="AF24" s="376"/>
      <c r="AG24" s="377"/>
      <c r="AH24" s="372">
        <v>330</v>
      </c>
      <c r="AI24" s="373"/>
      <c r="AJ24" s="373"/>
      <c r="AK24" s="373"/>
      <c r="AL24" s="374"/>
      <c r="AM24" s="372">
        <v>950070</v>
      </c>
      <c r="AN24" s="373"/>
      <c r="AO24" s="373"/>
      <c r="AP24" s="373"/>
      <c r="AQ24" s="373"/>
      <c r="AR24" s="374"/>
      <c r="AS24" s="372">
        <v>2879</v>
      </c>
      <c r="AT24" s="373"/>
      <c r="AU24" s="373"/>
      <c r="AV24" s="373"/>
      <c r="AW24" s="373"/>
      <c r="AX24" s="432"/>
      <c r="AY24" s="392" t="s">
        <v>172</v>
      </c>
      <c r="AZ24" s="393"/>
      <c r="BA24" s="393"/>
      <c r="BB24" s="393"/>
      <c r="BC24" s="393"/>
      <c r="BD24" s="393"/>
      <c r="BE24" s="393"/>
      <c r="BF24" s="393"/>
      <c r="BG24" s="393"/>
      <c r="BH24" s="393"/>
      <c r="BI24" s="393"/>
      <c r="BJ24" s="393"/>
      <c r="BK24" s="393"/>
      <c r="BL24" s="393"/>
      <c r="BM24" s="394"/>
      <c r="BN24" s="419">
        <v>14461708</v>
      </c>
      <c r="BO24" s="420"/>
      <c r="BP24" s="420"/>
      <c r="BQ24" s="420"/>
      <c r="BR24" s="420"/>
      <c r="BS24" s="420"/>
      <c r="BT24" s="420"/>
      <c r="BU24" s="421"/>
      <c r="BV24" s="419">
        <v>15579340</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173</v>
      </c>
      <c r="F25" s="376"/>
      <c r="G25" s="376"/>
      <c r="H25" s="376"/>
      <c r="I25" s="376"/>
      <c r="J25" s="376"/>
      <c r="K25" s="377"/>
      <c r="L25" s="372">
        <v>1</v>
      </c>
      <c r="M25" s="373"/>
      <c r="N25" s="373"/>
      <c r="O25" s="373"/>
      <c r="P25" s="374"/>
      <c r="Q25" s="372">
        <v>7000</v>
      </c>
      <c r="R25" s="373"/>
      <c r="S25" s="373"/>
      <c r="T25" s="373"/>
      <c r="U25" s="373"/>
      <c r="V25" s="374"/>
      <c r="W25" s="462"/>
      <c r="X25" s="399"/>
      <c r="Y25" s="400"/>
      <c r="Z25" s="375" t="s">
        <v>174</v>
      </c>
      <c r="AA25" s="376"/>
      <c r="AB25" s="376"/>
      <c r="AC25" s="376"/>
      <c r="AD25" s="376"/>
      <c r="AE25" s="376"/>
      <c r="AF25" s="376"/>
      <c r="AG25" s="377"/>
      <c r="AH25" s="372">
        <v>57</v>
      </c>
      <c r="AI25" s="373"/>
      <c r="AJ25" s="373"/>
      <c r="AK25" s="373"/>
      <c r="AL25" s="374"/>
      <c r="AM25" s="372">
        <v>150594</v>
      </c>
      <c r="AN25" s="373"/>
      <c r="AO25" s="373"/>
      <c r="AP25" s="373"/>
      <c r="AQ25" s="373"/>
      <c r="AR25" s="374"/>
      <c r="AS25" s="372">
        <v>2642</v>
      </c>
      <c r="AT25" s="373"/>
      <c r="AU25" s="373"/>
      <c r="AV25" s="373"/>
      <c r="AW25" s="373"/>
      <c r="AX25" s="432"/>
      <c r="AY25" s="445" t="s">
        <v>175</v>
      </c>
      <c r="AZ25" s="446"/>
      <c r="BA25" s="446"/>
      <c r="BB25" s="446"/>
      <c r="BC25" s="446"/>
      <c r="BD25" s="446"/>
      <c r="BE25" s="446"/>
      <c r="BF25" s="446"/>
      <c r="BG25" s="446"/>
      <c r="BH25" s="446"/>
      <c r="BI25" s="446"/>
      <c r="BJ25" s="446"/>
      <c r="BK25" s="446"/>
      <c r="BL25" s="446"/>
      <c r="BM25" s="447"/>
      <c r="BN25" s="448">
        <v>8025245</v>
      </c>
      <c r="BO25" s="449"/>
      <c r="BP25" s="449"/>
      <c r="BQ25" s="449"/>
      <c r="BR25" s="449"/>
      <c r="BS25" s="449"/>
      <c r="BT25" s="449"/>
      <c r="BU25" s="450"/>
      <c r="BV25" s="448">
        <v>6833766</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176</v>
      </c>
      <c r="F26" s="376"/>
      <c r="G26" s="376"/>
      <c r="H26" s="376"/>
      <c r="I26" s="376"/>
      <c r="J26" s="376"/>
      <c r="K26" s="377"/>
      <c r="L26" s="372">
        <v>1</v>
      </c>
      <c r="M26" s="373"/>
      <c r="N26" s="373"/>
      <c r="O26" s="373"/>
      <c r="P26" s="374"/>
      <c r="Q26" s="372">
        <v>6400</v>
      </c>
      <c r="R26" s="373"/>
      <c r="S26" s="373"/>
      <c r="T26" s="373"/>
      <c r="U26" s="373"/>
      <c r="V26" s="374"/>
      <c r="W26" s="462"/>
      <c r="X26" s="399"/>
      <c r="Y26" s="400"/>
      <c r="Z26" s="375" t="s">
        <v>177</v>
      </c>
      <c r="AA26" s="430"/>
      <c r="AB26" s="430"/>
      <c r="AC26" s="430"/>
      <c r="AD26" s="430"/>
      <c r="AE26" s="430"/>
      <c r="AF26" s="430"/>
      <c r="AG26" s="431"/>
      <c r="AH26" s="372">
        <v>4</v>
      </c>
      <c r="AI26" s="373"/>
      <c r="AJ26" s="373"/>
      <c r="AK26" s="373"/>
      <c r="AL26" s="374"/>
      <c r="AM26" s="372">
        <v>10048</v>
      </c>
      <c r="AN26" s="373"/>
      <c r="AO26" s="373"/>
      <c r="AP26" s="373"/>
      <c r="AQ26" s="373"/>
      <c r="AR26" s="374"/>
      <c r="AS26" s="372">
        <v>2512</v>
      </c>
      <c r="AT26" s="373"/>
      <c r="AU26" s="373"/>
      <c r="AV26" s="373"/>
      <c r="AW26" s="373"/>
      <c r="AX26" s="432"/>
      <c r="AY26" s="459" t="s">
        <v>178</v>
      </c>
      <c r="AZ26" s="379"/>
      <c r="BA26" s="379"/>
      <c r="BB26" s="379"/>
      <c r="BC26" s="379"/>
      <c r="BD26" s="379"/>
      <c r="BE26" s="379"/>
      <c r="BF26" s="379"/>
      <c r="BG26" s="379"/>
      <c r="BH26" s="379"/>
      <c r="BI26" s="379"/>
      <c r="BJ26" s="379"/>
      <c r="BK26" s="379"/>
      <c r="BL26" s="379"/>
      <c r="BM26" s="460"/>
      <c r="BN26" s="419" t="s">
        <v>137</v>
      </c>
      <c r="BO26" s="420"/>
      <c r="BP26" s="420"/>
      <c r="BQ26" s="420"/>
      <c r="BR26" s="420"/>
      <c r="BS26" s="420"/>
      <c r="BT26" s="420"/>
      <c r="BU26" s="421"/>
      <c r="BV26" s="419" t="s">
        <v>129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179</v>
      </c>
      <c r="F27" s="376"/>
      <c r="G27" s="376"/>
      <c r="H27" s="376"/>
      <c r="I27" s="376"/>
      <c r="J27" s="376"/>
      <c r="K27" s="377"/>
      <c r="L27" s="372">
        <v>1</v>
      </c>
      <c r="M27" s="373"/>
      <c r="N27" s="373"/>
      <c r="O27" s="373"/>
      <c r="P27" s="374"/>
      <c r="Q27" s="372">
        <v>4400</v>
      </c>
      <c r="R27" s="373"/>
      <c r="S27" s="373"/>
      <c r="T27" s="373"/>
      <c r="U27" s="373"/>
      <c r="V27" s="374"/>
      <c r="W27" s="462"/>
      <c r="X27" s="399"/>
      <c r="Y27" s="400"/>
      <c r="Z27" s="375" t="s">
        <v>180</v>
      </c>
      <c r="AA27" s="376"/>
      <c r="AB27" s="376"/>
      <c r="AC27" s="376"/>
      <c r="AD27" s="376"/>
      <c r="AE27" s="376"/>
      <c r="AF27" s="376"/>
      <c r="AG27" s="377"/>
      <c r="AH27" s="372">
        <v>1</v>
      </c>
      <c r="AI27" s="373"/>
      <c r="AJ27" s="373"/>
      <c r="AK27" s="373"/>
      <c r="AL27" s="374"/>
      <c r="AM27" s="372" t="s">
        <v>181</v>
      </c>
      <c r="AN27" s="373"/>
      <c r="AO27" s="373"/>
      <c r="AP27" s="373"/>
      <c r="AQ27" s="373"/>
      <c r="AR27" s="374"/>
      <c r="AS27" s="372" t="s">
        <v>182</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v>141169</v>
      </c>
      <c r="BO27" s="454"/>
      <c r="BP27" s="454"/>
      <c r="BQ27" s="454"/>
      <c r="BR27" s="454"/>
      <c r="BS27" s="454"/>
      <c r="BT27" s="454"/>
      <c r="BU27" s="455"/>
      <c r="BV27" s="453">
        <v>124381</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184</v>
      </c>
      <c r="F28" s="376"/>
      <c r="G28" s="376"/>
      <c r="H28" s="376"/>
      <c r="I28" s="376"/>
      <c r="J28" s="376"/>
      <c r="K28" s="377"/>
      <c r="L28" s="372">
        <v>1</v>
      </c>
      <c r="M28" s="373"/>
      <c r="N28" s="373"/>
      <c r="O28" s="373"/>
      <c r="P28" s="374"/>
      <c r="Q28" s="372">
        <v>3750</v>
      </c>
      <c r="R28" s="373"/>
      <c r="S28" s="373"/>
      <c r="T28" s="373"/>
      <c r="U28" s="373"/>
      <c r="V28" s="374"/>
      <c r="W28" s="462"/>
      <c r="X28" s="399"/>
      <c r="Y28" s="400"/>
      <c r="Z28" s="375" t="s">
        <v>185</v>
      </c>
      <c r="AA28" s="376"/>
      <c r="AB28" s="376"/>
      <c r="AC28" s="376"/>
      <c r="AD28" s="376"/>
      <c r="AE28" s="376"/>
      <c r="AF28" s="376"/>
      <c r="AG28" s="377"/>
      <c r="AH28" s="372" t="s">
        <v>129</v>
      </c>
      <c r="AI28" s="373"/>
      <c r="AJ28" s="373"/>
      <c r="AK28" s="373"/>
      <c r="AL28" s="374"/>
      <c r="AM28" s="372" t="s">
        <v>137</v>
      </c>
      <c r="AN28" s="373"/>
      <c r="AO28" s="373"/>
      <c r="AP28" s="373"/>
      <c r="AQ28" s="373"/>
      <c r="AR28" s="374"/>
      <c r="AS28" s="372" t="s">
        <v>186</v>
      </c>
      <c r="AT28" s="373"/>
      <c r="AU28" s="373"/>
      <c r="AV28" s="373"/>
      <c r="AW28" s="373"/>
      <c r="AX28" s="432"/>
      <c r="AY28" s="436" t="s">
        <v>187</v>
      </c>
      <c r="AZ28" s="437"/>
      <c r="BA28" s="437"/>
      <c r="BB28" s="438"/>
      <c r="BC28" s="445" t="s">
        <v>50</v>
      </c>
      <c r="BD28" s="446"/>
      <c r="BE28" s="446"/>
      <c r="BF28" s="446"/>
      <c r="BG28" s="446"/>
      <c r="BH28" s="446"/>
      <c r="BI28" s="446"/>
      <c r="BJ28" s="446"/>
      <c r="BK28" s="446"/>
      <c r="BL28" s="446"/>
      <c r="BM28" s="447"/>
      <c r="BN28" s="448">
        <v>6272430</v>
      </c>
      <c r="BO28" s="449"/>
      <c r="BP28" s="449"/>
      <c r="BQ28" s="449"/>
      <c r="BR28" s="449"/>
      <c r="BS28" s="449"/>
      <c r="BT28" s="449"/>
      <c r="BU28" s="450"/>
      <c r="BV28" s="448">
        <v>6255401</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188</v>
      </c>
      <c r="F29" s="376"/>
      <c r="G29" s="376"/>
      <c r="H29" s="376"/>
      <c r="I29" s="376"/>
      <c r="J29" s="376"/>
      <c r="K29" s="377"/>
      <c r="L29" s="372">
        <v>13</v>
      </c>
      <c r="M29" s="373"/>
      <c r="N29" s="373"/>
      <c r="O29" s="373"/>
      <c r="P29" s="374"/>
      <c r="Q29" s="372">
        <v>3550</v>
      </c>
      <c r="R29" s="373"/>
      <c r="S29" s="373"/>
      <c r="T29" s="373"/>
      <c r="U29" s="373"/>
      <c r="V29" s="374"/>
      <c r="W29" s="463"/>
      <c r="X29" s="464"/>
      <c r="Y29" s="465"/>
      <c r="Z29" s="375" t="s">
        <v>189</v>
      </c>
      <c r="AA29" s="376"/>
      <c r="AB29" s="376"/>
      <c r="AC29" s="376"/>
      <c r="AD29" s="376"/>
      <c r="AE29" s="376"/>
      <c r="AF29" s="376"/>
      <c r="AG29" s="377"/>
      <c r="AH29" s="372">
        <v>331</v>
      </c>
      <c r="AI29" s="373"/>
      <c r="AJ29" s="373"/>
      <c r="AK29" s="373"/>
      <c r="AL29" s="374"/>
      <c r="AM29" s="372">
        <v>953984</v>
      </c>
      <c r="AN29" s="373"/>
      <c r="AO29" s="373"/>
      <c r="AP29" s="373"/>
      <c r="AQ29" s="373"/>
      <c r="AR29" s="374"/>
      <c r="AS29" s="372">
        <v>2882</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246040</v>
      </c>
      <c r="BO29" s="420"/>
      <c r="BP29" s="420"/>
      <c r="BQ29" s="420"/>
      <c r="BR29" s="420"/>
      <c r="BS29" s="420"/>
      <c r="BT29" s="420"/>
      <c r="BU29" s="421"/>
      <c r="BV29" s="419">
        <v>244994</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93.2</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1751277</v>
      </c>
      <c r="BO30" s="454"/>
      <c r="BP30" s="454"/>
      <c r="BQ30" s="454"/>
      <c r="BR30" s="454"/>
      <c r="BS30" s="454"/>
      <c r="BT30" s="454"/>
      <c r="BU30" s="455"/>
      <c r="BV30" s="453">
        <v>2036788</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198</v>
      </c>
      <c r="D33" s="371"/>
      <c r="E33" s="370" t="s">
        <v>199</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198</v>
      </c>
      <c r="AN33" s="371"/>
      <c r="AO33" s="370" t="s">
        <v>201</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198</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5</v>
      </c>
      <c r="V34" s="367"/>
      <c r="W34" s="368" t="str">
        <f>IF('各会計、関係団体の財政状況及び健全化判断比率'!B28="","",'各会計、関係団体の財政状況及び健全化判断比率'!B28)</f>
        <v>かほく市国民健康保険特別会計</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IF('各会計、関係団体の財政状況及び健全化判断比率'!B31="","",'各会計、関係団体の財政状況及び健全化判断比率'!B31)</f>
        <v>かほく市水道事業会計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河北郡市広域事務組合</v>
      </c>
      <c r="BZ34" s="368"/>
      <c r="CA34" s="368"/>
      <c r="CB34" s="368"/>
      <c r="CC34" s="368"/>
      <c r="CD34" s="368"/>
      <c r="CE34" s="368"/>
      <c r="CF34" s="368"/>
      <c r="CG34" s="368"/>
      <c r="CH34" s="368"/>
      <c r="CI34" s="368"/>
      <c r="CJ34" s="368"/>
      <c r="CK34" s="368"/>
      <c r="CL34" s="368"/>
      <c r="CM34" s="368"/>
      <c r="CN34" s="181"/>
      <c r="CO34" s="367">
        <f>IF(CQ34="","",MAX(C34:D43,U34:V43,AM34:AN43,BE34:BF43,BW34:BX43)+1)</f>
        <v>16</v>
      </c>
      <c r="CP34" s="367"/>
      <c r="CQ34" s="368" t="str">
        <f>IF('各会計、関係団体の財政状況及び健全化判断比率'!BS7="","",'各会計、関係団体の財政状況及び健全化判断比率'!BS7)</f>
        <v>かほく市公共施設管理公社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かほく市営バス事業特別会計</v>
      </c>
      <c r="F35" s="368"/>
      <c r="G35" s="368"/>
      <c r="H35" s="368"/>
      <c r="I35" s="368"/>
      <c r="J35" s="368"/>
      <c r="K35" s="368"/>
      <c r="L35" s="368"/>
      <c r="M35" s="368"/>
      <c r="N35" s="368"/>
      <c r="O35" s="368"/>
      <c r="P35" s="368"/>
      <c r="Q35" s="368"/>
      <c r="R35" s="368"/>
      <c r="S35" s="368"/>
      <c r="T35" s="181"/>
      <c r="U35" s="367">
        <f>IF(W35="","",U34+1)</f>
        <v>6</v>
      </c>
      <c r="V35" s="367"/>
      <c r="W35" s="368" t="str">
        <f>IF('各会計、関係団体の財政状況及び健全化判断比率'!B29="","",'各会計、関係団体の財政状況及び健全化判断比率'!B29)</f>
        <v>かほく市後期高齢者医療特別会計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9</v>
      </c>
      <c r="AN35" s="367"/>
      <c r="AO35" s="368" t="str">
        <f>IF('各会計、関係団体の財政状況及び健全化判断比率'!B32="","",'各会計、関係団体の財政状況及び健全化判断比率'!B32)</f>
        <v>かほく市下水道事業会計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石川県市町村職員退職手当組合</v>
      </c>
      <c r="BZ35" s="368"/>
      <c r="CA35" s="368"/>
      <c r="CB35" s="368"/>
      <c r="CC35" s="368"/>
      <c r="CD35" s="368"/>
      <c r="CE35" s="368"/>
      <c r="CF35" s="368"/>
      <c r="CG35" s="368"/>
      <c r="CH35" s="368"/>
      <c r="CI35" s="368"/>
      <c r="CJ35" s="368"/>
      <c r="CK35" s="368"/>
      <c r="CL35" s="368"/>
      <c r="CM35" s="368"/>
      <c r="CN35" s="181"/>
      <c r="CO35" s="367">
        <f t="shared" ref="CO35:CO43" si="3">IF(CQ35="","",CO34+1)</f>
        <v>17</v>
      </c>
      <c r="CP35" s="367"/>
      <c r="CQ35" s="368" t="str">
        <f>IF('各会計、関係団体の財政状況及び健全化判断比率'!BS8="","",'各会計、関係団体の財政状況及び健全化判断比率'!BS8)</f>
        <v>株式会社高松レストハウス</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かほく市墓地特別会計</v>
      </c>
      <c r="F36" s="368"/>
      <c r="G36" s="368"/>
      <c r="H36" s="368"/>
      <c r="I36" s="368"/>
      <c r="J36" s="368"/>
      <c r="K36" s="368"/>
      <c r="L36" s="368"/>
      <c r="M36" s="368"/>
      <c r="N36" s="368"/>
      <c r="O36" s="368"/>
      <c r="P36" s="368"/>
      <c r="Q36" s="368"/>
      <c r="R36" s="368"/>
      <c r="S36" s="368"/>
      <c r="T36" s="181"/>
      <c r="U36" s="367">
        <f t="shared" ref="U36:U43" si="4">IF(W36="","",U35+1)</f>
        <v>7</v>
      </c>
      <c r="V36" s="367"/>
      <c r="W36" s="368" t="str">
        <f>IF('各会計、関係団体の財政状況及び健全化判断比率'!B30="","",'各会計、関係団体の財政状況及び健全化判断比率'!B30)</f>
        <v>かほく市介護保険特別会計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石川県市町村消防団員等公務災害補償等組合</v>
      </c>
      <c r="BZ36" s="368"/>
      <c r="CA36" s="368"/>
      <c r="CB36" s="368"/>
      <c r="CC36" s="368"/>
      <c r="CD36" s="368"/>
      <c r="CE36" s="368"/>
      <c r="CF36" s="368"/>
      <c r="CG36" s="368"/>
      <c r="CH36" s="368"/>
      <c r="CI36" s="368"/>
      <c r="CJ36" s="368"/>
      <c r="CK36" s="368"/>
      <c r="CL36" s="368"/>
      <c r="CM36" s="368"/>
      <c r="CN36" s="181"/>
      <c r="CO36" s="367">
        <f t="shared" si="3"/>
        <v>18</v>
      </c>
      <c r="CP36" s="367"/>
      <c r="CQ36" s="368" t="str">
        <f>IF('各会計、関係団体の財政状況及び健全化判断比率'!BS9="","",'各会計、関係団体の財政状況及び健全化判断比率'!BS9)</f>
        <v>社会福祉法人相生会</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v>
      </c>
      <c r="DH36" s="365"/>
      <c r="DI36" s="208"/>
    </row>
    <row r="37" spans="1:113" ht="32.25" customHeight="1" x14ac:dyDescent="0.15">
      <c r="A37" s="181"/>
      <c r="B37" s="205"/>
      <c r="C37" s="367">
        <f>IF(E37="","",C36+1)</f>
        <v>4</v>
      </c>
      <c r="D37" s="367"/>
      <c r="E37" s="368" t="str">
        <f>IF('各会計、関係団体の財政状況及び健全化判断比率'!B10="","",'各会計、関係団体の財政状況及び健全化判断比率'!B10)</f>
        <v>かほく市ケーブルテレビ事業特別会計</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石川県後期高齢者医療連合会（一般会計）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石川県後期高齢者医療連合会（後期高齢者医療特別会計）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石川県市町村消防賞じゅつ金組合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V2socDRcFnWHmz/yrZlY16fO3gk6SWMgN5zMlh2J/jZnAaHpZBXz8oeXmEgXubcCsjH5hjxlrsyXIe0ZDDWUNg==" saltValue="d9QpasuujnKYGByuro/j8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39" t="s">
        <v>3</v>
      </c>
      <c r="D47" s="1139"/>
      <c r="E47" s="1140"/>
      <c r="F47" s="11">
        <v>64.709999999999994</v>
      </c>
      <c r="G47" s="12">
        <v>61.8</v>
      </c>
      <c r="H47" s="12">
        <v>57.15</v>
      </c>
      <c r="I47" s="12">
        <v>56.59</v>
      </c>
      <c r="J47" s="13">
        <v>58.2</v>
      </c>
    </row>
    <row r="48" spans="2:10" ht="57.75" customHeight="1" x14ac:dyDescent="0.15">
      <c r="B48" s="14"/>
      <c r="C48" s="1141" t="s">
        <v>4</v>
      </c>
      <c r="D48" s="1141"/>
      <c r="E48" s="1142"/>
      <c r="F48" s="15">
        <v>5.01</v>
      </c>
      <c r="G48" s="16">
        <v>3.84</v>
      </c>
      <c r="H48" s="16">
        <v>5.57</v>
      </c>
      <c r="I48" s="16">
        <v>6.06</v>
      </c>
      <c r="J48" s="17">
        <v>5.57</v>
      </c>
    </row>
    <row r="49" spans="2:10" ht="57.75" customHeight="1" thickBot="1" x14ac:dyDescent="0.2">
      <c r="B49" s="18"/>
      <c r="C49" s="1143" t="s">
        <v>5</v>
      </c>
      <c r="D49" s="1143"/>
      <c r="E49" s="1144"/>
      <c r="F49" s="19">
        <v>0.42</v>
      </c>
      <c r="G49" s="20" t="s">
        <v>567</v>
      </c>
      <c r="H49" s="20" t="s">
        <v>568</v>
      </c>
      <c r="I49" s="20" t="s">
        <v>569</v>
      </c>
      <c r="J49" s="21" t="s">
        <v>570</v>
      </c>
    </row>
    <row r="50" spans="2:10" x14ac:dyDescent="0.15"/>
  </sheetData>
  <sheetProtection algorithmName="SHA-512" hashValue="7J8icc30nRz/CJMamR/PdQygv3vxwV3UjeSLf4sNEoaseozdSTYA6jqhQL7IEQvrJexWxZBo99JKwUEKJstUfQ==" saltValue="Wizheo9oS3xuxRBNxXUh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51" t="s">
        <v>571</v>
      </c>
      <c r="D34" s="1151"/>
      <c r="E34" s="1152"/>
      <c r="F34" s="32">
        <v>9.74</v>
      </c>
      <c r="G34" s="33">
        <v>9.27</v>
      </c>
      <c r="H34" s="33">
        <v>9.7100000000000009</v>
      </c>
      <c r="I34" s="33">
        <v>10.029999999999999</v>
      </c>
      <c r="J34" s="34">
        <v>10.79</v>
      </c>
      <c r="K34" s="22"/>
      <c r="L34" s="22"/>
      <c r="M34" s="22"/>
      <c r="N34" s="22"/>
      <c r="O34" s="22"/>
      <c r="P34" s="22"/>
    </row>
    <row r="35" spans="1:16" ht="39" customHeight="1" x14ac:dyDescent="0.15">
      <c r="A35" s="22"/>
      <c r="B35" s="35"/>
      <c r="C35" s="1145" t="s">
        <v>572</v>
      </c>
      <c r="D35" s="1146"/>
      <c r="E35" s="1147"/>
      <c r="F35" s="36">
        <v>4.58</v>
      </c>
      <c r="G35" s="37">
        <v>3.75</v>
      </c>
      <c r="H35" s="37">
        <v>5.51</v>
      </c>
      <c r="I35" s="37">
        <v>5.96</v>
      </c>
      <c r="J35" s="38">
        <v>5.43</v>
      </c>
      <c r="K35" s="22"/>
      <c r="L35" s="22"/>
      <c r="M35" s="22"/>
      <c r="N35" s="22"/>
      <c r="O35" s="22"/>
      <c r="P35" s="22"/>
    </row>
    <row r="36" spans="1:16" ht="39" customHeight="1" x14ac:dyDescent="0.15">
      <c r="A36" s="22"/>
      <c r="B36" s="35"/>
      <c r="C36" s="1145" t="s">
        <v>573</v>
      </c>
      <c r="D36" s="1146"/>
      <c r="E36" s="1147"/>
      <c r="F36" s="36">
        <v>3</v>
      </c>
      <c r="G36" s="37">
        <v>3.77</v>
      </c>
      <c r="H36" s="37">
        <v>4.33</v>
      </c>
      <c r="I36" s="37">
        <v>4.1399999999999997</v>
      </c>
      <c r="J36" s="38">
        <v>4.0599999999999996</v>
      </c>
      <c r="K36" s="22"/>
      <c r="L36" s="22"/>
      <c r="M36" s="22"/>
      <c r="N36" s="22"/>
      <c r="O36" s="22"/>
      <c r="P36" s="22"/>
    </row>
    <row r="37" spans="1:16" ht="39" customHeight="1" x14ac:dyDescent="0.15">
      <c r="A37" s="22"/>
      <c r="B37" s="35"/>
      <c r="C37" s="1145" t="s">
        <v>574</v>
      </c>
      <c r="D37" s="1146"/>
      <c r="E37" s="1147"/>
      <c r="F37" s="36">
        <v>0.61</v>
      </c>
      <c r="G37" s="37">
        <v>0.53</v>
      </c>
      <c r="H37" s="37">
        <v>1.22</v>
      </c>
      <c r="I37" s="37">
        <v>0.76</v>
      </c>
      <c r="J37" s="38">
        <v>0.81</v>
      </c>
      <c r="K37" s="22"/>
      <c r="L37" s="22"/>
      <c r="M37" s="22"/>
      <c r="N37" s="22"/>
      <c r="O37" s="22"/>
      <c r="P37" s="22"/>
    </row>
    <row r="38" spans="1:16" ht="39" customHeight="1" x14ac:dyDescent="0.15">
      <c r="A38" s="22"/>
      <c r="B38" s="35"/>
      <c r="C38" s="1145" t="s">
        <v>575</v>
      </c>
      <c r="D38" s="1146"/>
      <c r="E38" s="1147"/>
      <c r="F38" s="36">
        <v>0.53</v>
      </c>
      <c r="G38" s="37">
        <v>0.65</v>
      </c>
      <c r="H38" s="37">
        <v>0.47</v>
      </c>
      <c r="I38" s="37">
        <v>0.41</v>
      </c>
      <c r="J38" s="38">
        <v>0.24</v>
      </c>
      <c r="K38" s="22"/>
      <c r="L38" s="22"/>
      <c r="M38" s="22"/>
      <c r="N38" s="22"/>
      <c r="O38" s="22"/>
      <c r="P38" s="22"/>
    </row>
    <row r="39" spans="1:16" ht="39" customHeight="1" x14ac:dyDescent="0.15">
      <c r="A39" s="22"/>
      <c r="B39" s="35"/>
      <c r="C39" s="1145" t="s">
        <v>576</v>
      </c>
      <c r="D39" s="1146"/>
      <c r="E39" s="1147"/>
      <c r="F39" s="36">
        <v>0.39</v>
      </c>
      <c r="G39" s="37">
        <v>0.05</v>
      </c>
      <c r="H39" s="37">
        <v>0.04</v>
      </c>
      <c r="I39" s="37">
        <v>7.0000000000000007E-2</v>
      </c>
      <c r="J39" s="38">
        <v>0.1</v>
      </c>
      <c r="K39" s="22"/>
      <c r="L39" s="22"/>
      <c r="M39" s="22"/>
      <c r="N39" s="22"/>
      <c r="O39" s="22"/>
      <c r="P39" s="22"/>
    </row>
    <row r="40" spans="1:16" ht="39" customHeight="1" x14ac:dyDescent="0.15">
      <c r="A40" s="22"/>
      <c r="B40" s="35"/>
      <c r="C40" s="1145" t="s">
        <v>577</v>
      </c>
      <c r="D40" s="1146"/>
      <c r="E40" s="1147"/>
      <c r="F40" s="36">
        <v>0.02</v>
      </c>
      <c r="G40" s="37">
        <v>0.02</v>
      </c>
      <c r="H40" s="37">
        <v>0.01</v>
      </c>
      <c r="I40" s="37">
        <v>0.01</v>
      </c>
      <c r="J40" s="38">
        <v>0.02</v>
      </c>
      <c r="K40" s="22"/>
      <c r="L40" s="22"/>
      <c r="M40" s="22"/>
      <c r="N40" s="22"/>
      <c r="O40" s="22"/>
      <c r="P40" s="22"/>
    </row>
    <row r="41" spans="1:16" ht="39" customHeight="1" x14ac:dyDescent="0.15">
      <c r="A41" s="22"/>
      <c r="B41" s="35"/>
      <c r="C41" s="1145" t="s">
        <v>578</v>
      </c>
      <c r="D41" s="1146"/>
      <c r="E41" s="1147"/>
      <c r="F41" s="36">
        <v>0</v>
      </c>
      <c r="G41" s="37">
        <v>0</v>
      </c>
      <c r="H41" s="37">
        <v>0</v>
      </c>
      <c r="I41" s="37">
        <v>0</v>
      </c>
      <c r="J41" s="38">
        <v>0</v>
      </c>
      <c r="K41" s="22"/>
      <c r="L41" s="22"/>
      <c r="M41" s="22"/>
      <c r="N41" s="22"/>
      <c r="O41" s="22"/>
      <c r="P41" s="22"/>
    </row>
    <row r="42" spans="1:16" ht="39" customHeight="1" x14ac:dyDescent="0.15">
      <c r="A42" s="22"/>
      <c r="B42" s="39"/>
      <c r="C42" s="1145" t="s">
        <v>579</v>
      </c>
      <c r="D42" s="1146"/>
      <c r="E42" s="1147"/>
      <c r="F42" s="36" t="s">
        <v>520</v>
      </c>
      <c r="G42" s="37" t="s">
        <v>520</v>
      </c>
      <c r="H42" s="37" t="s">
        <v>520</v>
      </c>
      <c r="I42" s="37" t="s">
        <v>520</v>
      </c>
      <c r="J42" s="38" t="s">
        <v>520</v>
      </c>
      <c r="K42" s="22"/>
      <c r="L42" s="22"/>
      <c r="M42" s="22"/>
      <c r="N42" s="22"/>
      <c r="O42" s="22"/>
      <c r="P42" s="22"/>
    </row>
    <row r="43" spans="1:16" ht="39" customHeight="1" thickBot="1" x14ac:dyDescent="0.2">
      <c r="A43" s="22"/>
      <c r="B43" s="40"/>
      <c r="C43" s="1148" t="s">
        <v>580</v>
      </c>
      <c r="D43" s="1149"/>
      <c r="E43" s="115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JX4co+EhPu0RBlgUoSRoMR0NQ9+t4DE1M5XS0M6NTVe1e4p+uyrbKAl83eyfBb5nj+kgjeaYHQuM5vNbguBXA==" saltValue="38G35aOHZSZ3noNXLxHt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2834</v>
      </c>
      <c r="L45" s="60">
        <v>2806</v>
      </c>
      <c r="M45" s="60">
        <v>2719</v>
      </c>
      <c r="N45" s="60">
        <v>2802</v>
      </c>
      <c r="O45" s="61">
        <v>2717</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520</v>
      </c>
      <c r="L46" s="64" t="s">
        <v>520</v>
      </c>
      <c r="M46" s="64" t="s">
        <v>520</v>
      </c>
      <c r="N46" s="64" t="s">
        <v>520</v>
      </c>
      <c r="O46" s="65" t="s">
        <v>520</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520</v>
      </c>
      <c r="L47" s="64" t="s">
        <v>520</v>
      </c>
      <c r="M47" s="64" t="s">
        <v>520</v>
      </c>
      <c r="N47" s="64" t="s">
        <v>520</v>
      </c>
      <c r="O47" s="65" t="s">
        <v>520</v>
      </c>
      <c r="P47" s="48"/>
      <c r="Q47" s="48"/>
      <c r="R47" s="48"/>
      <c r="S47" s="48"/>
      <c r="T47" s="48"/>
      <c r="U47" s="48"/>
    </row>
    <row r="48" spans="1:21" ht="30.75" customHeight="1" x14ac:dyDescent="0.15">
      <c r="A48" s="48"/>
      <c r="B48" s="1178"/>
      <c r="C48" s="1179"/>
      <c r="D48" s="62"/>
      <c r="E48" s="1155" t="s">
        <v>15</v>
      </c>
      <c r="F48" s="1155"/>
      <c r="G48" s="1155"/>
      <c r="H48" s="1155"/>
      <c r="I48" s="1155"/>
      <c r="J48" s="1156"/>
      <c r="K48" s="63">
        <v>990</v>
      </c>
      <c r="L48" s="64">
        <v>937</v>
      </c>
      <c r="M48" s="64">
        <v>899</v>
      </c>
      <c r="N48" s="64">
        <v>839</v>
      </c>
      <c r="O48" s="65">
        <v>816</v>
      </c>
      <c r="P48" s="48"/>
      <c r="Q48" s="48"/>
      <c r="R48" s="48"/>
      <c r="S48" s="48"/>
      <c r="T48" s="48"/>
      <c r="U48" s="48"/>
    </row>
    <row r="49" spans="1:21" ht="30.75" customHeight="1" x14ac:dyDescent="0.15">
      <c r="A49" s="48"/>
      <c r="B49" s="1178"/>
      <c r="C49" s="1179"/>
      <c r="D49" s="62"/>
      <c r="E49" s="1155" t="s">
        <v>16</v>
      </c>
      <c r="F49" s="1155"/>
      <c r="G49" s="1155"/>
      <c r="H49" s="1155"/>
      <c r="I49" s="1155"/>
      <c r="J49" s="1156"/>
      <c r="K49" s="63">
        <v>94</v>
      </c>
      <c r="L49" s="64">
        <v>74</v>
      </c>
      <c r="M49" s="64">
        <v>62</v>
      </c>
      <c r="N49" s="64">
        <v>35</v>
      </c>
      <c r="O49" s="65">
        <v>36</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520</v>
      </c>
      <c r="L50" s="64" t="s">
        <v>520</v>
      </c>
      <c r="M50" s="64" t="s">
        <v>520</v>
      </c>
      <c r="N50" s="64" t="s">
        <v>520</v>
      </c>
      <c r="O50" s="65" t="s">
        <v>520</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520</v>
      </c>
      <c r="L51" s="64" t="s">
        <v>520</v>
      </c>
      <c r="M51" s="64" t="s">
        <v>520</v>
      </c>
      <c r="N51" s="64" t="s">
        <v>520</v>
      </c>
      <c r="O51" s="65" t="s">
        <v>520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3025</v>
      </c>
      <c r="L52" s="64">
        <v>2938</v>
      </c>
      <c r="M52" s="64">
        <v>2799</v>
      </c>
      <c r="N52" s="64">
        <v>2802</v>
      </c>
      <c r="O52" s="65">
        <v>2624</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893</v>
      </c>
      <c r="L53" s="69">
        <v>879</v>
      </c>
      <c r="M53" s="69">
        <v>881</v>
      </c>
      <c r="N53" s="69">
        <v>874</v>
      </c>
      <c r="O53" s="70">
        <v>945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581</v>
      </c>
      <c r="P56" s="48"/>
      <c r="Q56" s="48"/>
      <c r="R56" s="48"/>
      <c r="S56" s="48"/>
      <c r="T56" s="48"/>
      <c r="U56" s="48"/>
    </row>
    <row r="57" spans="1:21" ht="31.5" customHeight="1" thickBot="1" x14ac:dyDescent="0.2">
      <c r="A57" s="48"/>
      <c r="B57" s="76"/>
      <c r="C57" s="77"/>
      <c r="D57" s="77"/>
      <c r="E57" s="78"/>
      <c r="F57" s="78"/>
      <c r="G57" s="78"/>
      <c r="H57" s="78"/>
      <c r="I57" s="78"/>
      <c r="J57" s="79" t="s">
        <v>2</v>
      </c>
      <c r="K57" s="80" t="s">
        <v>582</v>
      </c>
      <c r="L57" s="81" t="s">
        <v>583</v>
      </c>
      <c r="M57" s="81" t="s">
        <v>584</v>
      </c>
      <c r="N57" s="81" t="s">
        <v>585</v>
      </c>
      <c r="O57" s="82" t="s">
        <v>586</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n9Zu0UVeYOWQ/EH9XWcTfmCV7dlUN+Z8Jkwk27Ts7heVosScPN4MC4Be0Px94eQOflnPzxuyI7/Ct0czkRJ15Q==" saltValue="qc1PLfmKLbFIOxjHjQV7J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562</v>
      </c>
      <c r="J40" s="103" t="s">
        <v>563</v>
      </c>
      <c r="K40" s="103" t="s">
        <v>564</v>
      </c>
      <c r="L40" s="103" t="s">
        <v>565</v>
      </c>
      <c r="M40" s="104" t="s">
        <v>566</v>
      </c>
    </row>
    <row r="41" spans="2:13" ht="27.75" customHeight="1" x14ac:dyDescent="0.15">
      <c r="B41" s="1196" t="s">
        <v>32</v>
      </c>
      <c r="C41" s="1197"/>
      <c r="D41" s="105"/>
      <c r="E41" s="1198" t="s">
        <v>33</v>
      </c>
      <c r="F41" s="1198"/>
      <c r="G41" s="1198"/>
      <c r="H41" s="1199"/>
      <c r="I41" s="355">
        <v>23933</v>
      </c>
      <c r="J41" s="356">
        <v>23652</v>
      </c>
      <c r="K41" s="356">
        <v>23818</v>
      </c>
      <c r="L41" s="356">
        <v>22739</v>
      </c>
      <c r="M41" s="357">
        <v>21088</v>
      </c>
    </row>
    <row r="42" spans="2:13" ht="27.75" customHeight="1" x14ac:dyDescent="0.15">
      <c r="B42" s="1186"/>
      <c r="C42" s="1187"/>
      <c r="D42" s="106"/>
      <c r="E42" s="1190" t="s">
        <v>34</v>
      </c>
      <c r="F42" s="1190"/>
      <c r="G42" s="1190"/>
      <c r="H42" s="1191"/>
      <c r="I42" s="358">
        <v>42</v>
      </c>
      <c r="J42" s="359" t="s">
        <v>520</v>
      </c>
      <c r="K42" s="359" t="s">
        <v>520</v>
      </c>
      <c r="L42" s="359" t="s">
        <v>520</v>
      </c>
      <c r="M42" s="360" t="s">
        <v>520</v>
      </c>
    </row>
    <row r="43" spans="2:13" ht="27.75" customHeight="1" x14ac:dyDescent="0.15">
      <c r="B43" s="1186"/>
      <c r="C43" s="1187"/>
      <c r="D43" s="106"/>
      <c r="E43" s="1190" t="s">
        <v>35</v>
      </c>
      <c r="F43" s="1190"/>
      <c r="G43" s="1190"/>
      <c r="H43" s="1191"/>
      <c r="I43" s="358">
        <v>8734</v>
      </c>
      <c r="J43" s="359">
        <v>8282</v>
      </c>
      <c r="K43" s="359">
        <v>7963</v>
      </c>
      <c r="L43" s="359">
        <v>7498</v>
      </c>
      <c r="M43" s="360">
        <v>7058</v>
      </c>
    </row>
    <row r="44" spans="2:13" ht="27.75" customHeight="1" x14ac:dyDescent="0.15">
      <c r="B44" s="1186"/>
      <c r="C44" s="1187"/>
      <c r="D44" s="106"/>
      <c r="E44" s="1190" t="s">
        <v>36</v>
      </c>
      <c r="F44" s="1190"/>
      <c r="G44" s="1190"/>
      <c r="H44" s="1191"/>
      <c r="I44" s="358">
        <v>279</v>
      </c>
      <c r="J44" s="359">
        <v>231</v>
      </c>
      <c r="K44" s="359">
        <v>225</v>
      </c>
      <c r="L44" s="359">
        <v>737</v>
      </c>
      <c r="M44" s="360">
        <v>1716</v>
      </c>
    </row>
    <row r="45" spans="2:13" ht="27.75" customHeight="1" x14ac:dyDescent="0.15">
      <c r="B45" s="1186"/>
      <c r="C45" s="1187"/>
      <c r="D45" s="106"/>
      <c r="E45" s="1190" t="s">
        <v>37</v>
      </c>
      <c r="F45" s="1190"/>
      <c r="G45" s="1190"/>
      <c r="H45" s="1191"/>
      <c r="I45" s="358">
        <v>2285</v>
      </c>
      <c r="J45" s="359">
        <v>2251</v>
      </c>
      <c r="K45" s="359">
        <v>2191</v>
      </c>
      <c r="L45" s="359">
        <v>2166</v>
      </c>
      <c r="M45" s="360">
        <v>2105</v>
      </c>
    </row>
    <row r="46" spans="2:13" ht="27.75" customHeight="1" x14ac:dyDescent="0.15">
      <c r="B46" s="1186"/>
      <c r="C46" s="1187"/>
      <c r="D46" s="107"/>
      <c r="E46" s="1190" t="s">
        <v>38</v>
      </c>
      <c r="F46" s="1190"/>
      <c r="G46" s="1190"/>
      <c r="H46" s="1191"/>
      <c r="I46" s="358">
        <v>63</v>
      </c>
      <c r="J46" s="359">
        <v>5</v>
      </c>
      <c r="K46" s="359">
        <v>3</v>
      </c>
      <c r="L46" s="359">
        <v>2</v>
      </c>
      <c r="M46" s="360">
        <v>1</v>
      </c>
    </row>
    <row r="47" spans="2:13" ht="27.75" customHeight="1" x14ac:dyDescent="0.15">
      <c r="B47" s="1186"/>
      <c r="C47" s="1187"/>
      <c r="D47" s="108"/>
      <c r="E47" s="1200" t="s">
        <v>39</v>
      </c>
      <c r="F47" s="1201"/>
      <c r="G47" s="1201"/>
      <c r="H47" s="1202"/>
      <c r="I47" s="358" t="s">
        <v>520</v>
      </c>
      <c r="J47" s="359" t="s">
        <v>520</v>
      </c>
      <c r="K47" s="359" t="s">
        <v>520</v>
      </c>
      <c r="L47" s="359" t="s">
        <v>520</v>
      </c>
      <c r="M47" s="360" t="s">
        <v>520</v>
      </c>
    </row>
    <row r="48" spans="2:13" ht="27.75" customHeight="1" x14ac:dyDescent="0.15">
      <c r="B48" s="1186"/>
      <c r="C48" s="1187"/>
      <c r="D48" s="106"/>
      <c r="E48" s="1190" t="s">
        <v>40</v>
      </c>
      <c r="F48" s="1190"/>
      <c r="G48" s="1190"/>
      <c r="H48" s="1191"/>
      <c r="I48" s="358" t="s">
        <v>520</v>
      </c>
      <c r="J48" s="359" t="s">
        <v>520</v>
      </c>
      <c r="K48" s="359" t="s">
        <v>520</v>
      </c>
      <c r="L48" s="359" t="s">
        <v>520</v>
      </c>
      <c r="M48" s="360" t="s">
        <v>520</v>
      </c>
    </row>
    <row r="49" spans="2:13" ht="27.75" customHeight="1" x14ac:dyDescent="0.15">
      <c r="B49" s="1188"/>
      <c r="C49" s="1189"/>
      <c r="D49" s="106"/>
      <c r="E49" s="1190" t="s">
        <v>41</v>
      </c>
      <c r="F49" s="1190"/>
      <c r="G49" s="1190"/>
      <c r="H49" s="1191"/>
      <c r="I49" s="358" t="s">
        <v>520</v>
      </c>
      <c r="J49" s="359" t="s">
        <v>520</v>
      </c>
      <c r="K49" s="359" t="s">
        <v>520</v>
      </c>
      <c r="L49" s="359" t="s">
        <v>520</v>
      </c>
      <c r="M49" s="360" t="s">
        <v>520</v>
      </c>
    </row>
    <row r="50" spans="2:13" ht="27.75" customHeight="1" x14ac:dyDescent="0.15">
      <c r="B50" s="1184" t="s">
        <v>42</v>
      </c>
      <c r="C50" s="1185"/>
      <c r="D50" s="109"/>
      <c r="E50" s="1190" t="s">
        <v>43</v>
      </c>
      <c r="F50" s="1190"/>
      <c r="G50" s="1190"/>
      <c r="H50" s="1191"/>
      <c r="I50" s="358">
        <v>7525</v>
      </c>
      <c r="J50" s="359">
        <v>7201</v>
      </c>
      <c r="K50" s="359">
        <v>7071</v>
      </c>
      <c r="L50" s="359">
        <v>7658</v>
      </c>
      <c r="M50" s="360">
        <v>7785</v>
      </c>
    </row>
    <row r="51" spans="2:13" ht="27.75" customHeight="1" x14ac:dyDescent="0.15">
      <c r="B51" s="1186"/>
      <c r="C51" s="1187"/>
      <c r="D51" s="106"/>
      <c r="E51" s="1190" t="s">
        <v>44</v>
      </c>
      <c r="F51" s="1190"/>
      <c r="G51" s="1190"/>
      <c r="H51" s="1191"/>
      <c r="I51" s="358">
        <v>2863</v>
      </c>
      <c r="J51" s="359">
        <v>2708</v>
      </c>
      <c r="K51" s="359">
        <v>2720</v>
      </c>
      <c r="L51" s="359">
        <v>2648</v>
      </c>
      <c r="M51" s="360">
        <v>2653</v>
      </c>
    </row>
    <row r="52" spans="2:13" ht="27.75" customHeight="1" x14ac:dyDescent="0.15">
      <c r="B52" s="1188"/>
      <c r="C52" s="1189"/>
      <c r="D52" s="106"/>
      <c r="E52" s="1190" t="s">
        <v>45</v>
      </c>
      <c r="F52" s="1190"/>
      <c r="G52" s="1190"/>
      <c r="H52" s="1191"/>
      <c r="I52" s="358">
        <v>23208</v>
      </c>
      <c r="J52" s="359">
        <v>21616</v>
      </c>
      <c r="K52" s="359">
        <v>20200</v>
      </c>
      <c r="L52" s="359">
        <v>19219</v>
      </c>
      <c r="M52" s="360">
        <v>17980</v>
      </c>
    </row>
    <row r="53" spans="2:13" ht="27.75" customHeight="1" thickBot="1" x14ac:dyDescent="0.2">
      <c r="B53" s="1192" t="s">
        <v>46</v>
      </c>
      <c r="C53" s="1193"/>
      <c r="D53" s="110"/>
      <c r="E53" s="1194" t="s">
        <v>47</v>
      </c>
      <c r="F53" s="1194"/>
      <c r="G53" s="1194"/>
      <c r="H53" s="1195"/>
      <c r="I53" s="361">
        <v>1740</v>
      </c>
      <c r="J53" s="362">
        <v>2896</v>
      </c>
      <c r="K53" s="362">
        <v>4209</v>
      </c>
      <c r="L53" s="362">
        <v>3617</v>
      </c>
      <c r="M53" s="363">
        <v>3549</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XBUgbVtFCWUX148CAjRvpbISHRb1fSf6RkeX7B7GWSKPvmUar44bZirV7O7+6xmSzzn6rrrJNejFufuxd59n7Q==" saltValue="D3qH0iYd6kRBmDNkb/EtP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564</v>
      </c>
      <c r="G54" s="119" t="s">
        <v>565</v>
      </c>
      <c r="H54" s="120" t="s">
        <v>566</v>
      </c>
    </row>
    <row r="55" spans="2:8" ht="52.5" customHeight="1" x14ac:dyDescent="0.15">
      <c r="B55" s="121"/>
      <c r="C55" s="1211" t="s">
        <v>50</v>
      </c>
      <c r="D55" s="1211"/>
      <c r="E55" s="1212"/>
      <c r="F55" s="122">
        <v>6037</v>
      </c>
      <c r="G55" s="122">
        <v>6255</v>
      </c>
      <c r="H55" s="123">
        <v>6272</v>
      </c>
    </row>
    <row r="56" spans="2:8" ht="52.5" customHeight="1" x14ac:dyDescent="0.15">
      <c r="B56" s="124"/>
      <c r="C56" s="1213" t="s">
        <v>51</v>
      </c>
      <c r="D56" s="1213"/>
      <c r="E56" s="1214"/>
      <c r="F56" s="125">
        <v>104</v>
      </c>
      <c r="G56" s="125">
        <v>245</v>
      </c>
      <c r="H56" s="126">
        <v>246</v>
      </c>
    </row>
    <row r="57" spans="2:8" ht="53.25" customHeight="1" x14ac:dyDescent="0.15">
      <c r="B57" s="124"/>
      <c r="C57" s="1215" t="s">
        <v>52</v>
      </c>
      <c r="D57" s="1215"/>
      <c r="E57" s="1216"/>
      <c r="F57" s="127">
        <v>1864</v>
      </c>
      <c r="G57" s="127">
        <v>2037</v>
      </c>
      <c r="H57" s="128">
        <v>1751</v>
      </c>
    </row>
    <row r="58" spans="2:8" ht="45.75" customHeight="1" x14ac:dyDescent="0.15">
      <c r="B58" s="129"/>
      <c r="C58" s="1203" t="s">
        <v>598</v>
      </c>
      <c r="D58" s="1204"/>
      <c r="E58" s="1205"/>
      <c r="F58" s="130">
        <v>1345</v>
      </c>
      <c r="G58" s="130">
        <v>1403</v>
      </c>
      <c r="H58" s="131">
        <v>1098</v>
      </c>
    </row>
    <row r="59" spans="2:8" ht="45.75" customHeight="1" x14ac:dyDescent="0.15">
      <c r="B59" s="129"/>
      <c r="C59" s="1203" t="s">
        <v>599</v>
      </c>
      <c r="D59" s="1204"/>
      <c r="E59" s="1205"/>
      <c r="F59" s="130">
        <v>233</v>
      </c>
      <c r="G59" s="130">
        <v>320</v>
      </c>
      <c r="H59" s="131">
        <v>374</v>
      </c>
    </row>
    <row r="60" spans="2:8" ht="45.75" customHeight="1" x14ac:dyDescent="0.15">
      <c r="B60" s="129"/>
      <c r="C60" s="1203" t="s">
        <v>600</v>
      </c>
      <c r="D60" s="1204"/>
      <c r="E60" s="1205"/>
      <c r="F60" s="130">
        <v>52</v>
      </c>
      <c r="G60" s="130">
        <v>81</v>
      </c>
      <c r="H60" s="131">
        <v>82</v>
      </c>
    </row>
    <row r="61" spans="2:8" ht="45.75" customHeight="1" x14ac:dyDescent="0.15">
      <c r="B61" s="129"/>
      <c r="C61" s="1203" t="s">
        <v>601</v>
      </c>
      <c r="D61" s="1204"/>
      <c r="E61" s="1205"/>
      <c r="F61" s="130">
        <v>66</v>
      </c>
      <c r="G61" s="130">
        <v>66</v>
      </c>
      <c r="H61" s="131">
        <v>66</v>
      </c>
    </row>
    <row r="62" spans="2:8" ht="45.75" customHeight="1" thickBot="1" x14ac:dyDescent="0.2">
      <c r="B62" s="132"/>
      <c r="C62" s="1206" t="s">
        <v>602</v>
      </c>
      <c r="D62" s="1207"/>
      <c r="E62" s="1208"/>
      <c r="F62" s="133">
        <v>63</v>
      </c>
      <c r="G62" s="133">
        <v>33</v>
      </c>
      <c r="H62" s="134">
        <v>34</v>
      </c>
    </row>
    <row r="63" spans="2:8" ht="52.5" customHeight="1" thickBot="1" x14ac:dyDescent="0.2">
      <c r="B63" s="135"/>
      <c r="C63" s="1209" t="s">
        <v>53</v>
      </c>
      <c r="D63" s="1209"/>
      <c r="E63" s="1210"/>
      <c r="F63" s="136">
        <v>8005</v>
      </c>
      <c r="G63" s="136">
        <v>8537</v>
      </c>
      <c r="H63" s="137">
        <v>8270</v>
      </c>
    </row>
    <row r="64" spans="2:8" x14ac:dyDescent="0.15"/>
  </sheetData>
  <sheetProtection algorithmName="SHA-512" hashValue="Th4aU4aqaMMWyEhjlRl8aAdA72NV91yledm5YKSjdi5udc6N/iLOFzqEmSuAuhBnWWdsqrbRAe/yBwZt0lNjBA==" saltValue="euLNS6/NbHV37spyPN5t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559</v>
      </c>
      <c r="G2" s="151"/>
      <c r="H2" s="152"/>
    </row>
    <row r="3" spans="1:8" x14ac:dyDescent="0.15">
      <c r="A3" s="148" t="s">
        <v>552</v>
      </c>
      <c r="B3" s="153"/>
      <c r="C3" s="154"/>
      <c r="D3" s="155">
        <v>53246</v>
      </c>
      <c r="E3" s="156"/>
      <c r="F3" s="157">
        <v>69729</v>
      </c>
      <c r="G3" s="158"/>
      <c r="H3" s="159"/>
    </row>
    <row r="4" spans="1:8" x14ac:dyDescent="0.15">
      <c r="A4" s="160"/>
      <c r="B4" s="161"/>
      <c r="C4" s="162"/>
      <c r="D4" s="163">
        <v>25775</v>
      </c>
      <c r="E4" s="164"/>
      <c r="F4" s="165">
        <v>38908</v>
      </c>
      <c r="G4" s="166"/>
      <c r="H4" s="167"/>
    </row>
    <row r="5" spans="1:8" x14ac:dyDescent="0.15">
      <c r="A5" s="148" t="s">
        <v>554</v>
      </c>
      <c r="B5" s="153"/>
      <c r="C5" s="154"/>
      <c r="D5" s="155">
        <v>82907</v>
      </c>
      <c r="E5" s="156"/>
      <c r="F5" s="157">
        <v>74581</v>
      </c>
      <c r="G5" s="158"/>
      <c r="H5" s="159"/>
    </row>
    <row r="6" spans="1:8" x14ac:dyDescent="0.15">
      <c r="A6" s="160"/>
      <c r="B6" s="161"/>
      <c r="C6" s="162"/>
      <c r="D6" s="163">
        <v>47695</v>
      </c>
      <c r="E6" s="164"/>
      <c r="F6" s="165">
        <v>41563</v>
      </c>
      <c r="G6" s="166"/>
      <c r="H6" s="167"/>
    </row>
    <row r="7" spans="1:8" x14ac:dyDescent="0.15">
      <c r="A7" s="148" t="s">
        <v>555</v>
      </c>
      <c r="B7" s="153"/>
      <c r="C7" s="154"/>
      <c r="D7" s="155">
        <v>100873</v>
      </c>
      <c r="E7" s="156"/>
      <c r="F7" s="157">
        <v>76347</v>
      </c>
      <c r="G7" s="158"/>
      <c r="H7" s="159"/>
    </row>
    <row r="8" spans="1:8" x14ac:dyDescent="0.15">
      <c r="A8" s="160"/>
      <c r="B8" s="161"/>
      <c r="C8" s="162"/>
      <c r="D8" s="163">
        <v>61626</v>
      </c>
      <c r="E8" s="164"/>
      <c r="F8" s="165">
        <v>41762</v>
      </c>
      <c r="G8" s="166"/>
      <c r="H8" s="167"/>
    </row>
    <row r="9" spans="1:8" x14ac:dyDescent="0.15">
      <c r="A9" s="148" t="s">
        <v>556</v>
      </c>
      <c r="B9" s="153"/>
      <c r="C9" s="154"/>
      <c r="D9" s="155">
        <v>53922</v>
      </c>
      <c r="E9" s="156"/>
      <c r="F9" s="157">
        <v>69604</v>
      </c>
      <c r="G9" s="158"/>
      <c r="H9" s="159"/>
    </row>
    <row r="10" spans="1:8" x14ac:dyDescent="0.15">
      <c r="A10" s="160"/>
      <c r="B10" s="161"/>
      <c r="C10" s="162"/>
      <c r="D10" s="163">
        <v>26073</v>
      </c>
      <c r="E10" s="164"/>
      <c r="F10" s="165">
        <v>36247</v>
      </c>
      <c r="G10" s="166"/>
      <c r="H10" s="167"/>
    </row>
    <row r="11" spans="1:8" x14ac:dyDescent="0.15">
      <c r="A11" s="148" t="s">
        <v>557</v>
      </c>
      <c r="B11" s="153"/>
      <c r="C11" s="154"/>
      <c r="D11" s="155">
        <v>44767</v>
      </c>
      <c r="E11" s="156"/>
      <c r="F11" s="157">
        <v>68410</v>
      </c>
      <c r="G11" s="158"/>
      <c r="H11" s="159"/>
    </row>
    <row r="12" spans="1:8" x14ac:dyDescent="0.15">
      <c r="A12" s="160"/>
      <c r="B12" s="161"/>
      <c r="C12" s="168"/>
      <c r="D12" s="163">
        <v>23694</v>
      </c>
      <c r="E12" s="164"/>
      <c r="F12" s="165">
        <v>35086</v>
      </c>
      <c r="G12" s="166"/>
      <c r="H12" s="167"/>
    </row>
    <row r="13" spans="1:8" x14ac:dyDescent="0.15">
      <c r="A13" s="148"/>
      <c r="B13" s="153"/>
      <c r="C13" s="169"/>
      <c r="D13" s="170">
        <v>67143</v>
      </c>
      <c r="E13" s="171"/>
      <c r="F13" s="172">
        <v>71734</v>
      </c>
      <c r="G13" s="173"/>
      <c r="H13" s="159"/>
    </row>
    <row r="14" spans="1:8" x14ac:dyDescent="0.15">
      <c r="A14" s="160"/>
      <c r="B14" s="161"/>
      <c r="C14" s="162"/>
      <c r="D14" s="163">
        <v>36973</v>
      </c>
      <c r="E14" s="164"/>
      <c r="F14" s="165">
        <v>38713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5.01</v>
      </c>
      <c r="C19" s="174">
        <f>ROUND(VALUE(SUBSTITUTE(実質収支比率等に係る経年分析!G$48,"▲","-")),2)</f>
        <v>3.84</v>
      </c>
      <c r="D19" s="174">
        <f>ROUND(VALUE(SUBSTITUTE(実質収支比率等に係る経年分析!H$48,"▲","-")),2)</f>
        <v>5.57</v>
      </c>
      <c r="E19" s="174">
        <f>ROUND(VALUE(SUBSTITUTE(実質収支比率等に係る経年分析!I$48,"▲","-")),2)</f>
        <v>6.06</v>
      </c>
      <c r="F19" s="174">
        <f>ROUND(VALUE(SUBSTITUTE(実質収支比率等に係る経年分析!J$48,"▲","-")),2)</f>
        <v>5.57</v>
      </c>
    </row>
    <row r="20" spans="1:11" x14ac:dyDescent="0.15">
      <c r="A20" s="174" t="s">
        <v>57</v>
      </c>
      <c r="B20" s="174">
        <f>ROUND(VALUE(SUBSTITUTE(実質収支比率等に係る経年分析!F$47,"▲","-")),2)</f>
        <v>64.709999999999994</v>
      </c>
      <c r="C20" s="174">
        <f>ROUND(VALUE(SUBSTITUTE(実質収支比率等に係る経年分析!G$47,"▲","-")),2)</f>
        <v>61.8</v>
      </c>
      <c r="D20" s="174">
        <f>ROUND(VALUE(SUBSTITUTE(実質収支比率等に係る経年分析!H$47,"▲","-")),2)</f>
        <v>57.15</v>
      </c>
      <c r="E20" s="174">
        <f>ROUND(VALUE(SUBSTITUTE(実質収支比率等に係る経年分析!I$47,"▲","-")),2)</f>
        <v>56.59</v>
      </c>
      <c r="F20" s="174">
        <f>ROUND(VALUE(SUBSTITUTE(実質収支比率等に係る経年分析!J$47,"▲","-")),2)</f>
        <v>58.2</v>
      </c>
    </row>
    <row r="21" spans="1:11" x14ac:dyDescent="0.15">
      <c r="A21" s="174" t="s">
        <v>58</v>
      </c>
      <c r="B21" s="174">
        <f>IF(ISNUMBER(VALUE(SUBSTITUTE(実質収支比率等に係る経年分析!F$49,"▲","-"))),ROUND(VALUE(SUBSTITUTE(実質収支比率等に係る経年分析!F$49,"▲","-")),2),NA())</f>
        <v>0.42</v>
      </c>
      <c r="C21" s="174">
        <f>IF(ISNUMBER(VALUE(SUBSTITUTE(実質収支比率等に係る経年分析!G$49,"▲","-"))),ROUND(VALUE(SUBSTITUTE(実質収支比率等に係る経年分析!G$49,"▲","-")),2),NA())</f>
        <v>-6.74</v>
      </c>
      <c r="D21" s="174">
        <f>IF(ISNUMBER(VALUE(SUBSTITUTE(実質収支比率等に係る経年分析!H$49,"▲","-"))),ROUND(VALUE(SUBSTITUTE(実質収支比率等に係る経年分析!H$49,"▲","-")),2),NA())</f>
        <v>-2.4700000000000002</v>
      </c>
      <c r="E21" s="174">
        <f>IF(ISNUMBER(VALUE(SUBSTITUTE(実質収支比率等に係る経年分析!I$49,"▲","-"))),ROUND(VALUE(SUBSTITUTE(実質収支比率等に係る経年分析!I$49,"▲","-")),2),NA())</f>
        <v>0</v>
      </c>
      <c r="F21" s="174">
        <f>IF(ISNUMBER(VALUE(SUBSTITUTE(実質収支比率等に係る経年分析!J$49,"▲","-"))),ROUND(VALUE(SUBSTITUTE(実質収支比率等に係る経年分析!J$49,"▲","-")),2),NA())</f>
        <v>-3.74</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かほく市後期高齢者医療特別会計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かほく市営バス事業特別会計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x14ac:dyDescent="0.15">
      <c r="A31" s="175" t="str">
        <f>IF(連結実質赤字比率に係る赤字・黒字の構成分析!C$39="",NA(),連結実質赤字比率に係る赤字・黒字の構成分析!C$39)</f>
        <v>かほく市ケーブルテレビ事業特別会計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7.0000000000000007E-2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v>
      </c>
    </row>
    <row r="32" spans="1:11" x14ac:dyDescent="0.15">
      <c r="A32" s="175" t="str">
        <f>IF(連結実質赤字比率に係る赤字・黒字の構成分析!C$38="",NA(),連結実質赤字比率に係る赤字・黒字の構成分析!C$38)</f>
        <v>かほく市国民健康保険特別会計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0.53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0.41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0.24</v>
      </c>
    </row>
    <row r="33" spans="1:16" x14ac:dyDescent="0.15">
      <c r="A33" s="175" t="str">
        <f>IF(連結実質赤字比率に係る赤字・黒字の構成分析!C$37="",NA(),連結実質赤字比率に係る赤字・黒字の構成分析!C$37)</f>
        <v>かほく市介護保険特別会計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0.53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1.22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0.81</v>
      </c>
    </row>
    <row r="34" spans="1:16" x14ac:dyDescent="0.15">
      <c r="A34" s="175" t="str">
        <f>IF(連結実質赤字比率に係る赤字・黒字の構成分析!C$36="",NA(),連結実質赤字比率に係る赤字・黒字の構成分析!C$36)</f>
        <v>かほく市下水道事業会計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3.77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4.33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4.1399999999999997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4.0599999999999996</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4.58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3.75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5.51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5.96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5.43</v>
      </c>
    </row>
    <row r="36" spans="1:16" x14ac:dyDescent="0.15">
      <c r="A36" s="175" t="str">
        <f>IF(連結実質赤字比率に係る赤字・黒字の構成分析!C$34="",NA(),連結実質赤字比率に係る赤字・黒字の構成分析!C$34)</f>
        <v>かほく市水道事業会計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9.74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9.27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9.7100000000000009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10.029999999999999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10.79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3025</v>
      </c>
      <c r="E42" s="176"/>
      <c r="F42" s="176"/>
      <c r="G42" s="176">
        <f>'実質公債費比率（分子）の構造'!L$52</f>
        <v>2938</v>
      </c>
      <c r="H42" s="176"/>
      <c r="I42" s="176"/>
      <c r="J42" s="176">
        <f>'実質公債費比率（分子）の構造'!M$52</f>
        <v>2799</v>
      </c>
      <c r="K42" s="176"/>
      <c r="L42" s="176"/>
      <c r="M42" s="176">
        <f>'実質公債費比率（分子）の構造'!N$52</f>
        <v>2802</v>
      </c>
      <c r="N42" s="176"/>
      <c r="O42" s="176"/>
      <c r="P42" s="176">
        <f>'実質公債費比率（分子）の構造'!O$52</f>
        <v>2624</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94</v>
      </c>
      <c r="C45" s="176"/>
      <c r="D45" s="176"/>
      <c r="E45" s="176">
        <f>'実質公債費比率（分子）の構造'!L$49</f>
        <v>74</v>
      </c>
      <c r="F45" s="176"/>
      <c r="G45" s="176"/>
      <c r="H45" s="176">
        <f>'実質公債費比率（分子）の構造'!M$49</f>
        <v>62</v>
      </c>
      <c r="I45" s="176"/>
      <c r="J45" s="176"/>
      <c r="K45" s="176">
        <f>'実質公債費比率（分子）の構造'!N$49</f>
        <v>35</v>
      </c>
      <c r="L45" s="176"/>
      <c r="M45" s="176"/>
      <c r="N45" s="176">
        <f>'実質公債費比率（分子）の構造'!O$49</f>
        <v>36</v>
      </c>
      <c r="O45" s="176"/>
      <c r="P45" s="176"/>
    </row>
    <row r="46" spans="1:16" x14ac:dyDescent="0.15">
      <c r="A46" s="176" t="s">
        <v>69</v>
      </c>
      <c r="B46" s="176">
        <f>'実質公債費比率（分子）の構造'!K$48</f>
        <v>990</v>
      </c>
      <c r="C46" s="176"/>
      <c r="D46" s="176"/>
      <c r="E46" s="176">
        <f>'実質公債費比率（分子）の構造'!L$48</f>
        <v>937</v>
      </c>
      <c r="F46" s="176"/>
      <c r="G46" s="176"/>
      <c r="H46" s="176">
        <f>'実質公債費比率（分子）の構造'!M$48</f>
        <v>899</v>
      </c>
      <c r="I46" s="176"/>
      <c r="J46" s="176"/>
      <c r="K46" s="176">
        <f>'実質公債費比率（分子）の構造'!N$48</f>
        <v>839</v>
      </c>
      <c r="L46" s="176"/>
      <c r="M46" s="176"/>
      <c r="N46" s="176">
        <f>'実質公債費比率（分子）の構造'!O$48</f>
        <v>816</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2834</v>
      </c>
      <c r="C49" s="176"/>
      <c r="D49" s="176"/>
      <c r="E49" s="176">
        <f>'実質公債費比率（分子）の構造'!L$45</f>
        <v>2806</v>
      </c>
      <c r="F49" s="176"/>
      <c r="G49" s="176"/>
      <c r="H49" s="176">
        <f>'実質公債費比率（分子）の構造'!M$45</f>
        <v>2719</v>
      </c>
      <c r="I49" s="176"/>
      <c r="J49" s="176"/>
      <c r="K49" s="176">
        <f>'実質公債費比率（分子）の構造'!N$45</f>
        <v>2802</v>
      </c>
      <c r="L49" s="176"/>
      <c r="M49" s="176"/>
      <c r="N49" s="176">
        <f>'実質公債費比率（分子）の構造'!O$45</f>
        <v>2717</v>
      </c>
      <c r="O49" s="176"/>
      <c r="P49" s="176"/>
    </row>
    <row r="50" spans="1:16" x14ac:dyDescent="0.15">
      <c r="A50" s="176" t="s">
        <v>73</v>
      </c>
      <c r="B50" s="176" t="e">
        <f>NA()</f>
        <v>#N/A</v>
      </c>
      <c r="C50" s="176">
        <f>IF(ISNUMBER('実質公債費比率（分子）の構造'!K$53),'実質公債費比率（分子）の構造'!K$53,NA())</f>
        <v>893</v>
      </c>
      <c r="D50" s="176" t="e">
        <f>NA()</f>
        <v>#N/A</v>
      </c>
      <c r="E50" s="176" t="e">
        <f>NA()</f>
        <v>#N/A</v>
      </c>
      <c r="F50" s="176">
        <f>IF(ISNUMBER('実質公債費比率（分子）の構造'!L$53),'実質公債費比率（分子）の構造'!L$53,NA())</f>
        <v>879</v>
      </c>
      <c r="G50" s="176" t="e">
        <f>NA()</f>
        <v>#N/A</v>
      </c>
      <c r="H50" s="176" t="e">
        <f>NA()</f>
        <v>#N/A</v>
      </c>
      <c r="I50" s="176">
        <f>IF(ISNUMBER('実質公債費比率（分子）の構造'!M$53),'実質公債費比率（分子）の構造'!M$53,NA())</f>
        <v>881</v>
      </c>
      <c r="J50" s="176" t="e">
        <f>NA()</f>
        <v>#N/A</v>
      </c>
      <c r="K50" s="176" t="e">
        <f>NA()</f>
        <v>#N/A</v>
      </c>
      <c r="L50" s="176">
        <f>IF(ISNUMBER('実質公債費比率（分子）の構造'!N$53),'実質公債費比率（分子）の構造'!N$53,NA())</f>
        <v>874</v>
      </c>
      <c r="M50" s="176" t="e">
        <f>NA()</f>
        <v>#N/A</v>
      </c>
      <c r="N50" s="176" t="e">
        <f>NA()</f>
        <v>#N/A</v>
      </c>
      <c r="O50" s="176">
        <f>IF(ISNUMBER('実質公債費比率（分子）の構造'!O$53),'実質公債費比率（分子）の構造'!O$53,NA())</f>
        <v>945</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23208</v>
      </c>
      <c r="E56" s="175"/>
      <c r="F56" s="175"/>
      <c r="G56" s="175">
        <f>'将来負担比率（分子）の構造'!J$52</f>
        <v>21616</v>
      </c>
      <c r="H56" s="175"/>
      <c r="I56" s="175"/>
      <c r="J56" s="175">
        <f>'将来負担比率（分子）の構造'!K$52</f>
        <v>20200</v>
      </c>
      <c r="K56" s="175"/>
      <c r="L56" s="175"/>
      <c r="M56" s="175">
        <f>'将来負担比率（分子）の構造'!L$52</f>
        <v>19219</v>
      </c>
      <c r="N56" s="175"/>
      <c r="O56" s="175"/>
      <c r="P56" s="175">
        <f>'将来負担比率（分子）の構造'!M$52</f>
        <v>17980</v>
      </c>
    </row>
    <row r="57" spans="1:16" x14ac:dyDescent="0.15">
      <c r="A57" s="175" t="s">
        <v>44</v>
      </c>
      <c r="B57" s="175"/>
      <c r="C57" s="175"/>
      <c r="D57" s="175">
        <f>'将来負担比率（分子）の構造'!I$51</f>
        <v>2863</v>
      </c>
      <c r="E57" s="175"/>
      <c r="F57" s="175"/>
      <c r="G57" s="175">
        <f>'将来負担比率（分子）の構造'!J$51</f>
        <v>2708</v>
      </c>
      <c r="H57" s="175"/>
      <c r="I57" s="175"/>
      <c r="J57" s="175">
        <f>'将来負担比率（分子）の構造'!K$51</f>
        <v>2720</v>
      </c>
      <c r="K57" s="175"/>
      <c r="L57" s="175"/>
      <c r="M57" s="175">
        <f>'将来負担比率（分子）の構造'!L$51</f>
        <v>2648</v>
      </c>
      <c r="N57" s="175"/>
      <c r="O57" s="175"/>
      <c r="P57" s="175">
        <f>'将来負担比率（分子）の構造'!M$51</f>
        <v>2653</v>
      </c>
    </row>
    <row r="58" spans="1:16" x14ac:dyDescent="0.15">
      <c r="A58" s="175" t="s">
        <v>43</v>
      </c>
      <c r="B58" s="175"/>
      <c r="C58" s="175"/>
      <c r="D58" s="175">
        <f>'将来負担比率（分子）の構造'!I$50</f>
        <v>7525</v>
      </c>
      <c r="E58" s="175"/>
      <c r="F58" s="175"/>
      <c r="G58" s="175">
        <f>'将来負担比率（分子）の構造'!J$50</f>
        <v>7201</v>
      </c>
      <c r="H58" s="175"/>
      <c r="I58" s="175"/>
      <c r="J58" s="175">
        <f>'将来負担比率（分子）の構造'!K$50</f>
        <v>7071</v>
      </c>
      <c r="K58" s="175"/>
      <c r="L58" s="175"/>
      <c r="M58" s="175">
        <f>'将来負担比率（分子）の構造'!L$50</f>
        <v>7658</v>
      </c>
      <c r="N58" s="175"/>
      <c r="O58" s="175"/>
      <c r="P58" s="175">
        <f>'将来負担比率（分子）の構造'!M$50</f>
        <v>7785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63</v>
      </c>
      <c r="C61" s="175"/>
      <c r="D61" s="175"/>
      <c r="E61" s="175">
        <f>'将来負担比率（分子）の構造'!J$46</f>
        <v>5</v>
      </c>
      <c r="F61" s="175"/>
      <c r="G61" s="175"/>
      <c r="H61" s="175">
        <f>'将来負担比率（分子）の構造'!K$46</f>
        <v>3</v>
      </c>
      <c r="I61" s="175"/>
      <c r="J61" s="175"/>
      <c r="K61" s="175">
        <f>'将来負担比率（分子）の構造'!L$46</f>
        <v>2</v>
      </c>
      <c r="L61" s="175"/>
      <c r="M61" s="175"/>
      <c r="N61" s="175">
        <f>'将来負担比率（分子）の構造'!M$46</f>
        <v>1</v>
      </c>
      <c r="O61" s="175"/>
      <c r="P61" s="175"/>
    </row>
    <row r="62" spans="1:16" x14ac:dyDescent="0.15">
      <c r="A62" s="175" t="s">
        <v>37</v>
      </c>
      <c r="B62" s="175">
        <f>'将来負担比率（分子）の構造'!I$45</f>
        <v>2285</v>
      </c>
      <c r="C62" s="175"/>
      <c r="D62" s="175"/>
      <c r="E62" s="175">
        <f>'将来負担比率（分子）の構造'!J$45</f>
        <v>2251</v>
      </c>
      <c r="F62" s="175"/>
      <c r="G62" s="175"/>
      <c r="H62" s="175">
        <f>'将来負担比率（分子）の構造'!K$45</f>
        <v>2191</v>
      </c>
      <c r="I62" s="175"/>
      <c r="J62" s="175"/>
      <c r="K62" s="175">
        <f>'将来負担比率（分子）の構造'!L$45</f>
        <v>2166</v>
      </c>
      <c r="L62" s="175"/>
      <c r="M62" s="175"/>
      <c r="N62" s="175">
        <f>'将来負担比率（分子）の構造'!M$45</f>
        <v>2105</v>
      </c>
      <c r="O62" s="175"/>
      <c r="P62" s="175"/>
    </row>
    <row r="63" spans="1:16" x14ac:dyDescent="0.15">
      <c r="A63" s="175" t="s">
        <v>36</v>
      </c>
      <c r="B63" s="175">
        <f>'将来負担比率（分子）の構造'!I$44</f>
        <v>279</v>
      </c>
      <c r="C63" s="175"/>
      <c r="D63" s="175"/>
      <c r="E63" s="175">
        <f>'将来負担比率（分子）の構造'!J$44</f>
        <v>231</v>
      </c>
      <c r="F63" s="175"/>
      <c r="G63" s="175"/>
      <c r="H63" s="175">
        <f>'将来負担比率（分子）の構造'!K$44</f>
        <v>225</v>
      </c>
      <c r="I63" s="175"/>
      <c r="J63" s="175"/>
      <c r="K63" s="175">
        <f>'将来負担比率（分子）の構造'!L$44</f>
        <v>737</v>
      </c>
      <c r="L63" s="175"/>
      <c r="M63" s="175"/>
      <c r="N63" s="175">
        <f>'将来負担比率（分子）の構造'!M$44</f>
        <v>1716</v>
      </c>
      <c r="O63" s="175"/>
      <c r="P63" s="175"/>
    </row>
    <row r="64" spans="1:16" x14ac:dyDescent="0.15">
      <c r="A64" s="175" t="s">
        <v>35</v>
      </c>
      <c r="B64" s="175">
        <f>'将来負担比率（分子）の構造'!I$43</f>
        <v>8734</v>
      </c>
      <c r="C64" s="175"/>
      <c r="D64" s="175"/>
      <c r="E64" s="175">
        <f>'将来負担比率（分子）の構造'!J$43</f>
        <v>8282</v>
      </c>
      <c r="F64" s="175"/>
      <c r="G64" s="175"/>
      <c r="H64" s="175">
        <f>'将来負担比率（分子）の構造'!K$43</f>
        <v>7963</v>
      </c>
      <c r="I64" s="175"/>
      <c r="J64" s="175"/>
      <c r="K64" s="175">
        <f>'将来負担比率（分子）の構造'!L$43</f>
        <v>7498</v>
      </c>
      <c r="L64" s="175"/>
      <c r="M64" s="175"/>
      <c r="N64" s="175">
        <f>'将来負担比率（分子）の構造'!M$43</f>
        <v>7058</v>
      </c>
      <c r="O64" s="175"/>
      <c r="P64" s="175"/>
    </row>
    <row r="65" spans="1:16" x14ac:dyDescent="0.15">
      <c r="A65" s="175" t="s">
        <v>34</v>
      </c>
      <c r="B65" s="175">
        <f>'将来負担比率（分子）の構造'!I$42</f>
        <v>42</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23933</v>
      </c>
      <c r="C66" s="175"/>
      <c r="D66" s="175"/>
      <c r="E66" s="175">
        <f>'将来負担比率（分子）の構造'!J$41</f>
        <v>23652</v>
      </c>
      <c r="F66" s="175"/>
      <c r="G66" s="175"/>
      <c r="H66" s="175">
        <f>'将来負担比率（分子）の構造'!K$41</f>
        <v>23818</v>
      </c>
      <c r="I66" s="175"/>
      <c r="J66" s="175"/>
      <c r="K66" s="175">
        <f>'将来負担比率（分子）の構造'!L$41</f>
        <v>22739</v>
      </c>
      <c r="L66" s="175"/>
      <c r="M66" s="175"/>
      <c r="N66" s="175">
        <f>'将来負担比率（分子）の構造'!M$41</f>
        <v>21088</v>
      </c>
      <c r="O66" s="175"/>
      <c r="P66" s="175"/>
    </row>
    <row r="67" spans="1:16" x14ac:dyDescent="0.15">
      <c r="A67" s="175" t="s">
        <v>77</v>
      </c>
      <c r="B67" s="175" t="e">
        <f>NA()</f>
        <v>#N/A</v>
      </c>
      <c r="C67" s="175">
        <f>IF(ISNUMBER('将来負担比率（分子）の構造'!I$53), IF('将来負担比率（分子）の構造'!I$53 &lt; 0, 0, '将来負担比率（分子）の構造'!I$53), NA())</f>
        <v>1740</v>
      </c>
      <c r="D67" s="175" t="e">
        <f>NA()</f>
        <v>#N/A</v>
      </c>
      <c r="E67" s="175" t="e">
        <f>NA()</f>
        <v>#N/A</v>
      </c>
      <c r="F67" s="175">
        <f>IF(ISNUMBER('将来負担比率（分子）の構造'!J$53), IF('将来負担比率（分子）の構造'!J$53 &lt; 0, 0, '将来負担比率（分子）の構造'!J$53), NA())</f>
        <v>2896</v>
      </c>
      <c r="G67" s="175" t="e">
        <f>NA()</f>
        <v>#N/A</v>
      </c>
      <c r="H67" s="175" t="e">
        <f>NA()</f>
        <v>#N/A</v>
      </c>
      <c r="I67" s="175">
        <f>IF(ISNUMBER('将来負担比率（分子）の構造'!K$53), IF('将来負担比率（分子）の構造'!K$53 &lt; 0, 0, '将来負担比率（分子）の構造'!K$53), NA())</f>
        <v>4209</v>
      </c>
      <c r="J67" s="175" t="e">
        <f>NA()</f>
        <v>#N/A</v>
      </c>
      <c r="K67" s="175" t="e">
        <f>NA()</f>
        <v>#N/A</v>
      </c>
      <c r="L67" s="175">
        <f>IF(ISNUMBER('将来負担比率（分子）の構造'!L$53), IF('将来負担比率（分子）の構造'!L$53 &lt; 0, 0, '将来負担比率（分子）の構造'!L$53), NA())</f>
        <v>3617</v>
      </c>
      <c r="M67" s="175" t="e">
        <f>NA()</f>
        <v>#N/A</v>
      </c>
      <c r="N67" s="175" t="e">
        <f>NA()</f>
        <v>#N/A</v>
      </c>
      <c r="O67" s="175">
        <f>IF(ISNUMBER('将来負担比率（分子）の構造'!M$53), IF('将来負担比率（分子）の構造'!M$53 &lt; 0, 0, '将来負担比率（分子）の構造'!M$53), NA())</f>
        <v>3549</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6037</v>
      </c>
      <c r="C72" s="179">
        <f>基金残高に係る経年分析!G55</f>
        <v>6255</v>
      </c>
      <c r="D72" s="179">
        <f>基金残高に係る経年分析!H55</f>
        <v>6272</v>
      </c>
    </row>
    <row r="73" spans="1:16" x14ac:dyDescent="0.15">
      <c r="A73" s="178" t="s">
        <v>80</v>
      </c>
      <c r="B73" s="179">
        <f>基金残高に係る経年分析!F56</f>
        <v>104</v>
      </c>
      <c r="C73" s="179">
        <f>基金残高に係る経年分析!G56</f>
        <v>245</v>
      </c>
      <c r="D73" s="179">
        <f>基金残高に係る経年分析!H56</f>
        <v>246</v>
      </c>
    </row>
    <row r="74" spans="1:16" x14ac:dyDescent="0.15">
      <c r="A74" s="178" t="s">
        <v>81</v>
      </c>
      <c r="B74" s="179">
        <f>基金残高に係る経年分析!F57</f>
        <v>1864</v>
      </c>
      <c r="C74" s="179">
        <f>基金残高に係る経年分析!G57</f>
        <v>2037</v>
      </c>
      <c r="D74" s="179">
        <f>基金残高に係る経年分析!H57</f>
        <v>1751</v>
      </c>
    </row>
  </sheetData>
  <sheetProtection algorithmName="SHA-512" hashValue="Lyftw/Almt/iHJrXEncu9Pjo/9EI9NfCUGF9352ExMq48DQpbqMNSUA8URLXNoTeB8tN3Rbn02fbCiIIdJghMw==" saltValue="F+jBXvZgj8YLWBL3OzEd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229</v>
      </c>
      <c r="C5" s="680"/>
      <c r="D5" s="680"/>
      <c r="E5" s="680"/>
      <c r="F5" s="680"/>
      <c r="G5" s="680"/>
      <c r="H5" s="680"/>
      <c r="I5" s="680"/>
      <c r="J5" s="680"/>
      <c r="K5" s="680"/>
      <c r="L5" s="680"/>
      <c r="M5" s="680"/>
      <c r="N5" s="680"/>
      <c r="O5" s="680"/>
      <c r="P5" s="680"/>
      <c r="Q5" s="681"/>
      <c r="R5" s="676">
        <v>4224719</v>
      </c>
      <c r="S5" s="677"/>
      <c r="T5" s="677"/>
      <c r="U5" s="677"/>
      <c r="V5" s="677"/>
      <c r="W5" s="677"/>
      <c r="X5" s="677"/>
      <c r="Y5" s="702"/>
      <c r="Z5" s="715">
        <v>22.2</v>
      </c>
      <c r="AA5" s="715"/>
      <c r="AB5" s="715"/>
      <c r="AC5" s="715"/>
      <c r="AD5" s="716">
        <v>3895823</v>
      </c>
      <c r="AE5" s="716"/>
      <c r="AF5" s="716"/>
      <c r="AG5" s="716"/>
      <c r="AH5" s="716"/>
      <c r="AI5" s="716"/>
      <c r="AJ5" s="716"/>
      <c r="AK5" s="716"/>
      <c r="AL5" s="703">
        <v>36</v>
      </c>
      <c r="AM5" s="685"/>
      <c r="AN5" s="685"/>
      <c r="AO5" s="704"/>
      <c r="AP5" s="679" t="s">
        <v>230</v>
      </c>
      <c r="AQ5" s="680"/>
      <c r="AR5" s="680"/>
      <c r="AS5" s="680"/>
      <c r="AT5" s="680"/>
      <c r="AU5" s="680"/>
      <c r="AV5" s="680"/>
      <c r="AW5" s="680"/>
      <c r="AX5" s="680"/>
      <c r="AY5" s="680"/>
      <c r="AZ5" s="680"/>
      <c r="BA5" s="680"/>
      <c r="BB5" s="680"/>
      <c r="BC5" s="680"/>
      <c r="BD5" s="680"/>
      <c r="BE5" s="680"/>
      <c r="BF5" s="681"/>
      <c r="BG5" s="621">
        <v>3895823</v>
      </c>
      <c r="BH5" s="622"/>
      <c r="BI5" s="622"/>
      <c r="BJ5" s="622"/>
      <c r="BK5" s="622"/>
      <c r="BL5" s="622"/>
      <c r="BM5" s="622"/>
      <c r="BN5" s="623"/>
      <c r="BO5" s="659">
        <v>92.2</v>
      </c>
      <c r="BP5" s="659"/>
      <c r="BQ5" s="659"/>
      <c r="BR5" s="659"/>
      <c r="BS5" s="660">
        <v>30487</v>
      </c>
      <c r="BT5" s="660"/>
      <c r="BU5" s="660"/>
      <c r="BV5" s="660"/>
      <c r="BW5" s="660"/>
      <c r="BX5" s="660"/>
      <c r="BY5" s="660"/>
      <c r="BZ5" s="660"/>
      <c r="CA5" s="660"/>
      <c r="CB5" s="698"/>
      <c r="CD5" s="673" t="s">
        <v>225</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223</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x14ac:dyDescent="0.15">
      <c r="B6" s="618" t="s">
        <v>234</v>
      </c>
      <c r="C6" s="619"/>
      <c r="D6" s="619"/>
      <c r="E6" s="619"/>
      <c r="F6" s="619"/>
      <c r="G6" s="619"/>
      <c r="H6" s="619"/>
      <c r="I6" s="619"/>
      <c r="J6" s="619"/>
      <c r="K6" s="619"/>
      <c r="L6" s="619"/>
      <c r="M6" s="619"/>
      <c r="N6" s="619"/>
      <c r="O6" s="619"/>
      <c r="P6" s="619"/>
      <c r="Q6" s="620"/>
      <c r="R6" s="621">
        <v>119565</v>
      </c>
      <c r="S6" s="622"/>
      <c r="T6" s="622"/>
      <c r="U6" s="622"/>
      <c r="V6" s="622"/>
      <c r="W6" s="622"/>
      <c r="X6" s="622"/>
      <c r="Y6" s="623"/>
      <c r="Z6" s="659">
        <v>0.6</v>
      </c>
      <c r="AA6" s="659"/>
      <c r="AB6" s="659"/>
      <c r="AC6" s="659"/>
      <c r="AD6" s="660">
        <v>119565</v>
      </c>
      <c r="AE6" s="660"/>
      <c r="AF6" s="660"/>
      <c r="AG6" s="660"/>
      <c r="AH6" s="660"/>
      <c r="AI6" s="660"/>
      <c r="AJ6" s="660"/>
      <c r="AK6" s="660"/>
      <c r="AL6" s="624">
        <v>1.1000000000000001</v>
      </c>
      <c r="AM6" s="625"/>
      <c r="AN6" s="625"/>
      <c r="AO6" s="661"/>
      <c r="AP6" s="618" t="s">
        <v>235</v>
      </c>
      <c r="AQ6" s="619"/>
      <c r="AR6" s="619"/>
      <c r="AS6" s="619"/>
      <c r="AT6" s="619"/>
      <c r="AU6" s="619"/>
      <c r="AV6" s="619"/>
      <c r="AW6" s="619"/>
      <c r="AX6" s="619"/>
      <c r="AY6" s="619"/>
      <c r="AZ6" s="619"/>
      <c r="BA6" s="619"/>
      <c r="BB6" s="619"/>
      <c r="BC6" s="619"/>
      <c r="BD6" s="619"/>
      <c r="BE6" s="619"/>
      <c r="BF6" s="620"/>
      <c r="BG6" s="621">
        <v>3895823</v>
      </c>
      <c r="BH6" s="622"/>
      <c r="BI6" s="622"/>
      <c r="BJ6" s="622"/>
      <c r="BK6" s="622"/>
      <c r="BL6" s="622"/>
      <c r="BM6" s="622"/>
      <c r="BN6" s="623"/>
      <c r="BO6" s="659">
        <v>92.2</v>
      </c>
      <c r="BP6" s="659"/>
      <c r="BQ6" s="659"/>
      <c r="BR6" s="659"/>
      <c r="BS6" s="660">
        <v>30487</v>
      </c>
      <c r="BT6" s="660"/>
      <c r="BU6" s="660"/>
      <c r="BV6" s="660"/>
      <c r="BW6" s="660"/>
      <c r="BX6" s="660"/>
      <c r="BY6" s="660"/>
      <c r="BZ6" s="660"/>
      <c r="CA6" s="660"/>
      <c r="CB6" s="698"/>
      <c r="CD6" s="679" t="s">
        <v>236</v>
      </c>
      <c r="CE6" s="680"/>
      <c r="CF6" s="680"/>
      <c r="CG6" s="680"/>
      <c r="CH6" s="680"/>
      <c r="CI6" s="680"/>
      <c r="CJ6" s="680"/>
      <c r="CK6" s="680"/>
      <c r="CL6" s="680"/>
      <c r="CM6" s="680"/>
      <c r="CN6" s="680"/>
      <c r="CO6" s="680"/>
      <c r="CP6" s="680"/>
      <c r="CQ6" s="681"/>
      <c r="CR6" s="621">
        <v>155806</v>
      </c>
      <c r="CS6" s="622"/>
      <c r="CT6" s="622"/>
      <c r="CU6" s="622"/>
      <c r="CV6" s="622"/>
      <c r="CW6" s="622"/>
      <c r="CX6" s="622"/>
      <c r="CY6" s="623"/>
      <c r="CZ6" s="703">
        <v>0.9</v>
      </c>
      <c r="DA6" s="685"/>
      <c r="DB6" s="685"/>
      <c r="DC6" s="705"/>
      <c r="DD6" s="627" t="s">
        <v>237</v>
      </c>
      <c r="DE6" s="622"/>
      <c r="DF6" s="622"/>
      <c r="DG6" s="622"/>
      <c r="DH6" s="622"/>
      <c r="DI6" s="622"/>
      <c r="DJ6" s="622"/>
      <c r="DK6" s="622"/>
      <c r="DL6" s="622"/>
      <c r="DM6" s="622"/>
      <c r="DN6" s="622"/>
      <c r="DO6" s="622"/>
      <c r="DP6" s="623"/>
      <c r="DQ6" s="627">
        <v>155806</v>
      </c>
      <c r="DR6" s="622"/>
      <c r="DS6" s="622"/>
      <c r="DT6" s="622"/>
      <c r="DU6" s="622"/>
      <c r="DV6" s="622"/>
      <c r="DW6" s="622"/>
      <c r="DX6" s="622"/>
      <c r="DY6" s="622"/>
      <c r="DZ6" s="622"/>
      <c r="EA6" s="622"/>
      <c r="EB6" s="622"/>
      <c r="EC6" s="658"/>
    </row>
    <row r="7" spans="2:143" ht="11.25" customHeight="1" x14ac:dyDescent="0.15">
      <c r="B7" s="618" t="s">
        <v>238</v>
      </c>
      <c r="C7" s="619"/>
      <c r="D7" s="619"/>
      <c r="E7" s="619"/>
      <c r="F7" s="619"/>
      <c r="G7" s="619"/>
      <c r="H7" s="619"/>
      <c r="I7" s="619"/>
      <c r="J7" s="619"/>
      <c r="K7" s="619"/>
      <c r="L7" s="619"/>
      <c r="M7" s="619"/>
      <c r="N7" s="619"/>
      <c r="O7" s="619"/>
      <c r="P7" s="619"/>
      <c r="Q7" s="620"/>
      <c r="R7" s="621">
        <v>1764</v>
      </c>
      <c r="S7" s="622"/>
      <c r="T7" s="622"/>
      <c r="U7" s="622"/>
      <c r="V7" s="622"/>
      <c r="W7" s="622"/>
      <c r="X7" s="622"/>
      <c r="Y7" s="623"/>
      <c r="Z7" s="659">
        <v>0</v>
      </c>
      <c r="AA7" s="659"/>
      <c r="AB7" s="659"/>
      <c r="AC7" s="659"/>
      <c r="AD7" s="660">
        <v>1764</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1879894</v>
      </c>
      <c r="BH7" s="622"/>
      <c r="BI7" s="622"/>
      <c r="BJ7" s="622"/>
      <c r="BK7" s="622"/>
      <c r="BL7" s="622"/>
      <c r="BM7" s="622"/>
      <c r="BN7" s="623"/>
      <c r="BO7" s="659">
        <v>44.5</v>
      </c>
      <c r="BP7" s="659"/>
      <c r="BQ7" s="659"/>
      <c r="BR7" s="659"/>
      <c r="BS7" s="660">
        <v>30487</v>
      </c>
      <c r="BT7" s="660"/>
      <c r="BU7" s="660"/>
      <c r="BV7" s="660"/>
      <c r="BW7" s="660"/>
      <c r="BX7" s="660"/>
      <c r="BY7" s="660"/>
      <c r="BZ7" s="660"/>
      <c r="CA7" s="660"/>
      <c r="CB7" s="698"/>
      <c r="CD7" s="618" t="s">
        <v>240</v>
      </c>
      <c r="CE7" s="619"/>
      <c r="CF7" s="619"/>
      <c r="CG7" s="619"/>
      <c r="CH7" s="619"/>
      <c r="CI7" s="619"/>
      <c r="CJ7" s="619"/>
      <c r="CK7" s="619"/>
      <c r="CL7" s="619"/>
      <c r="CM7" s="619"/>
      <c r="CN7" s="619"/>
      <c r="CO7" s="619"/>
      <c r="CP7" s="619"/>
      <c r="CQ7" s="620"/>
      <c r="CR7" s="621">
        <v>2295095</v>
      </c>
      <c r="CS7" s="622"/>
      <c r="CT7" s="622"/>
      <c r="CU7" s="622"/>
      <c r="CV7" s="622"/>
      <c r="CW7" s="622"/>
      <c r="CX7" s="622"/>
      <c r="CY7" s="623"/>
      <c r="CZ7" s="659">
        <v>12.5</v>
      </c>
      <c r="DA7" s="659"/>
      <c r="DB7" s="659"/>
      <c r="DC7" s="659"/>
      <c r="DD7" s="627">
        <v>103339</v>
      </c>
      <c r="DE7" s="622"/>
      <c r="DF7" s="622"/>
      <c r="DG7" s="622"/>
      <c r="DH7" s="622"/>
      <c r="DI7" s="622"/>
      <c r="DJ7" s="622"/>
      <c r="DK7" s="622"/>
      <c r="DL7" s="622"/>
      <c r="DM7" s="622"/>
      <c r="DN7" s="622"/>
      <c r="DO7" s="622"/>
      <c r="DP7" s="623"/>
      <c r="DQ7" s="627">
        <v>1620950</v>
      </c>
      <c r="DR7" s="622"/>
      <c r="DS7" s="622"/>
      <c r="DT7" s="622"/>
      <c r="DU7" s="622"/>
      <c r="DV7" s="622"/>
      <c r="DW7" s="622"/>
      <c r="DX7" s="622"/>
      <c r="DY7" s="622"/>
      <c r="DZ7" s="622"/>
      <c r="EA7" s="622"/>
      <c r="EB7" s="622"/>
      <c r="EC7" s="658"/>
    </row>
    <row r="8" spans="2:143" ht="11.25" customHeight="1" x14ac:dyDescent="0.15">
      <c r="B8" s="618" t="s">
        <v>241</v>
      </c>
      <c r="C8" s="619"/>
      <c r="D8" s="619"/>
      <c r="E8" s="619"/>
      <c r="F8" s="619"/>
      <c r="G8" s="619"/>
      <c r="H8" s="619"/>
      <c r="I8" s="619"/>
      <c r="J8" s="619"/>
      <c r="K8" s="619"/>
      <c r="L8" s="619"/>
      <c r="M8" s="619"/>
      <c r="N8" s="619"/>
      <c r="O8" s="619"/>
      <c r="P8" s="619"/>
      <c r="Q8" s="620"/>
      <c r="R8" s="621">
        <v>20462</v>
      </c>
      <c r="S8" s="622"/>
      <c r="T8" s="622"/>
      <c r="U8" s="622"/>
      <c r="V8" s="622"/>
      <c r="W8" s="622"/>
      <c r="X8" s="622"/>
      <c r="Y8" s="623"/>
      <c r="Z8" s="659">
        <v>0.1</v>
      </c>
      <c r="AA8" s="659"/>
      <c r="AB8" s="659"/>
      <c r="AC8" s="659"/>
      <c r="AD8" s="660">
        <v>20462</v>
      </c>
      <c r="AE8" s="660"/>
      <c r="AF8" s="660"/>
      <c r="AG8" s="660"/>
      <c r="AH8" s="660"/>
      <c r="AI8" s="660"/>
      <c r="AJ8" s="660"/>
      <c r="AK8" s="660"/>
      <c r="AL8" s="624">
        <v>0.2</v>
      </c>
      <c r="AM8" s="625"/>
      <c r="AN8" s="625"/>
      <c r="AO8" s="661"/>
      <c r="AP8" s="618" t="s">
        <v>242</v>
      </c>
      <c r="AQ8" s="619"/>
      <c r="AR8" s="619"/>
      <c r="AS8" s="619"/>
      <c r="AT8" s="619"/>
      <c r="AU8" s="619"/>
      <c r="AV8" s="619"/>
      <c r="AW8" s="619"/>
      <c r="AX8" s="619"/>
      <c r="AY8" s="619"/>
      <c r="AZ8" s="619"/>
      <c r="BA8" s="619"/>
      <c r="BB8" s="619"/>
      <c r="BC8" s="619"/>
      <c r="BD8" s="619"/>
      <c r="BE8" s="619"/>
      <c r="BF8" s="620"/>
      <c r="BG8" s="621">
        <v>67082</v>
      </c>
      <c r="BH8" s="622"/>
      <c r="BI8" s="622"/>
      <c r="BJ8" s="622"/>
      <c r="BK8" s="622"/>
      <c r="BL8" s="622"/>
      <c r="BM8" s="622"/>
      <c r="BN8" s="623"/>
      <c r="BO8" s="659">
        <v>1.6</v>
      </c>
      <c r="BP8" s="659"/>
      <c r="BQ8" s="659"/>
      <c r="BR8" s="659"/>
      <c r="BS8" s="660" t="s">
        <v>237</v>
      </c>
      <c r="BT8" s="660"/>
      <c r="BU8" s="660"/>
      <c r="BV8" s="660"/>
      <c r="BW8" s="660"/>
      <c r="BX8" s="660"/>
      <c r="BY8" s="660"/>
      <c r="BZ8" s="660"/>
      <c r="CA8" s="660"/>
      <c r="CB8" s="698"/>
      <c r="CD8" s="618" t="s">
        <v>243</v>
      </c>
      <c r="CE8" s="619"/>
      <c r="CF8" s="619"/>
      <c r="CG8" s="619"/>
      <c r="CH8" s="619"/>
      <c r="CI8" s="619"/>
      <c r="CJ8" s="619"/>
      <c r="CK8" s="619"/>
      <c r="CL8" s="619"/>
      <c r="CM8" s="619"/>
      <c r="CN8" s="619"/>
      <c r="CO8" s="619"/>
      <c r="CP8" s="619"/>
      <c r="CQ8" s="620"/>
      <c r="CR8" s="621">
        <v>6341207</v>
      </c>
      <c r="CS8" s="622"/>
      <c r="CT8" s="622"/>
      <c r="CU8" s="622"/>
      <c r="CV8" s="622"/>
      <c r="CW8" s="622"/>
      <c r="CX8" s="622"/>
      <c r="CY8" s="623"/>
      <c r="CZ8" s="659">
        <v>34.6</v>
      </c>
      <c r="DA8" s="659"/>
      <c r="DB8" s="659"/>
      <c r="DC8" s="659"/>
      <c r="DD8" s="627">
        <v>193033</v>
      </c>
      <c r="DE8" s="622"/>
      <c r="DF8" s="622"/>
      <c r="DG8" s="622"/>
      <c r="DH8" s="622"/>
      <c r="DI8" s="622"/>
      <c r="DJ8" s="622"/>
      <c r="DK8" s="622"/>
      <c r="DL8" s="622"/>
      <c r="DM8" s="622"/>
      <c r="DN8" s="622"/>
      <c r="DO8" s="622"/>
      <c r="DP8" s="623"/>
      <c r="DQ8" s="627">
        <v>3346749</v>
      </c>
      <c r="DR8" s="622"/>
      <c r="DS8" s="622"/>
      <c r="DT8" s="622"/>
      <c r="DU8" s="622"/>
      <c r="DV8" s="622"/>
      <c r="DW8" s="622"/>
      <c r="DX8" s="622"/>
      <c r="DY8" s="622"/>
      <c r="DZ8" s="622"/>
      <c r="EA8" s="622"/>
      <c r="EB8" s="622"/>
      <c r="EC8" s="658"/>
    </row>
    <row r="9" spans="2:143" ht="11.25" customHeight="1" x14ac:dyDescent="0.15">
      <c r="B9" s="618" t="s">
        <v>244</v>
      </c>
      <c r="C9" s="619"/>
      <c r="D9" s="619"/>
      <c r="E9" s="619"/>
      <c r="F9" s="619"/>
      <c r="G9" s="619"/>
      <c r="H9" s="619"/>
      <c r="I9" s="619"/>
      <c r="J9" s="619"/>
      <c r="K9" s="619"/>
      <c r="L9" s="619"/>
      <c r="M9" s="619"/>
      <c r="N9" s="619"/>
      <c r="O9" s="619"/>
      <c r="P9" s="619"/>
      <c r="Q9" s="620"/>
      <c r="R9" s="621">
        <v>19309</v>
      </c>
      <c r="S9" s="622"/>
      <c r="T9" s="622"/>
      <c r="U9" s="622"/>
      <c r="V9" s="622"/>
      <c r="W9" s="622"/>
      <c r="X9" s="622"/>
      <c r="Y9" s="623"/>
      <c r="Z9" s="659">
        <v>0.1</v>
      </c>
      <c r="AA9" s="659"/>
      <c r="AB9" s="659"/>
      <c r="AC9" s="659"/>
      <c r="AD9" s="660">
        <v>19309</v>
      </c>
      <c r="AE9" s="660"/>
      <c r="AF9" s="660"/>
      <c r="AG9" s="660"/>
      <c r="AH9" s="660"/>
      <c r="AI9" s="660"/>
      <c r="AJ9" s="660"/>
      <c r="AK9" s="660"/>
      <c r="AL9" s="624">
        <v>0.2</v>
      </c>
      <c r="AM9" s="625"/>
      <c r="AN9" s="625"/>
      <c r="AO9" s="661"/>
      <c r="AP9" s="618" t="s">
        <v>245</v>
      </c>
      <c r="AQ9" s="619"/>
      <c r="AR9" s="619"/>
      <c r="AS9" s="619"/>
      <c r="AT9" s="619"/>
      <c r="AU9" s="619"/>
      <c r="AV9" s="619"/>
      <c r="AW9" s="619"/>
      <c r="AX9" s="619"/>
      <c r="AY9" s="619"/>
      <c r="AZ9" s="619"/>
      <c r="BA9" s="619"/>
      <c r="BB9" s="619"/>
      <c r="BC9" s="619"/>
      <c r="BD9" s="619"/>
      <c r="BE9" s="619"/>
      <c r="BF9" s="620"/>
      <c r="BG9" s="621">
        <v>1614847</v>
      </c>
      <c r="BH9" s="622"/>
      <c r="BI9" s="622"/>
      <c r="BJ9" s="622"/>
      <c r="BK9" s="622"/>
      <c r="BL9" s="622"/>
      <c r="BM9" s="622"/>
      <c r="BN9" s="623"/>
      <c r="BO9" s="659">
        <v>38.200000000000003</v>
      </c>
      <c r="BP9" s="659"/>
      <c r="BQ9" s="659"/>
      <c r="BR9" s="659"/>
      <c r="BS9" s="660" t="s">
        <v>129</v>
      </c>
      <c r="BT9" s="660"/>
      <c r="BU9" s="660"/>
      <c r="BV9" s="660"/>
      <c r="BW9" s="660"/>
      <c r="BX9" s="660"/>
      <c r="BY9" s="660"/>
      <c r="BZ9" s="660"/>
      <c r="CA9" s="660"/>
      <c r="CB9" s="698"/>
      <c r="CD9" s="618" t="s">
        <v>246</v>
      </c>
      <c r="CE9" s="619"/>
      <c r="CF9" s="619"/>
      <c r="CG9" s="619"/>
      <c r="CH9" s="619"/>
      <c r="CI9" s="619"/>
      <c r="CJ9" s="619"/>
      <c r="CK9" s="619"/>
      <c r="CL9" s="619"/>
      <c r="CM9" s="619"/>
      <c r="CN9" s="619"/>
      <c r="CO9" s="619"/>
      <c r="CP9" s="619"/>
      <c r="CQ9" s="620"/>
      <c r="CR9" s="621">
        <v>1188866</v>
      </c>
      <c r="CS9" s="622"/>
      <c r="CT9" s="622"/>
      <c r="CU9" s="622"/>
      <c r="CV9" s="622"/>
      <c r="CW9" s="622"/>
      <c r="CX9" s="622"/>
      <c r="CY9" s="623"/>
      <c r="CZ9" s="659">
        <v>6.5</v>
      </c>
      <c r="DA9" s="659"/>
      <c r="DB9" s="659"/>
      <c r="DC9" s="659"/>
      <c r="DD9" s="627">
        <v>87188</v>
      </c>
      <c r="DE9" s="622"/>
      <c r="DF9" s="622"/>
      <c r="DG9" s="622"/>
      <c r="DH9" s="622"/>
      <c r="DI9" s="622"/>
      <c r="DJ9" s="622"/>
      <c r="DK9" s="622"/>
      <c r="DL9" s="622"/>
      <c r="DM9" s="622"/>
      <c r="DN9" s="622"/>
      <c r="DO9" s="622"/>
      <c r="DP9" s="623"/>
      <c r="DQ9" s="627">
        <v>814284</v>
      </c>
      <c r="DR9" s="622"/>
      <c r="DS9" s="622"/>
      <c r="DT9" s="622"/>
      <c r="DU9" s="622"/>
      <c r="DV9" s="622"/>
      <c r="DW9" s="622"/>
      <c r="DX9" s="622"/>
      <c r="DY9" s="622"/>
      <c r="DZ9" s="622"/>
      <c r="EA9" s="622"/>
      <c r="EB9" s="622"/>
      <c r="EC9" s="658"/>
    </row>
    <row r="10" spans="2:143" ht="11.25" customHeight="1" x14ac:dyDescent="0.15">
      <c r="B10" s="618" t="s">
        <v>247</v>
      </c>
      <c r="C10" s="619"/>
      <c r="D10" s="619"/>
      <c r="E10" s="619"/>
      <c r="F10" s="619"/>
      <c r="G10" s="619"/>
      <c r="H10" s="619"/>
      <c r="I10" s="619"/>
      <c r="J10" s="619"/>
      <c r="K10" s="619"/>
      <c r="L10" s="619"/>
      <c r="M10" s="619"/>
      <c r="N10" s="619"/>
      <c r="O10" s="619"/>
      <c r="P10" s="619"/>
      <c r="Q10" s="620"/>
      <c r="R10" s="621" t="s">
        <v>237</v>
      </c>
      <c r="S10" s="622"/>
      <c r="T10" s="622"/>
      <c r="U10" s="622"/>
      <c r="V10" s="622"/>
      <c r="W10" s="622"/>
      <c r="X10" s="622"/>
      <c r="Y10" s="623"/>
      <c r="Z10" s="659" t="s">
        <v>129</v>
      </c>
      <c r="AA10" s="659"/>
      <c r="AB10" s="659"/>
      <c r="AC10" s="659"/>
      <c r="AD10" s="660" t="s">
        <v>237</v>
      </c>
      <c r="AE10" s="660"/>
      <c r="AF10" s="660"/>
      <c r="AG10" s="660"/>
      <c r="AH10" s="660"/>
      <c r="AI10" s="660"/>
      <c r="AJ10" s="660"/>
      <c r="AK10" s="660"/>
      <c r="AL10" s="624" t="s">
        <v>237</v>
      </c>
      <c r="AM10" s="625"/>
      <c r="AN10" s="625"/>
      <c r="AO10" s="661"/>
      <c r="AP10" s="618" t="s">
        <v>248</v>
      </c>
      <c r="AQ10" s="619"/>
      <c r="AR10" s="619"/>
      <c r="AS10" s="619"/>
      <c r="AT10" s="619"/>
      <c r="AU10" s="619"/>
      <c r="AV10" s="619"/>
      <c r="AW10" s="619"/>
      <c r="AX10" s="619"/>
      <c r="AY10" s="619"/>
      <c r="AZ10" s="619"/>
      <c r="BA10" s="619"/>
      <c r="BB10" s="619"/>
      <c r="BC10" s="619"/>
      <c r="BD10" s="619"/>
      <c r="BE10" s="619"/>
      <c r="BF10" s="620"/>
      <c r="BG10" s="621">
        <v>91209</v>
      </c>
      <c r="BH10" s="622"/>
      <c r="BI10" s="622"/>
      <c r="BJ10" s="622"/>
      <c r="BK10" s="622"/>
      <c r="BL10" s="622"/>
      <c r="BM10" s="622"/>
      <c r="BN10" s="623"/>
      <c r="BO10" s="659">
        <v>2.2000000000000002</v>
      </c>
      <c r="BP10" s="659"/>
      <c r="BQ10" s="659"/>
      <c r="BR10" s="659"/>
      <c r="BS10" s="660" t="s">
        <v>129</v>
      </c>
      <c r="BT10" s="660"/>
      <c r="BU10" s="660"/>
      <c r="BV10" s="660"/>
      <c r="BW10" s="660"/>
      <c r="BX10" s="660"/>
      <c r="BY10" s="660"/>
      <c r="BZ10" s="660"/>
      <c r="CA10" s="660"/>
      <c r="CB10" s="698"/>
      <c r="CD10" s="618" t="s">
        <v>249</v>
      </c>
      <c r="CE10" s="619"/>
      <c r="CF10" s="619"/>
      <c r="CG10" s="619"/>
      <c r="CH10" s="619"/>
      <c r="CI10" s="619"/>
      <c r="CJ10" s="619"/>
      <c r="CK10" s="619"/>
      <c r="CL10" s="619"/>
      <c r="CM10" s="619"/>
      <c r="CN10" s="619"/>
      <c r="CO10" s="619"/>
      <c r="CP10" s="619"/>
      <c r="CQ10" s="620"/>
      <c r="CR10" s="621">
        <v>36473</v>
      </c>
      <c r="CS10" s="622"/>
      <c r="CT10" s="622"/>
      <c r="CU10" s="622"/>
      <c r="CV10" s="622"/>
      <c r="CW10" s="622"/>
      <c r="CX10" s="622"/>
      <c r="CY10" s="623"/>
      <c r="CZ10" s="659">
        <v>0.2</v>
      </c>
      <c r="DA10" s="659"/>
      <c r="DB10" s="659"/>
      <c r="DC10" s="659"/>
      <c r="DD10" s="627">
        <v>2904</v>
      </c>
      <c r="DE10" s="622"/>
      <c r="DF10" s="622"/>
      <c r="DG10" s="622"/>
      <c r="DH10" s="622"/>
      <c r="DI10" s="622"/>
      <c r="DJ10" s="622"/>
      <c r="DK10" s="622"/>
      <c r="DL10" s="622"/>
      <c r="DM10" s="622"/>
      <c r="DN10" s="622"/>
      <c r="DO10" s="622"/>
      <c r="DP10" s="623"/>
      <c r="DQ10" s="627">
        <v>28974</v>
      </c>
      <c r="DR10" s="622"/>
      <c r="DS10" s="622"/>
      <c r="DT10" s="622"/>
      <c r="DU10" s="622"/>
      <c r="DV10" s="622"/>
      <c r="DW10" s="622"/>
      <c r="DX10" s="622"/>
      <c r="DY10" s="622"/>
      <c r="DZ10" s="622"/>
      <c r="EA10" s="622"/>
      <c r="EB10" s="622"/>
      <c r="EC10" s="658"/>
    </row>
    <row r="11" spans="2:143" ht="11.25" customHeight="1" x14ac:dyDescent="0.15">
      <c r="B11" s="618" t="s">
        <v>250</v>
      </c>
      <c r="C11" s="619"/>
      <c r="D11" s="619"/>
      <c r="E11" s="619"/>
      <c r="F11" s="619"/>
      <c r="G11" s="619"/>
      <c r="H11" s="619"/>
      <c r="I11" s="619"/>
      <c r="J11" s="619"/>
      <c r="K11" s="619"/>
      <c r="L11" s="619"/>
      <c r="M11" s="619"/>
      <c r="N11" s="619"/>
      <c r="O11" s="619"/>
      <c r="P11" s="619"/>
      <c r="Q11" s="620"/>
      <c r="R11" s="621">
        <v>884022</v>
      </c>
      <c r="S11" s="622"/>
      <c r="T11" s="622"/>
      <c r="U11" s="622"/>
      <c r="V11" s="622"/>
      <c r="W11" s="622"/>
      <c r="X11" s="622"/>
      <c r="Y11" s="623"/>
      <c r="Z11" s="624">
        <v>4.7</v>
      </c>
      <c r="AA11" s="625"/>
      <c r="AB11" s="625"/>
      <c r="AC11" s="626"/>
      <c r="AD11" s="627">
        <v>884022</v>
      </c>
      <c r="AE11" s="622"/>
      <c r="AF11" s="622"/>
      <c r="AG11" s="622"/>
      <c r="AH11" s="622"/>
      <c r="AI11" s="622"/>
      <c r="AJ11" s="622"/>
      <c r="AK11" s="623"/>
      <c r="AL11" s="624">
        <v>8.1999999999999993</v>
      </c>
      <c r="AM11" s="625"/>
      <c r="AN11" s="625"/>
      <c r="AO11" s="661"/>
      <c r="AP11" s="618" t="s">
        <v>251</v>
      </c>
      <c r="AQ11" s="619"/>
      <c r="AR11" s="619"/>
      <c r="AS11" s="619"/>
      <c r="AT11" s="619"/>
      <c r="AU11" s="619"/>
      <c r="AV11" s="619"/>
      <c r="AW11" s="619"/>
      <c r="AX11" s="619"/>
      <c r="AY11" s="619"/>
      <c r="AZ11" s="619"/>
      <c r="BA11" s="619"/>
      <c r="BB11" s="619"/>
      <c r="BC11" s="619"/>
      <c r="BD11" s="619"/>
      <c r="BE11" s="619"/>
      <c r="BF11" s="620"/>
      <c r="BG11" s="621">
        <v>106756</v>
      </c>
      <c r="BH11" s="622"/>
      <c r="BI11" s="622"/>
      <c r="BJ11" s="622"/>
      <c r="BK11" s="622"/>
      <c r="BL11" s="622"/>
      <c r="BM11" s="622"/>
      <c r="BN11" s="623"/>
      <c r="BO11" s="659">
        <v>2.5</v>
      </c>
      <c r="BP11" s="659"/>
      <c r="BQ11" s="659"/>
      <c r="BR11" s="659"/>
      <c r="BS11" s="660">
        <v>30487</v>
      </c>
      <c r="BT11" s="660"/>
      <c r="BU11" s="660"/>
      <c r="BV11" s="660"/>
      <c r="BW11" s="660"/>
      <c r="BX11" s="660"/>
      <c r="BY11" s="660"/>
      <c r="BZ11" s="660"/>
      <c r="CA11" s="660"/>
      <c r="CB11" s="698"/>
      <c r="CD11" s="618" t="s">
        <v>252</v>
      </c>
      <c r="CE11" s="619"/>
      <c r="CF11" s="619"/>
      <c r="CG11" s="619"/>
      <c r="CH11" s="619"/>
      <c r="CI11" s="619"/>
      <c r="CJ11" s="619"/>
      <c r="CK11" s="619"/>
      <c r="CL11" s="619"/>
      <c r="CM11" s="619"/>
      <c r="CN11" s="619"/>
      <c r="CO11" s="619"/>
      <c r="CP11" s="619"/>
      <c r="CQ11" s="620"/>
      <c r="CR11" s="621">
        <v>446987</v>
      </c>
      <c r="CS11" s="622"/>
      <c r="CT11" s="622"/>
      <c r="CU11" s="622"/>
      <c r="CV11" s="622"/>
      <c r="CW11" s="622"/>
      <c r="CX11" s="622"/>
      <c r="CY11" s="623"/>
      <c r="CZ11" s="659">
        <v>2.4</v>
      </c>
      <c r="DA11" s="659"/>
      <c r="DB11" s="659"/>
      <c r="DC11" s="659"/>
      <c r="DD11" s="627">
        <v>97060</v>
      </c>
      <c r="DE11" s="622"/>
      <c r="DF11" s="622"/>
      <c r="DG11" s="622"/>
      <c r="DH11" s="622"/>
      <c r="DI11" s="622"/>
      <c r="DJ11" s="622"/>
      <c r="DK11" s="622"/>
      <c r="DL11" s="622"/>
      <c r="DM11" s="622"/>
      <c r="DN11" s="622"/>
      <c r="DO11" s="622"/>
      <c r="DP11" s="623"/>
      <c r="DQ11" s="627">
        <v>239879</v>
      </c>
      <c r="DR11" s="622"/>
      <c r="DS11" s="622"/>
      <c r="DT11" s="622"/>
      <c r="DU11" s="622"/>
      <c r="DV11" s="622"/>
      <c r="DW11" s="622"/>
      <c r="DX11" s="622"/>
      <c r="DY11" s="622"/>
      <c r="DZ11" s="622"/>
      <c r="EA11" s="622"/>
      <c r="EB11" s="622"/>
      <c r="EC11" s="658"/>
    </row>
    <row r="12" spans="2:143" ht="11.25" customHeight="1" x14ac:dyDescent="0.15">
      <c r="B12" s="618" t="s">
        <v>253</v>
      </c>
      <c r="C12" s="619"/>
      <c r="D12" s="619"/>
      <c r="E12" s="619"/>
      <c r="F12" s="619"/>
      <c r="G12" s="619"/>
      <c r="H12" s="619"/>
      <c r="I12" s="619"/>
      <c r="J12" s="619"/>
      <c r="K12" s="619"/>
      <c r="L12" s="619"/>
      <c r="M12" s="619"/>
      <c r="N12" s="619"/>
      <c r="O12" s="619"/>
      <c r="P12" s="619"/>
      <c r="Q12" s="620"/>
      <c r="R12" s="621">
        <v>26981</v>
      </c>
      <c r="S12" s="622"/>
      <c r="T12" s="622"/>
      <c r="U12" s="622"/>
      <c r="V12" s="622"/>
      <c r="W12" s="622"/>
      <c r="X12" s="622"/>
      <c r="Y12" s="623"/>
      <c r="Z12" s="659">
        <v>0.1</v>
      </c>
      <c r="AA12" s="659"/>
      <c r="AB12" s="659"/>
      <c r="AC12" s="659"/>
      <c r="AD12" s="660">
        <v>26981</v>
      </c>
      <c r="AE12" s="660"/>
      <c r="AF12" s="660"/>
      <c r="AG12" s="660"/>
      <c r="AH12" s="660"/>
      <c r="AI12" s="660"/>
      <c r="AJ12" s="660"/>
      <c r="AK12" s="660"/>
      <c r="AL12" s="624">
        <v>0.2</v>
      </c>
      <c r="AM12" s="625"/>
      <c r="AN12" s="625"/>
      <c r="AO12" s="661"/>
      <c r="AP12" s="618" t="s">
        <v>254</v>
      </c>
      <c r="AQ12" s="619"/>
      <c r="AR12" s="619"/>
      <c r="AS12" s="619"/>
      <c r="AT12" s="619"/>
      <c r="AU12" s="619"/>
      <c r="AV12" s="619"/>
      <c r="AW12" s="619"/>
      <c r="AX12" s="619"/>
      <c r="AY12" s="619"/>
      <c r="AZ12" s="619"/>
      <c r="BA12" s="619"/>
      <c r="BB12" s="619"/>
      <c r="BC12" s="619"/>
      <c r="BD12" s="619"/>
      <c r="BE12" s="619"/>
      <c r="BF12" s="620"/>
      <c r="BG12" s="621">
        <v>1669505</v>
      </c>
      <c r="BH12" s="622"/>
      <c r="BI12" s="622"/>
      <c r="BJ12" s="622"/>
      <c r="BK12" s="622"/>
      <c r="BL12" s="622"/>
      <c r="BM12" s="622"/>
      <c r="BN12" s="623"/>
      <c r="BO12" s="659">
        <v>39.5</v>
      </c>
      <c r="BP12" s="659"/>
      <c r="BQ12" s="659"/>
      <c r="BR12" s="659"/>
      <c r="BS12" s="660" t="s">
        <v>129</v>
      </c>
      <c r="BT12" s="660"/>
      <c r="BU12" s="660"/>
      <c r="BV12" s="660"/>
      <c r="BW12" s="660"/>
      <c r="BX12" s="660"/>
      <c r="BY12" s="660"/>
      <c r="BZ12" s="660"/>
      <c r="CA12" s="660"/>
      <c r="CB12" s="698"/>
      <c r="CD12" s="618" t="s">
        <v>255</v>
      </c>
      <c r="CE12" s="619"/>
      <c r="CF12" s="619"/>
      <c r="CG12" s="619"/>
      <c r="CH12" s="619"/>
      <c r="CI12" s="619"/>
      <c r="CJ12" s="619"/>
      <c r="CK12" s="619"/>
      <c r="CL12" s="619"/>
      <c r="CM12" s="619"/>
      <c r="CN12" s="619"/>
      <c r="CO12" s="619"/>
      <c r="CP12" s="619"/>
      <c r="CQ12" s="620"/>
      <c r="CR12" s="621">
        <v>798031</v>
      </c>
      <c r="CS12" s="622"/>
      <c r="CT12" s="622"/>
      <c r="CU12" s="622"/>
      <c r="CV12" s="622"/>
      <c r="CW12" s="622"/>
      <c r="CX12" s="622"/>
      <c r="CY12" s="623"/>
      <c r="CZ12" s="659">
        <v>4.4000000000000004</v>
      </c>
      <c r="DA12" s="659"/>
      <c r="DB12" s="659"/>
      <c r="DC12" s="659"/>
      <c r="DD12" s="627">
        <v>6088</v>
      </c>
      <c r="DE12" s="622"/>
      <c r="DF12" s="622"/>
      <c r="DG12" s="622"/>
      <c r="DH12" s="622"/>
      <c r="DI12" s="622"/>
      <c r="DJ12" s="622"/>
      <c r="DK12" s="622"/>
      <c r="DL12" s="622"/>
      <c r="DM12" s="622"/>
      <c r="DN12" s="622"/>
      <c r="DO12" s="622"/>
      <c r="DP12" s="623"/>
      <c r="DQ12" s="627">
        <v>463285</v>
      </c>
      <c r="DR12" s="622"/>
      <c r="DS12" s="622"/>
      <c r="DT12" s="622"/>
      <c r="DU12" s="622"/>
      <c r="DV12" s="622"/>
      <c r="DW12" s="622"/>
      <c r="DX12" s="622"/>
      <c r="DY12" s="622"/>
      <c r="DZ12" s="622"/>
      <c r="EA12" s="622"/>
      <c r="EB12" s="622"/>
      <c r="EC12" s="658"/>
    </row>
    <row r="13" spans="2:143" ht="11.25" customHeight="1" x14ac:dyDescent="0.15">
      <c r="B13" s="618" t="s">
        <v>256</v>
      </c>
      <c r="C13" s="619"/>
      <c r="D13" s="619"/>
      <c r="E13" s="619"/>
      <c r="F13" s="619"/>
      <c r="G13" s="619"/>
      <c r="H13" s="619"/>
      <c r="I13" s="619"/>
      <c r="J13" s="619"/>
      <c r="K13" s="619"/>
      <c r="L13" s="619"/>
      <c r="M13" s="619"/>
      <c r="N13" s="619"/>
      <c r="O13" s="619"/>
      <c r="P13" s="619"/>
      <c r="Q13" s="620"/>
      <c r="R13" s="621" t="s">
        <v>129</v>
      </c>
      <c r="S13" s="622"/>
      <c r="T13" s="622"/>
      <c r="U13" s="622"/>
      <c r="V13" s="622"/>
      <c r="W13" s="622"/>
      <c r="X13" s="622"/>
      <c r="Y13" s="623"/>
      <c r="Z13" s="659" t="s">
        <v>237</v>
      </c>
      <c r="AA13" s="659"/>
      <c r="AB13" s="659"/>
      <c r="AC13" s="659"/>
      <c r="AD13" s="660" t="s">
        <v>129</v>
      </c>
      <c r="AE13" s="660"/>
      <c r="AF13" s="660"/>
      <c r="AG13" s="660"/>
      <c r="AH13" s="660"/>
      <c r="AI13" s="660"/>
      <c r="AJ13" s="660"/>
      <c r="AK13" s="660"/>
      <c r="AL13" s="624" t="s">
        <v>237</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1669505</v>
      </c>
      <c r="BH13" s="622"/>
      <c r="BI13" s="622"/>
      <c r="BJ13" s="622"/>
      <c r="BK13" s="622"/>
      <c r="BL13" s="622"/>
      <c r="BM13" s="622"/>
      <c r="BN13" s="623"/>
      <c r="BO13" s="659">
        <v>39.5</v>
      </c>
      <c r="BP13" s="659"/>
      <c r="BQ13" s="659"/>
      <c r="BR13" s="659"/>
      <c r="BS13" s="660" t="s">
        <v>237</v>
      </c>
      <c r="BT13" s="660"/>
      <c r="BU13" s="660"/>
      <c r="BV13" s="660"/>
      <c r="BW13" s="660"/>
      <c r="BX13" s="660"/>
      <c r="BY13" s="660"/>
      <c r="BZ13" s="660"/>
      <c r="CA13" s="660"/>
      <c r="CB13" s="698"/>
      <c r="CD13" s="618" t="s">
        <v>258</v>
      </c>
      <c r="CE13" s="619"/>
      <c r="CF13" s="619"/>
      <c r="CG13" s="619"/>
      <c r="CH13" s="619"/>
      <c r="CI13" s="619"/>
      <c r="CJ13" s="619"/>
      <c r="CK13" s="619"/>
      <c r="CL13" s="619"/>
      <c r="CM13" s="619"/>
      <c r="CN13" s="619"/>
      <c r="CO13" s="619"/>
      <c r="CP13" s="619"/>
      <c r="CQ13" s="620"/>
      <c r="CR13" s="621">
        <v>1945519</v>
      </c>
      <c r="CS13" s="622"/>
      <c r="CT13" s="622"/>
      <c r="CU13" s="622"/>
      <c r="CV13" s="622"/>
      <c r="CW13" s="622"/>
      <c r="CX13" s="622"/>
      <c r="CY13" s="623"/>
      <c r="CZ13" s="659">
        <v>10.6</v>
      </c>
      <c r="DA13" s="659"/>
      <c r="DB13" s="659"/>
      <c r="DC13" s="659"/>
      <c r="DD13" s="627">
        <v>786707</v>
      </c>
      <c r="DE13" s="622"/>
      <c r="DF13" s="622"/>
      <c r="DG13" s="622"/>
      <c r="DH13" s="622"/>
      <c r="DI13" s="622"/>
      <c r="DJ13" s="622"/>
      <c r="DK13" s="622"/>
      <c r="DL13" s="622"/>
      <c r="DM13" s="622"/>
      <c r="DN13" s="622"/>
      <c r="DO13" s="622"/>
      <c r="DP13" s="623"/>
      <c r="DQ13" s="627">
        <v>1141056</v>
      </c>
      <c r="DR13" s="622"/>
      <c r="DS13" s="622"/>
      <c r="DT13" s="622"/>
      <c r="DU13" s="622"/>
      <c r="DV13" s="622"/>
      <c r="DW13" s="622"/>
      <c r="DX13" s="622"/>
      <c r="DY13" s="622"/>
      <c r="DZ13" s="622"/>
      <c r="EA13" s="622"/>
      <c r="EB13" s="622"/>
      <c r="EC13" s="658"/>
    </row>
    <row r="14" spans="2:143" ht="11.25" customHeight="1" x14ac:dyDescent="0.15">
      <c r="B14" s="618" t="s">
        <v>259</v>
      </c>
      <c r="C14" s="619"/>
      <c r="D14" s="619"/>
      <c r="E14" s="619"/>
      <c r="F14" s="619"/>
      <c r="G14" s="619"/>
      <c r="H14" s="619"/>
      <c r="I14" s="619"/>
      <c r="J14" s="619"/>
      <c r="K14" s="619"/>
      <c r="L14" s="619"/>
      <c r="M14" s="619"/>
      <c r="N14" s="619"/>
      <c r="O14" s="619"/>
      <c r="P14" s="619"/>
      <c r="Q14" s="620"/>
      <c r="R14" s="621" t="s">
        <v>237</v>
      </c>
      <c r="S14" s="622"/>
      <c r="T14" s="622"/>
      <c r="U14" s="622"/>
      <c r="V14" s="622"/>
      <c r="W14" s="622"/>
      <c r="X14" s="622"/>
      <c r="Y14" s="623"/>
      <c r="Z14" s="659" t="s">
        <v>129</v>
      </c>
      <c r="AA14" s="659"/>
      <c r="AB14" s="659"/>
      <c r="AC14" s="659"/>
      <c r="AD14" s="660" t="s">
        <v>237</v>
      </c>
      <c r="AE14" s="660"/>
      <c r="AF14" s="660"/>
      <c r="AG14" s="660"/>
      <c r="AH14" s="660"/>
      <c r="AI14" s="660"/>
      <c r="AJ14" s="660"/>
      <c r="AK14" s="660"/>
      <c r="AL14" s="624" t="s">
        <v>237</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114890</v>
      </c>
      <c r="BH14" s="622"/>
      <c r="BI14" s="622"/>
      <c r="BJ14" s="622"/>
      <c r="BK14" s="622"/>
      <c r="BL14" s="622"/>
      <c r="BM14" s="622"/>
      <c r="BN14" s="623"/>
      <c r="BO14" s="659">
        <v>2.7</v>
      </c>
      <c r="BP14" s="659"/>
      <c r="BQ14" s="659"/>
      <c r="BR14" s="659"/>
      <c r="BS14" s="660" t="s">
        <v>129</v>
      </c>
      <c r="BT14" s="660"/>
      <c r="BU14" s="660"/>
      <c r="BV14" s="660"/>
      <c r="BW14" s="660"/>
      <c r="BX14" s="660"/>
      <c r="BY14" s="660"/>
      <c r="BZ14" s="660"/>
      <c r="CA14" s="660"/>
      <c r="CB14" s="698"/>
      <c r="CD14" s="618" t="s">
        <v>261</v>
      </c>
      <c r="CE14" s="619"/>
      <c r="CF14" s="619"/>
      <c r="CG14" s="619"/>
      <c r="CH14" s="619"/>
      <c r="CI14" s="619"/>
      <c r="CJ14" s="619"/>
      <c r="CK14" s="619"/>
      <c r="CL14" s="619"/>
      <c r="CM14" s="619"/>
      <c r="CN14" s="619"/>
      <c r="CO14" s="619"/>
      <c r="CP14" s="619"/>
      <c r="CQ14" s="620"/>
      <c r="CR14" s="621">
        <v>533170</v>
      </c>
      <c r="CS14" s="622"/>
      <c r="CT14" s="622"/>
      <c r="CU14" s="622"/>
      <c r="CV14" s="622"/>
      <c r="CW14" s="622"/>
      <c r="CX14" s="622"/>
      <c r="CY14" s="623"/>
      <c r="CZ14" s="659">
        <v>2.9</v>
      </c>
      <c r="DA14" s="659"/>
      <c r="DB14" s="659"/>
      <c r="DC14" s="659"/>
      <c r="DD14" s="627">
        <v>45980</v>
      </c>
      <c r="DE14" s="622"/>
      <c r="DF14" s="622"/>
      <c r="DG14" s="622"/>
      <c r="DH14" s="622"/>
      <c r="DI14" s="622"/>
      <c r="DJ14" s="622"/>
      <c r="DK14" s="622"/>
      <c r="DL14" s="622"/>
      <c r="DM14" s="622"/>
      <c r="DN14" s="622"/>
      <c r="DO14" s="622"/>
      <c r="DP14" s="623"/>
      <c r="DQ14" s="627">
        <v>484318</v>
      </c>
      <c r="DR14" s="622"/>
      <c r="DS14" s="622"/>
      <c r="DT14" s="622"/>
      <c r="DU14" s="622"/>
      <c r="DV14" s="622"/>
      <c r="DW14" s="622"/>
      <c r="DX14" s="622"/>
      <c r="DY14" s="622"/>
      <c r="DZ14" s="622"/>
      <c r="EA14" s="622"/>
      <c r="EB14" s="622"/>
      <c r="EC14" s="658"/>
    </row>
    <row r="15" spans="2:143" ht="11.25" customHeight="1" x14ac:dyDescent="0.15">
      <c r="B15" s="618" t="s">
        <v>262</v>
      </c>
      <c r="C15" s="619"/>
      <c r="D15" s="619"/>
      <c r="E15" s="619"/>
      <c r="F15" s="619"/>
      <c r="G15" s="619"/>
      <c r="H15" s="619"/>
      <c r="I15" s="619"/>
      <c r="J15" s="619"/>
      <c r="K15" s="619"/>
      <c r="L15" s="619"/>
      <c r="M15" s="619"/>
      <c r="N15" s="619"/>
      <c r="O15" s="619"/>
      <c r="P15" s="619"/>
      <c r="Q15" s="620"/>
      <c r="R15" s="621" t="s">
        <v>129</v>
      </c>
      <c r="S15" s="622"/>
      <c r="T15" s="622"/>
      <c r="U15" s="622"/>
      <c r="V15" s="622"/>
      <c r="W15" s="622"/>
      <c r="X15" s="622"/>
      <c r="Y15" s="623"/>
      <c r="Z15" s="659" t="s">
        <v>129</v>
      </c>
      <c r="AA15" s="659"/>
      <c r="AB15" s="659"/>
      <c r="AC15" s="659"/>
      <c r="AD15" s="660" t="s">
        <v>237</v>
      </c>
      <c r="AE15" s="660"/>
      <c r="AF15" s="660"/>
      <c r="AG15" s="660"/>
      <c r="AH15" s="660"/>
      <c r="AI15" s="660"/>
      <c r="AJ15" s="660"/>
      <c r="AK15" s="660"/>
      <c r="AL15" s="624" t="s">
        <v>129</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231534</v>
      </c>
      <c r="BH15" s="622"/>
      <c r="BI15" s="622"/>
      <c r="BJ15" s="622"/>
      <c r="BK15" s="622"/>
      <c r="BL15" s="622"/>
      <c r="BM15" s="622"/>
      <c r="BN15" s="623"/>
      <c r="BO15" s="659">
        <v>5.5</v>
      </c>
      <c r="BP15" s="659"/>
      <c r="BQ15" s="659"/>
      <c r="BR15" s="659"/>
      <c r="BS15" s="660" t="s">
        <v>237</v>
      </c>
      <c r="BT15" s="660"/>
      <c r="BU15" s="660"/>
      <c r="BV15" s="660"/>
      <c r="BW15" s="660"/>
      <c r="BX15" s="660"/>
      <c r="BY15" s="660"/>
      <c r="BZ15" s="660"/>
      <c r="CA15" s="660"/>
      <c r="CB15" s="698"/>
      <c r="CD15" s="618" t="s">
        <v>264</v>
      </c>
      <c r="CE15" s="619"/>
      <c r="CF15" s="619"/>
      <c r="CG15" s="619"/>
      <c r="CH15" s="619"/>
      <c r="CI15" s="619"/>
      <c r="CJ15" s="619"/>
      <c r="CK15" s="619"/>
      <c r="CL15" s="619"/>
      <c r="CM15" s="619"/>
      <c r="CN15" s="619"/>
      <c r="CO15" s="619"/>
      <c r="CP15" s="619"/>
      <c r="CQ15" s="620"/>
      <c r="CR15" s="621">
        <v>1870185</v>
      </c>
      <c r="CS15" s="622"/>
      <c r="CT15" s="622"/>
      <c r="CU15" s="622"/>
      <c r="CV15" s="622"/>
      <c r="CW15" s="622"/>
      <c r="CX15" s="622"/>
      <c r="CY15" s="623"/>
      <c r="CZ15" s="659">
        <v>10.199999999999999</v>
      </c>
      <c r="DA15" s="659"/>
      <c r="DB15" s="659"/>
      <c r="DC15" s="659"/>
      <c r="DD15" s="627">
        <v>286217</v>
      </c>
      <c r="DE15" s="622"/>
      <c r="DF15" s="622"/>
      <c r="DG15" s="622"/>
      <c r="DH15" s="622"/>
      <c r="DI15" s="622"/>
      <c r="DJ15" s="622"/>
      <c r="DK15" s="622"/>
      <c r="DL15" s="622"/>
      <c r="DM15" s="622"/>
      <c r="DN15" s="622"/>
      <c r="DO15" s="622"/>
      <c r="DP15" s="623"/>
      <c r="DQ15" s="627">
        <v>1346623</v>
      </c>
      <c r="DR15" s="622"/>
      <c r="DS15" s="622"/>
      <c r="DT15" s="622"/>
      <c r="DU15" s="622"/>
      <c r="DV15" s="622"/>
      <c r="DW15" s="622"/>
      <c r="DX15" s="622"/>
      <c r="DY15" s="622"/>
      <c r="DZ15" s="622"/>
      <c r="EA15" s="622"/>
      <c r="EB15" s="622"/>
      <c r="EC15" s="658"/>
    </row>
    <row r="16" spans="2:143" ht="11.25" customHeight="1" x14ac:dyDescent="0.15">
      <c r="B16" s="618" t="s">
        <v>265</v>
      </c>
      <c r="C16" s="619"/>
      <c r="D16" s="619"/>
      <c r="E16" s="619"/>
      <c r="F16" s="619"/>
      <c r="G16" s="619"/>
      <c r="H16" s="619"/>
      <c r="I16" s="619"/>
      <c r="J16" s="619"/>
      <c r="K16" s="619"/>
      <c r="L16" s="619"/>
      <c r="M16" s="619"/>
      <c r="N16" s="619"/>
      <c r="O16" s="619"/>
      <c r="P16" s="619"/>
      <c r="Q16" s="620"/>
      <c r="R16" s="621">
        <v>15598</v>
      </c>
      <c r="S16" s="622"/>
      <c r="T16" s="622"/>
      <c r="U16" s="622"/>
      <c r="V16" s="622"/>
      <c r="W16" s="622"/>
      <c r="X16" s="622"/>
      <c r="Y16" s="623"/>
      <c r="Z16" s="659">
        <v>0.1</v>
      </c>
      <c r="AA16" s="659"/>
      <c r="AB16" s="659"/>
      <c r="AC16" s="659"/>
      <c r="AD16" s="660">
        <v>15598</v>
      </c>
      <c r="AE16" s="660"/>
      <c r="AF16" s="660"/>
      <c r="AG16" s="660"/>
      <c r="AH16" s="660"/>
      <c r="AI16" s="660"/>
      <c r="AJ16" s="660"/>
      <c r="AK16" s="660"/>
      <c r="AL16" s="624">
        <v>0.1</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t="s">
        <v>237</v>
      </c>
      <c r="BH16" s="622"/>
      <c r="BI16" s="622"/>
      <c r="BJ16" s="622"/>
      <c r="BK16" s="622"/>
      <c r="BL16" s="622"/>
      <c r="BM16" s="622"/>
      <c r="BN16" s="623"/>
      <c r="BO16" s="659" t="s">
        <v>129</v>
      </c>
      <c r="BP16" s="659"/>
      <c r="BQ16" s="659"/>
      <c r="BR16" s="659"/>
      <c r="BS16" s="660" t="s">
        <v>237</v>
      </c>
      <c r="BT16" s="660"/>
      <c r="BU16" s="660"/>
      <c r="BV16" s="660"/>
      <c r="BW16" s="660"/>
      <c r="BX16" s="660"/>
      <c r="BY16" s="660"/>
      <c r="BZ16" s="660"/>
      <c r="CA16" s="660"/>
      <c r="CB16" s="698"/>
      <c r="CD16" s="618" t="s">
        <v>267</v>
      </c>
      <c r="CE16" s="619"/>
      <c r="CF16" s="619"/>
      <c r="CG16" s="619"/>
      <c r="CH16" s="619"/>
      <c r="CI16" s="619"/>
      <c r="CJ16" s="619"/>
      <c r="CK16" s="619"/>
      <c r="CL16" s="619"/>
      <c r="CM16" s="619"/>
      <c r="CN16" s="619"/>
      <c r="CO16" s="619"/>
      <c r="CP16" s="619"/>
      <c r="CQ16" s="620"/>
      <c r="CR16" s="621" t="s">
        <v>129</v>
      </c>
      <c r="CS16" s="622"/>
      <c r="CT16" s="622"/>
      <c r="CU16" s="622"/>
      <c r="CV16" s="622"/>
      <c r="CW16" s="622"/>
      <c r="CX16" s="622"/>
      <c r="CY16" s="623"/>
      <c r="CZ16" s="659" t="s">
        <v>237</v>
      </c>
      <c r="DA16" s="659"/>
      <c r="DB16" s="659"/>
      <c r="DC16" s="659"/>
      <c r="DD16" s="627" t="s">
        <v>237</v>
      </c>
      <c r="DE16" s="622"/>
      <c r="DF16" s="622"/>
      <c r="DG16" s="622"/>
      <c r="DH16" s="622"/>
      <c r="DI16" s="622"/>
      <c r="DJ16" s="622"/>
      <c r="DK16" s="622"/>
      <c r="DL16" s="622"/>
      <c r="DM16" s="622"/>
      <c r="DN16" s="622"/>
      <c r="DO16" s="622"/>
      <c r="DP16" s="623"/>
      <c r="DQ16" s="627" t="s">
        <v>129</v>
      </c>
      <c r="DR16" s="622"/>
      <c r="DS16" s="622"/>
      <c r="DT16" s="622"/>
      <c r="DU16" s="622"/>
      <c r="DV16" s="622"/>
      <c r="DW16" s="622"/>
      <c r="DX16" s="622"/>
      <c r="DY16" s="622"/>
      <c r="DZ16" s="622"/>
      <c r="EA16" s="622"/>
      <c r="EB16" s="622"/>
      <c r="EC16" s="658"/>
    </row>
    <row r="17" spans="2:133" ht="11.25" customHeight="1" x14ac:dyDescent="0.15">
      <c r="B17" s="618" t="s">
        <v>268</v>
      </c>
      <c r="C17" s="619"/>
      <c r="D17" s="619"/>
      <c r="E17" s="619"/>
      <c r="F17" s="619"/>
      <c r="G17" s="619"/>
      <c r="H17" s="619"/>
      <c r="I17" s="619"/>
      <c r="J17" s="619"/>
      <c r="K17" s="619"/>
      <c r="L17" s="619"/>
      <c r="M17" s="619"/>
      <c r="N17" s="619"/>
      <c r="O17" s="619"/>
      <c r="P17" s="619"/>
      <c r="Q17" s="620"/>
      <c r="R17" s="621">
        <v>65921</v>
      </c>
      <c r="S17" s="622"/>
      <c r="T17" s="622"/>
      <c r="U17" s="622"/>
      <c r="V17" s="622"/>
      <c r="W17" s="622"/>
      <c r="X17" s="622"/>
      <c r="Y17" s="623"/>
      <c r="Z17" s="659">
        <v>0.3</v>
      </c>
      <c r="AA17" s="659"/>
      <c r="AB17" s="659"/>
      <c r="AC17" s="659"/>
      <c r="AD17" s="660">
        <v>65921</v>
      </c>
      <c r="AE17" s="660"/>
      <c r="AF17" s="660"/>
      <c r="AG17" s="660"/>
      <c r="AH17" s="660"/>
      <c r="AI17" s="660"/>
      <c r="AJ17" s="660"/>
      <c r="AK17" s="660"/>
      <c r="AL17" s="624">
        <v>0.6</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129</v>
      </c>
      <c r="BH17" s="622"/>
      <c r="BI17" s="622"/>
      <c r="BJ17" s="622"/>
      <c r="BK17" s="622"/>
      <c r="BL17" s="622"/>
      <c r="BM17" s="622"/>
      <c r="BN17" s="623"/>
      <c r="BO17" s="659" t="s">
        <v>129</v>
      </c>
      <c r="BP17" s="659"/>
      <c r="BQ17" s="659"/>
      <c r="BR17" s="659"/>
      <c r="BS17" s="660" t="s">
        <v>129</v>
      </c>
      <c r="BT17" s="660"/>
      <c r="BU17" s="660"/>
      <c r="BV17" s="660"/>
      <c r="BW17" s="660"/>
      <c r="BX17" s="660"/>
      <c r="BY17" s="660"/>
      <c r="BZ17" s="660"/>
      <c r="CA17" s="660"/>
      <c r="CB17" s="698"/>
      <c r="CD17" s="618" t="s">
        <v>270</v>
      </c>
      <c r="CE17" s="619"/>
      <c r="CF17" s="619"/>
      <c r="CG17" s="619"/>
      <c r="CH17" s="619"/>
      <c r="CI17" s="619"/>
      <c r="CJ17" s="619"/>
      <c r="CK17" s="619"/>
      <c r="CL17" s="619"/>
      <c r="CM17" s="619"/>
      <c r="CN17" s="619"/>
      <c r="CO17" s="619"/>
      <c r="CP17" s="619"/>
      <c r="CQ17" s="620"/>
      <c r="CR17" s="621">
        <v>2717193</v>
      </c>
      <c r="CS17" s="622"/>
      <c r="CT17" s="622"/>
      <c r="CU17" s="622"/>
      <c r="CV17" s="622"/>
      <c r="CW17" s="622"/>
      <c r="CX17" s="622"/>
      <c r="CY17" s="623"/>
      <c r="CZ17" s="659">
        <v>14.8</v>
      </c>
      <c r="DA17" s="659"/>
      <c r="DB17" s="659"/>
      <c r="DC17" s="659"/>
      <c r="DD17" s="627" t="s">
        <v>129</v>
      </c>
      <c r="DE17" s="622"/>
      <c r="DF17" s="622"/>
      <c r="DG17" s="622"/>
      <c r="DH17" s="622"/>
      <c r="DI17" s="622"/>
      <c r="DJ17" s="622"/>
      <c r="DK17" s="622"/>
      <c r="DL17" s="622"/>
      <c r="DM17" s="622"/>
      <c r="DN17" s="622"/>
      <c r="DO17" s="622"/>
      <c r="DP17" s="623"/>
      <c r="DQ17" s="627">
        <v>2663446</v>
      </c>
      <c r="DR17" s="622"/>
      <c r="DS17" s="622"/>
      <c r="DT17" s="622"/>
      <c r="DU17" s="622"/>
      <c r="DV17" s="622"/>
      <c r="DW17" s="622"/>
      <c r="DX17" s="622"/>
      <c r="DY17" s="622"/>
      <c r="DZ17" s="622"/>
      <c r="EA17" s="622"/>
      <c r="EB17" s="622"/>
      <c r="EC17" s="658"/>
    </row>
    <row r="18" spans="2:133" ht="11.25" customHeight="1" x14ac:dyDescent="0.15">
      <c r="B18" s="618" t="s">
        <v>271</v>
      </c>
      <c r="C18" s="619"/>
      <c r="D18" s="619"/>
      <c r="E18" s="619"/>
      <c r="F18" s="619"/>
      <c r="G18" s="619"/>
      <c r="H18" s="619"/>
      <c r="I18" s="619"/>
      <c r="J18" s="619"/>
      <c r="K18" s="619"/>
      <c r="L18" s="619"/>
      <c r="M18" s="619"/>
      <c r="N18" s="619"/>
      <c r="O18" s="619"/>
      <c r="P18" s="619"/>
      <c r="Q18" s="620"/>
      <c r="R18" s="621">
        <v>59808</v>
      </c>
      <c r="S18" s="622"/>
      <c r="T18" s="622"/>
      <c r="U18" s="622"/>
      <c r="V18" s="622"/>
      <c r="W18" s="622"/>
      <c r="X18" s="622"/>
      <c r="Y18" s="623"/>
      <c r="Z18" s="659">
        <v>0.3</v>
      </c>
      <c r="AA18" s="659"/>
      <c r="AB18" s="659"/>
      <c r="AC18" s="659"/>
      <c r="AD18" s="660">
        <v>59808</v>
      </c>
      <c r="AE18" s="660"/>
      <c r="AF18" s="660"/>
      <c r="AG18" s="660"/>
      <c r="AH18" s="660"/>
      <c r="AI18" s="660"/>
      <c r="AJ18" s="660"/>
      <c r="AK18" s="660"/>
      <c r="AL18" s="624">
        <v>0.6</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129</v>
      </c>
      <c r="BH18" s="622"/>
      <c r="BI18" s="622"/>
      <c r="BJ18" s="622"/>
      <c r="BK18" s="622"/>
      <c r="BL18" s="622"/>
      <c r="BM18" s="622"/>
      <c r="BN18" s="623"/>
      <c r="BO18" s="659" t="s">
        <v>237</v>
      </c>
      <c r="BP18" s="659"/>
      <c r="BQ18" s="659"/>
      <c r="BR18" s="659"/>
      <c r="BS18" s="660" t="s">
        <v>129</v>
      </c>
      <c r="BT18" s="660"/>
      <c r="BU18" s="660"/>
      <c r="BV18" s="660"/>
      <c r="BW18" s="660"/>
      <c r="BX18" s="660"/>
      <c r="BY18" s="660"/>
      <c r="BZ18" s="660"/>
      <c r="CA18" s="660"/>
      <c r="CB18" s="698"/>
      <c r="CD18" s="618" t="s">
        <v>273</v>
      </c>
      <c r="CE18" s="619"/>
      <c r="CF18" s="619"/>
      <c r="CG18" s="619"/>
      <c r="CH18" s="619"/>
      <c r="CI18" s="619"/>
      <c r="CJ18" s="619"/>
      <c r="CK18" s="619"/>
      <c r="CL18" s="619"/>
      <c r="CM18" s="619"/>
      <c r="CN18" s="619"/>
      <c r="CO18" s="619"/>
      <c r="CP18" s="619"/>
      <c r="CQ18" s="620"/>
      <c r="CR18" s="621" t="s">
        <v>129</v>
      </c>
      <c r="CS18" s="622"/>
      <c r="CT18" s="622"/>
      <c r="CU18" s="622"/>
      <c r="CV18" s="622"/>
      <c r="CW18" s="622"/>
      <c r="CX18" s="622"/>
      <c r="CY18" s="623"/>
      <c r="CZ18" s="659" t="s">
        <v>237</v>
      </c>
      <c r="DA18" s="659"/>
      <c r="DB18" s="659"/>
      <c r="DC18" s="659"/>
      <c r="DD18" s="627" t="s">
        <v>129</v>
      </c>
      <c r="DE18" s="622"/>
      <c r="DF18" s="622"/>
      <c r="DG18" s="622"/>
      <c r="DH18" s="622"/>
      <c r="DI18" s="622"/>
      <c r="DJ18" s="622"/>
      <c r="DK18" s="622"/>
      <c r="DL18" s="622"/>
      <c r="DM18" s="622"/>
      <c r="DN18" s="622"/>
      <c r="DO18" s="622"/>
      <c r="DP18" s="623"/>
      <c r="DQ18" s="627" t="s">
        <v>129</v>
      </c>
      <c r="DR18" s="622"/>
      <c r="DS18" s="622"/>
      <c r="DT18" s="622"/>
      <c r="DU18" s="622"/>
      <c r="DV18" s="622"/>
      <c r="DW18" s="622"/>
      <c r="DX18" s="622"/>
      <c r="DY18" s="622"/>
      <c r="DZ18" s="622"/>
      <c r="EA18" s="622"/>
      <c r="EB18" s="622"/>
      <c r="EC18" s="658"/>
    </row>
    <row r="19" spans="2:133" ht="11.25" customHeight="1" x14ac:dyDescent="0.15">
      <c r="B19" s="618" t="s">
        <v>274</v>
      </c>
      <c r="C19" s="619"/>
      <c r="D19" s="619"/>
      <c r="E19" s="619"/>
      <c r="F19" s="619"/>
      <c r="G19" s="619"/>
      <c r="H19" s="619"/>
      <c r="I19" s="619"/>
      <c r="J19" s="619"/>
      <c r="K19" s="619"/>
      <c r="L19" s="619"/>
      <c r="M19" s="619"/>
      <c r="N19" s="619"/>
      <c r="O19" s="619"/>
      <c r="P19" s="619"/>
      <c r="Q19" s="620"/>
      <c r="R19" s="621">
        <v>58351</v>
      </c>
      <c r="S19" s="622"/>
      <c r="T19" s="622"/>
      <c r="U19" s="622"/>
      <c r="V19" s="622"/>
      <c r="W19" s="622"/>
      <c r="X19" s="622"/>
      <c r="Y19" s="623"/>
      <c r="Z19" s="659">
        <v>0.3</v>
      </c>
      <c r="AA19" s="659"/>
      <c r="AB19" s="659"/>
      <c r="AC19" s="659"/>
      <c r="AD19" s="660">
        <v>58351</v>
      </c>
      <c r="AE19" s="660"/>
      <c r="AF19" s="660"/>
      <c r="AG19" s="660"/>
      <c r="AH19" s="660"/>
      <c r="AI19" s="660"/>
      <c r="AJ19" s="660"/>
      <c r="AK19" s="660"/>
      <c r="AL19" s="624">
        <v>0.5</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v>328896</v>
      </c>
      <c r="BH19" s="622"/>
      <c r="BI19" s="622"/>
      <c r="BJ19" s="622"/>
      <c r="BK19" s="622"/>
      <c r="BL19" s="622"/>
      <c r="BM19" s="622"/>
      <c r="BN19" s="623"/>
      <c r="BO19" s="659">
        <v>7.8</v>
      </c>
      <c r="BP19" s="659"/>
      <c r="BQ19" s="659"/>
      <c r="BR19" s="659"/>
      <c r="BS19" s="660" t="s">
        <v>237</v>
      </c>
      <c r="BT19" s="660"/>
      <c r="BU19" s="660"/>
      <c r="BV19" s="660"/>
      <c r="BW19" s="660"/>
      <c r="BX19" s="660"/>
      <c r="BY19" s="660"/>
      <c r="BZ19" s="660"/>
      <c r="CA19" s="660"/>
      <c r="CB19" s="698"/>
      <c r="CD19" s="618" t="s">
        <v>276</v>
      </c>
      <c r="CE19" s="619"/>
      <c r="CF19" s="619"/>
      <c r="CG19" s="619"/>
      <c r="CH19" s="619"/>
      <c r="CI19" s="619"/>
      <c r="CJ19" s="619"/>
      <c r="CK19" s="619"/>
      <c r="CL19" s="619"/>
      <c r="CM19" s="619"/>
      <c r="CN19" s="619"/>
      <c r="CO19" s="619"/>
      <c r="CP19" s="619"/>
      <c r="CQ19" s="620"/>
      <c r="CR19" s="621" t="s">
        <v>237</v>
      </c>
      <c r="CS19" s="622"/>
      <c r="CT19" s="622"/>
      <c r="CU19" s="622"/>
      <c r="CV19" s="622"/>
      <c r="CW19" s="622"/>
      <c r="CX19" s="622"/>
      <c r="CY19" s="623"/>
      <c r="CZ19" s="659" t="s">
        <v>237</v>
      </c>
      <c r="DA19" s="659"/>
      <c r="DB19" s="659"/>
      <c r="DC19" s="659"/>
      <c r="DD19" s="627" t="s">
        <v>129</v>
      </c>
      <c r="DE19" s="622"/>
      <c r="DF19" s="622"/>
      <c r="DG19" s="622"/>
      <c r="DH19" s="622"/>
      <c r="DI19" s="622"/>
      <c r="DJ19" s="622"/>
      <c r="DK19" s="622"/>
      <c r="DL19" s="622"/>
      <c r="DM19" s="622"/>
      <c r="DN19" s="622"/>
      <c r="DO19" s="622"/>
      <c r="DP19" s="623"/>
      <c r="DQ19" s="627" t="s">
        <v>129</v>
      </c>
      <c r="DR19" s="622"/>
      <c r="DS19" s="622"/>
      <c r="DT19" s="622"/>
      <c r="DU19" s="622"/>
      <c r="DV19" s="622"/>
      <c r="DW19" s="622"/>
      <c r="DX19" s="622"/>
      <c r="DY19" s="622"/>
      <c r="DZ19" s="622"/>
      <c r="EA19" s="622"/>
      <c r="EB19" s="622"/>
      <c r="EC19" s="658"/>
    </row>
    <row r="20" spans="2:133" ht="11.25" customHeight="1" x14ac:dyDescent="0.15">
      <c r="B20" s="688" t="s">
        <v>277</v>
      </c>
      <c r="C20" s="689"/>
      <c r="D20" s="689"/>
      <c r="E20" s="689"/>
      <c r="F20" s="689"/>
      <c r="G20" s="689"/>
      <c r="H20" s="689"/>
      <c r="I20" s="689"/>
      <c r="J20" s="689"/>
      <c r="K20" s="689"/>
      <c r="L20" s="689"/>
      <c r="M20" s="689"/>
      <c r="N20" s="689"/>
      <c r="O20" s="689"/>
      <c r="P20" s="689"/>
      <c r="Q20" s="690"/>
      <c r="R20" s="621">
        <v>1457</v>
      </c>
      <c r="S20" s="622"/>
      <c r="T20" s="622"/>
      <c r="U20" s="622"/>
      <c r="V20" s="622"/>
      <c r="W20" s="622"/>
      <c r="X20" s="622"/>
      <c r="Y20" s="623"/>
      <c r="Z20" s="659">
        <v>0</v>
      </c>
      <c r="AA20" s="659"/>
      <c r="AB20" s="659"/>
      <c r="AC20" s="659"/>
      <c r="AD20" s="660">
        <v>1457</v>
      </c>
      <c r="AE20" s="660"/>
      <c r="AF20" s="660"/>
      <c r="AG20" s="660"/>
      <c r="AH20" s="660"/>
      <c r="AI20" s="660"/>
      <c r="AJ20" s="660"/>
      <c r="AK20" s="660"/>
      <c r="AL20" s="624">
        <v>0</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v>328896</v>
      </c>
      <c r="BH20" s="622"/>
      <c r="BI20" s="622"/>
      <c r="BJ20" s="622"/>
      <c r="BK20" s="622"/>
      <c r="BL20" s="622"/>
      <c r="BM20" s="622"/>
      <c r="BN20" s="623"/>
      <c r="BO20" s="659">
        <v>7.8</v>
      </c>
      <c r="BP20" s="659"/>
      <c r="BQ20" s="659"/>
      <c r="BR20" s="659"/>
      <c r="BS20" s="660" t="s">
        <v>237</v>
      </c>
      <c r="BT20" s="660"/>
      <c r="BU20" s="660"/>
      <c r="BV20" s="660"/>
      <c r="BW20" s="660"/>
      <c r="BX20" s="660"/>
      <c r="BY20" s="660"/>
      <c r="BZ20" s="660"/>
      <c r="CA20" s="660"/>
      <c r="CB20" s="698"/>
      <c r="CD20" s="618" t="s">
        <v>279</v>
      </c>
      <c r="CE20" s="619"/>
      <c r="CF20" s="619"/>
      <c r="CG20" s="619"/>
      <c r="CH20" s="619"/>
      <c r="CI20" s="619"/>
      <c r="CJ20" s="619"/>
      <c r="CK20" s="619"/>
      <c r="CL20" s="619"/>
      <c r="CM20" s="619"/>
      <c r="CN20" s="619"/>
      <c r="CO20" s="619"/>
      <c r="CP20" s="619"/>
      <c r="CQ20" s="620"/>
      <c r="CR20" s="621">
        <v>18328532</v>
      </c>
      <c r="CS20" s="622"/>
      <c r="CT20" s="622"/>
      <c r="CU20" s="622"/>
      <c r="CV20" s="622"/>
      <c r="CW20" s="622"/>
      <c r="CX20" s="622"/>
      <c r="CY20" s="623"/>
      <c r="CZ20" s="659">
        <v>100</v>
      </c>
      <c r="DA20" s="659"/>
      <c r="DB20" s="659"/>
      <c r="DC20" s="659"/>
      <c r="DD20" s="627">
        <v>1608516</v>
      </c>
      <c r="DE20" s="622"/>
      <c r="DF20" s="622"/>
      <c r="DG20" s="622"/>
      <c r="DH20" s="622"/>
      <c r="DI20" s="622"/>
      <c r="DJ20" s="622"/>
      <c r="DK20" s="622"/>
      <c r="DL20" s="622"/>
      <c r="DM20" s="622"/>
      <c r="DN20" s="622"/>
      <c r="DO20" s="622"/>
      <c r="DP20" s="623"/>
      <c r="DQ20" s="627">
        <v>12305370</v>
      </c>
      <c r="DR20" s="622"/>
      <c r="DS20" s="622"/>
      <c r="DT20" s="622"/>
      <c r="DU20" s="622"/>
      <c r="DV20" s="622"/>
      <c r="DW20" s="622"/>
      <c r="DX20" s="622"/>
      <c r="DY20" s="622"/>
      <c r="DZ20" s="622"/>
      <c r="EA20" s="622"/>
      <c r="EB20" s="622"/>
      <c r="EC20" s="658"/>
    </row>
    <row r="21" spans="2:133" ht="11.25" customHeight="1" x14ac:dyDescent="0.15">
      <c r="B21" s="618" t="s">
        <v>280</v>
      </c>
      <c r="C21" s="619"/>
      <c r="D21" s="619"/>
      <c r="E21" s="619"/>
      <c r="F21" s="619"/>
      <c r="G21" s="619"/>
      <c r="H21" s="619"/>
      <c r="I21" s="619"/>
      <c r="J21" s="619"/>
      <c r="K21" s="619"/>
      <c r="L21" s="619"/>
      <c r="M21" s="619"/>
      <c r="N21" s="619"/>
      <c r="O21" s="619"/>
      <c r="P21" s="619"/>
      <c r="Q21" s="620"/>
      <c r="R21" s="621">
        <v>6228288</v>
      </c>
      <c r="S21" s="622"/>
      <c r="T21" s="622"/>
      <c r="U21" s="622"/>
      <c r="V21" s="622"/>
      <c r="W21" s="622"/>
      <c r="X21" s="622"/>
      <c r="Y21" s="623"/>
      <c r="Z21" s="659">
        <v>32.799999999999997</v>
      </c>
      <c r="AA21" s="659"/>
      <c r="AB21" s="659"/>
      <c r="AC21" s="659"/>
      <c r="AD21" s="660">
        <v>5646043</v>
      </c>
      <c r="AE21" s="660"/>
      <c r="AF21" s="660"/>
      <c r="AG21" s="660"/>
      <c r="AH21" s="660"/>
      <c r="AI21" s="660"/>
      <c r="AJ21" s="660"/>
      <c r="AK21" s="660"/>
      <c r="AL21" s="624">
        <v>52.2</v>
      </c>
      <c r="AM21" s="625"/>
      <c r="AN21" s="625"/>
      <c r="AO21" s="661"/>
      <c r="AP21" s="618" t="s">
        <v>281</v>
      </c>
      <c r="AQ21" s="699"/>
      <c r="AR21" s="699"/>
      <c r="AS21" s="699"/>
      <c r="AT21" s="699"/>
      <c r="AU21" s="699"/>
      <c r="AV21" s="699"/>
      <c r="AW21" s="699"/>
      <c r="AX21" s="699"/>
      <c r="AY21" s="699"/>
      <c r="AZ21" s="699"/>
      <c r="BA21" s="699"/>
      <c r="BB21" s="699"/>
      <c r="BC21" s="699"/>
      <c r="BD21" s="699"/>
      <c r="BE21" s="699"/>
      <c r="BF21" s="700"/>
      <c r="BG21" s="621" t="s">
        <v>129</v>
      </c>
      <c r="BH21" s="622"/>
      <c r="BI21" s="622"/>
      <c r="BJ21" s="622"/>
      <c r="BK21" s="622"/>
      <c r="BL21" s="622"/>
      <c r="BM21" s="622"/>
      <c r="BN21" s="623"/>
      <c r="BO21" s="659" t="s">
        <v>237</v>
      </c>
      <c r="BP21" s="659"/>
      <c r="BQ21" s="659"/>
      <c r="BR21" s="659"/>
      <c r="BS21" s="660" t="s">
        <v>129</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282</v>
      </c>
      <c r="C22" s="619"/>
      <c r="D22" s="619"/>
      <c r="E22" s="619"/>
      <c r="F22" s="619"/>
      <c r="G22" s="619"/>
      <c r="H22" s="619"/>
      <c r="I22" s="619"/>
      <c r="J22" s="619"/>
      <c r="K22" s="619"/>
      <c r="L22" s="619"/>
      <c r="M22" s="619"/>
      <c r="N22" s="619"/>
      <c r="O22" s="619"/>
      <c r="P22" s="619"/>
      <c r="Q22" s="620"/>
      <c r="R22" s="621">
        <v>5646043</v>
      </c>
      <c r="S22" s="622"/>
      <c r="T22" s="622"/>
      <c r="U22" s="622"/>
      <c r="V22" s="622"/>
      <c r="W22" s="622"/>
      <c r="X22" s="622"/>
      <c r="Y22" s="623"/>
      <c r="Z22" s="659">
        <v>29.7</v>
      </c>
      <c r="AA22" s="659"/>
      <c r="AB22" s="659"/>
      <c r="AC22" s="659"/>
      <c r="AD22" s="660">
        <v>5646043</v>
      </c>
      <c r="AE22" s="660"/>
      <c r="AF22" s="660"/>
      <c r="AG22" s="660"/>
      <c r="AH22" s="660"/>
      <c r="AI22" s="660"/>
      <c r="AJ22" s="660"/>
      <c r="AK22" s="660"/>
      <c r="AL22" s="624">
        <v>52.2</v>
      </c>
      <c r="AM22" s="625"/>
      <c r="AN22" s="625"/>
      <c r="AO22" s="661"/>
      <c r="AP22" s="618" t="s">
        <v>283</v>
      </c>
      <c r="AQ22" s="699"/>
      <c r="AR22" s="699"/>
      <c r="AS22" s="699"/>
      <c r="AT22" s="699"/>
      <c r="AU22" s="699"/>
      <c r="AV22" s="699"/>
      <c r="AW22" s="699"/>
      <c r="AX22" s="699"/>
      <c r="AY22" s="699"/>
      <c r="AZ22" s="699"/>
      <c r="BA22" s="699"/>
      <c r="BB22" s="699"/>
      <c r="BC22" s="699"/>
      <c r="BD22" s="699"/>
      <c r="BE22" s="699"/>
      <c r="BF22" s="700"/>
      <c r="BG22" s="621" t="s">
        <v>237</v>
      </c>
      <c r="BH22" s="622"/>
      <c r="BI22" s="622"/>
      <c r="BJ22" s="622"/>
      <c r="BK22" s="622"/>
      <c r="BL22" s="622"/>
      <c r="BM22" s="622"/>
      <c r="BN22" s="623"/>
      <c r="BO22" s="659" t="s">
        <v>237</v>
      </c>
      <c r="BP22" s="659"/>
      <c r="BQ22" s="659"/>
      <c r="BR22" s="659"/>
      <c r="BS22" s="660" t="s">
        <v>237</v>
      </c>
      <c r="BT22" s="660"/>
      <c r="BU22" s="660"/>
      <c r="BV22" s="660"/>
      <c r="BW22" s="660"/>
      <c r="BX22" s="660"/>
      <c r="BY22" s="660"/>
      <c r="BZ22" s="660"/>
      <c r="CA22" s="660"/>
      <c r="CB22" s="698"/>
      <c r="CD22" s="673" t="s">
        <v>284</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285</v>
      </c>
      <c r="C23" s="619"/>
      <c r="D23" s="619"/>
      <c r="E23" s="619"/>
      <c r="F23" s="619"/>
      <c r="G23" s="619"/>
      <c r="H23" s="619"/>
      <c r="I23" s="619"/>
      <c r="J23" s="619"/>
      <c r="K23" s="619"/>
      <c r="L23" s="619"/>
      <c r="M23" s="619"/>
      <c r="N23" s="619"/>
      <c r="O23" s="619"/>
      <c r="P23" s="619"/>
      <c r="Q23" s="620"/>
      <c r="R23" s="621">
        <v>582245</v>
      </c>
      <c r="S23" s="622"/>
      <c r="T23" s="622"/>
      <c r="U23" s="622"/>
      <c r="V23" s="622"/>
      <c r="W23" s="622"/>
      <c r="X23" s="622"/>
      <c r="Y23" s="623"/>
      <c r="Z23" s="659">
        <v>3.1</v>
      </c>
      <c r="AA23" s="659"/>
      <c r="AB23" s="659"/>
      <c r="AC23" s="659"/>
      <c r="AD23" s="660" t="s">
        <v>237</v>
      </c>
      <c r="AE23" s="660"/>
      <c r="AF23" s="660"/>
      <c r="AG23" s="660"/>
      <c r="AH23" s="660"/>
      <c r="AI23" s="660"/>
      <c r="AJ23" s="660"/>
      <c r="AK23" s="660"/>
      <c r="AL23" s="624" t="s">
        <v>129</v>
      </c>
      <c r="AM23" s="625"/>
      <c r="AN23" s="625"/>
      <c r="AO23" s="661"/>
      <c r="AP23" s="618" t="s">
        <v>286</v>
      </c>
      <c r="AQ23" s="699"/>
      <c r="AR23" s="699"/>
      <c r="AS23" s="699"/>
      <c r="AT23" s="699"/>
      <c r="AU23" s="699"/>
      <c r="AV23" s="699"/>
      <c r="AW23" s="699"/>
      <c r="AX23" s="699"/>
      <c r="AY23" s="699"/>
      <c r="AZ23" s="699"/>
      <c r="BA23" s="699"/>
      <c r="BB23" s="699"/>
      <c r="BC23" s="699"/>
      <c r="BD23" s="699"/>
      <c r="BE23" s="699"/>
      <c r="BF23" s="700"/>
      <c r="BG23" s="621">
        <v>328896</v>
      </c>
      <c r="BH23" s="622"/>
      <c r="BI23" s="622"/>
      <c r="BJ23" s="622"/>
      <c r="BK23" s="622"/>
      <c r="BL23" s="622"/>
      <c r="BM23" s="622"/>
      <c r="BN23" s="623"/>
      <c r="BO23" s="659">
        <v>7.8</v>
      </c>
      <c r="BP23" s="659"/>
      <c r="BQ23" s="659"/>
      <c r="BR23" s="659"/>
      <c r="BS23" s="660" t="s">
        <v>129</v>
      </c>
      <c r="BT23" s="660"/>
      <c r="BU23" s="660"/>
      <c r="BV23" s="660"/>
      <c r="BW23" s="660"/>
      <c r="BX23" s="660"/>
      <c r="BY23" s="660"/>
      <c r="BZ23" s="660"/>
      <c r="CA23" s="660"/>
      <c r="CB23" s="698"/>
      <c r="CD23" s="673" t="s">
        <v>225</v>
      </c>
      <c r="CE23" s="674"/>
      <c r="CF23" s="674"/>
      <c r="CG23" s="674"/>
      <c r="CH23" s="674"/>
      <c r="CI23" s="674"/>
      <c r="CJ23" s="674"/>
      <c r="CK23" s="674"/>
      <c r="CL23" s="674"/>
      <c r="CM23" s="674"/>
      <c r="CN23" s="674"/>
      <c r="CO23" s="674"/>
      <c r="CP23" s="674"/>
      <c r="CQ23" s="675"/>
      <c r="CR23" s="673" t="s">
        <v>287</v>
      </c>
      <c r="CS23" s="674"/>
      <c r="CT23" s="674"/>
      <c r="CU23" s="674"/>
      <c r="CV23" s="674"/>
      <c r="CW23" s="674"/>
      <c r="CX23" s="674"/>
      <c r="CY23" s="675"/>
      <c r="CZ23" s="673" t="s">
        <v>288</v>
      </c>
      <c r="DA23" s="674"/>
      <c r="DB23" s="674"/>
      <c r="DC23" s="675"/>
      <c r="DD23" s="673" t="s">
        <v>289</v>
      </c>
      <c r="DE23" s="674"/>
      <c r="DF23" s="674"/>
      <c r="DG23" s="674"/>
      <c r="DH23" s="674"/>
      <c r="DI23" s="674"/>
      <c r="DJ23" s="674"/>
      <c r="DK23" s="675"/>
      <c r="DL23" s="711" t="s">
        <v>290</v>
      </c>
      <c r="DM23" s="712"/>
      <c r="DN23" s="712"/>
      <c r="DO23" s="712"/>
      <c r="DP23" s="712"/>
      <c r="DQ23" s="712"/>
      <c r="DR23" s="712"/>
      <c r="DS23" s="712"/>
      <c r="DT23" s="712"/>
      <c r="DU23" s="712"/>
      <c r="DV23" s="713"/>
      <c r="DW23" s="673" t="s">
        <v>291</v>
      </c>
      <c r="DX23" s="674"/>
      <c r="DY23" s="674"/>
      <c r="DZ23" s="674"/>
      <c r="EA23" s="674"/>
      <c r="EB23" s="674"/>
      <c r="EC23" s="675"/>
    </row>
    <row r="24" spans="2:133" ht="11.25" customHeight="1" x14ac:dyDescent="0.15">
      <c r="B24" s="618" t="s">
        <v>292</v>
      </c>
      <c r="C24" s="619"/>
      <c r="D24" s="619"/>
      <c r="E24" s="619"/>
      <c r="F24" s="619"/>
      <c r="G24" s="619"/>
      <c r="H24" s="619"/>
      <c r="I24" s="619"/>
      <c r="J24" s="619"/>
      <c r="K24" s="619"/>
      <c r="L24" s="619"/>
      <c r="M24" s="619"/>
      <c r="N24" s="619"/>
      <c r="O24" s="619"/>
      <c r="P24" s="619"/>
      <c r="Q24" s="620"/>
      <c r="R24" s="621" t="s">
        <v>237</v>
      </c>
      <c r="S24" s="622"/>
      <c r="T24" s="622"/>
      <c r="U24" s="622"/>
      <c r="V24" s="622"/>
      <c r="W24" s="622"/>
      <c r="X24" s="622"/>
      <c r="Y24" s="623"/>
      <c r="Z24" s="659" t="s">
        <v>237</v>
      </c>
      <c r="AA24" s="659"/>
      <c r="AB24" s="659"/>
      <c r="AC24" s="659"/>
      <c r="AD24" s="660" t="s">
        <v>237</v>
      </c>
      <c r="AE24" s="660"/>
      <c r="AF24" s="660"/>
      <c r="AG24" s="660"/>
      <c r="AH24" s="660"/>
      <c r="AI24" s="660"/>
      <c r="AJ24" s="660"/>
      <c r="AK24" s="660"/>
      <c r="AL24" s="624" t="s">
        <v>237</v>
      </c>
      <c r="AM24" s="625"/>
      <c r="AN24" s="625"/>
      <c r="AO24" s="661"/>
      <c r="AP24" s="618" t="s">
        <v>293</v>
      </c>
      <c r="AQ24" s="699"/>
      <c r="AR24" s="699"/>
      <c r="AS24" s="699"/>
      <c r="AT24" s="699"/>
      <c r="AU24" s="699"/>
      <c r="AV24" s="699"/>
      <c r="AW24" s="699"/>
      <c r="AX24" s="699"/>
      <c r="AY24" s="699"/>
      <c r="AZ24" s="699"/>
      <c r="BA24" s="699"/>
      <c r="BB24" s="699"/>
      <c r="BC24" s="699"/>
      <c r="BD24" s="699"/>
      <c r="BE24" s="699"/>
      <c r="BF24" s="700"/>
      <c r="BG24" s="621" t="s">
        <v>129</v>
      </c>
      <c r="BH24" s="622"/>
      <c r="BI24" s="622"/>
      <c r="BJ24" s="622"/>
      <c r="BK24" s="622"/>
      <c r="BL24" s="622"/>
      <c r="BM24" s="622"/>
      <c r="BN24" s="623"/>
      <c r="BO24" s="659" t="s">
        <v>129</v>
      </c>
      <c r="BP24" s="659"/>
      <c r="BQ24" s="659"/>
      <c r="BR24" s="659"/>
      <c r="BS24" s="660" t="s">
        <v>237</v>
      </c>
      <c r="BT24" s="660"/>
      <c r="BU24" s="660"/>
      <c r="BV24" s="660"/>
      <c r="BW24" s="660"/>
      <c r="BX24" s="660"/>
      <c r="BY24" s="660"/>
      <c r="BZ24" s="660"/>
      <c r="CA24" s="660"/>
      <c r="CB24" s="698"/>
      <c r="CD24" s="679" t="s">
        <v>294</v>
      </c>
      <c r="CE24" s="680"/>
      <c r="CF24" s="680"/>
      <c r="CG24" s="680"/>
      <c r="CH24" s="680"/>
      <c r="CI24" s="680"/>
      <c r="CJ24" s="680"/>
      <c r="CK24" s="680"/>
      <c r="CL24" s="680"/>
      <c r="CM24" s="680"/>
      <c r="CN24" s="680"/>
      <c r="CO24" s="680"/>
      <c r="CP24" s="680"/>
      <c r="CQ24" s="681"/>
      <c r="CR24" s="676">
        <v>8805789</v>
      </c>
      <c r="CS24" s="677"/>
      <c r="CT24" s="677"/>
      <c r="CU24" s="677"/>
      <c r="CV24" s="677"/>
      <c r="CW24" s="677"/>
      <c r="CX24" s="677"/>
      <c r="CY24" s="702"/>
      <c r="CZ24" s="703">
        <v>48</v>
      </c>
      <c r="DA24" s="685"/>
      <c r="DB24" s="685"/>
      <c r="DC24" s="705"/>
      <c r="DD24" s="701">
        <v>6620784</v>
      </c>
      <c r="DE24" s="677"/>
      <c r="DF24" s="677"/>
      <c r="DG24" s="677"/>
      <c r="DH24" s="677"/>
      <c r="DI24" s="677"/>
      <c r="DJ24" s="677"/>
      <c r="DK24" s="702"/>
      <c r="DL24" s="701">
        <v>6286536</v>
      </c>
      <c r="DM24" s="677"/>
      <c r="DN24" s="677"/>
      <c r="DO24" s="677"/>
      <c r="DP24" s="677"/>
      <c r="DQ24" s="677"/>
      <c r="DR24" s="677"/>
      <c r="DS24" s="677"/>
      <c r="DT24" s="677"/>
      <c r="DU24" s="677"/>
      <c r="DV24" s="702"/>
      <c r="DW24" s="703">
        <v>57.4</v>
      </c>
      <c r="DX24" s="685"/>
      <c r="DY24" s="685"/>
      <c r="DZ24" s="685"/>
      <c r="EA24" s="685"/>
      <c r="EB24" s="685"/>
      <c r="EC24" s="704"/>
    </row>
    <row r="25" spans="2:133" ht="11.25" customHeight="1" x14ac:dyDescent="0.15">
      <c r="B25" s="618" t="s">
        <v>295</v>
      </c>
      <c r="C25" s="619"/>
      <c r="D25" s="619"/>
      <c r="E25" s="619"/>
      <c r="F25" s="619"/>
      <c r="G25" s="619"/>
      <c r="H25" s="619"/>
      <c r="I25" s="619"/>
      <c r="J25" s="619"/>
      <c r="K25" s="619"/>
      <c r="L25" s="619"/>
      <c r="M25" s="619"/>
      <c r="N25" s="619"/>
      <c r="O25" s="619"/>
      <c r="P25" s="619"/>
      <c r="Q25" s="620"/>
      <c r="R25" s="621">
        <v>11666437</v>
      </c>
      <c r="S25" s="622"/>
      <c r="T25" s="622"/>
      <c r="U25" s="622"/>
      <c r="V25" s="622"/>
      <c r="W25" s="622"/>
      <c r="X25" s="622"/>
      <c r="Y25" s="623"/>
      <c r="Z25" s="659">
        <v>61.4</v>
      </c>
      <c r="AA25" s="659"/>
      <c r="AB25" s="659"/>
      <c r="AC25" s="659"/>
      <c r="AD25" s="660">
        <v>10755296</v>
      </c>
      <c r="AE25" s="660"/>
      <c r="AF25" s="660"/>
      <c r="AG25" s="660"/>
      <c r="AH25" s="660"/>
      <c r="AI25" s="660"/>
      <c r="AJ25" s="660"/>
      <c r="AK25" s="660"/>
      <c r="AL25" s="624">
        <v>99.5</v>
      </c>
      <c r="AM25" s="625"/>
      <c r="AN25" s="625"/>
      <c r="AO25" s="661"/>
      <c r="AP25" s="618" t="s">
        <v>296</v>
      </c>
      <c r="AQ25" s="699"/>
      <c r="AR25" s="699"/>
      <c r="AS25" s="699"/>
      <c r="AT25" s="699"/>
      <c r="AU25" s="699"/>
      <c r="AV25" s="699"/>
      <c r="AW25" s="699"/>
      <c r="AX25" s="699"/>
      <c r="AY25" s="699"/>
      <c r="AZ25" s="699"/>
      <c r="BA25" s="699"/>
      <c r="BB25" s="699"/>
      <c r="BC25" s="699"/>
      <c r="BD25" s="699"/>
      <c r="BE25" s="699"/>
      <c r="BF25" s="700"/>
      <c r="BG25" s="621" t="s">
        <v>237</v>
      </c>
      <c r="BH25" s="622"/>
      <c r="BI25" s="622"/>
      <c r="BJ25" s="622"/>
      <c r="BK25" s="622"/>
      <c r="BL25" s="622"/>
      <c r="BM25" s="622"/>
      <c r="BN25" s="623"/>
      <c r="BO25" s="659" t="s">
        <v>237</v>
      </c>
      <c r="BP25" s="659"/>
      <c r="BQ25" s="659"/>
      <c r="BR25" s="659"/>
      <c r="BS25" s="660" t="s">
        <v>129</v>
      </c>
      <c r="BT25" s="660"/>
      <c r="BU25" s="660"/>
      <c r="BV25" s="660"/>
      <c r="BW25" s="660"/>
      <c r="BX25" s="660"/>
      <c r="BY25" s="660"/>
      <c r="BZ25" s="660"/>
      <c r="CA25" s="660"/>
      <c r="CB25" s="698"/>
      <c r="CD25" s="618" t="s">
        <v>297</v>
      </c>
      <c r="CE25" s="619"/>
      <c r="CF25" s="619"/>
      <c r="CG25" s="619"/>
      <c r="CH25" s="619"/>
      <c r="CI25" s="619"/>
      <c r="CJ25" s="619"/>
      <c r="CK25" s="619"/>
      <c r="CL25" s="619"/>
      <c r="CM25" s="619"/>
      <c r="CN25" s="619"/>
      <c r="CO25" s="619"/>
      <c r="CP25" s="619"/>
      <c r="CQ25" s="620"/>
      <c r="CR25" s="621">
        <v>3416619</v>
      </c>
      <c r="CS25" s="634"/>
      <c r="CT25" s="634"/>
      <c r="CU25" s="634"/>
      <c r="CV25" s="634"/>
      <c r="CW25" s="634"/>
      <c r="CX25" s="634"/>
      <c r="CY25" s="635"/>
      <c r="CZ25" s="624">
        <v>18.600000000000001</v>
      </c>
      <c r="DA25" s="636"/>
      <c r="DB25" s="636"/>
      <c r="DC25" s="637"/>
      <c r="DD25" s="627">
        <v>3057097</v>
      </c>
      <c r="DE25" s="634"/>
      <c r="DF25" s="634"/>
      <c r="DG25" s="634"/>
      <c r="DH25" s="634"/>
      <c r="DI25" s="634"/>
      <c r="DJ25" s="634"/>
      <c r="DK25" s="635"/>
      <c r="DL25" s="627">
        <v>2761482</v>
      </c>
      <c r="DM25" s="634"/>
      <c r="DN25" s="634"/>
      <c r="DO25" s="634"/>
      <c r="DP25" s="634"/>
      <c r="DQ25" s="634"/>
      <c r="DR25" s="634"/>
      <c r="DS25" s="634"/>
      <c r="DT25" s="634"/>
      <c r="DU25" s="634"/>
      <c r="DV25" s="635"/>
      <c r="DW25" s="624">
        <v>25.2</v>
      </c>
      <c r="DX25" s="636"/>
      <c r="DY25" s="636"/>
      <c r="DZ25" s="636"/>
      <c r="EA25" s="636"/>
      <c r="EB25" s="636"/>
      <c r="EC25" s="648"/>
    </row>
    <row r="26" spans="2:133" ht="11.25" customHeight="1" x14ac:dyDescent="0.15">
      <c r="B26" s="618" t="s">
        <v>298</v>
      </c>
      <c r="C26" s="619"/>
      <c r="D26" s="619"/>
      <c r="E26" s="619"/>
      <c r="F26" s="619"/>
      <c r="G26" s="619"/>
      <c r="H26" s="619"/>
      <c r="I26" s="619"/>
      <c r="J26" s="619"/>
      <c r="K26" s="619"/>
      <c r="L26" s="619"/>
      <c r="M26" s="619"/>
      <c r="N26" s="619"/>
      <c r="O26" s="619"/>
      <c r="P26" s="619"/>
      <c r="Q26" s="620"/>
      <c r="R26" s="621">
        <v>1939</v>
      </c>
      <c r="S26" s="622"/>
      <c r="T26" s="622"/>
      <c r="U26" s="622"/>
      <c r="V26" s="622"/>
      <c r="W26" s="622"/>
      <c r="X26" s="622"/>
      <c r="Y26" s="623"/>
      <c r="Z26" s="659">
        <v>0</v>
      </c>
      <c r="AA26" s="659"/>
      <c r="AB26" s="659"/>
      <c r="AC26" s="659"/>
      <c r="AD26" s="660">
        <v>1939</v>
      </c>
      <c r="AE26" s="660"/>
      <c r="AF26" s="660"/>
      <c r="AG26" s="660"/>
      <c r="AH26" s="660"/>
      <c r="AI26" s="660"/>
      <c r="AJ26" s="660"/>
      <c r="AK26" s="660"/>
      <c r="AL26" s="624">
        <v>0</v>
      </c>
      <c r="AM26" s="625"/>
      <c r="AN26" s="625"/>
      <c r="AO26" s="661"/>
      <c r="AP26" s="618" t="s">
        <v>299</v>
      </c>
      <c r="AQ26" s="699"/>
      <c r="AR26" s="699"/>
      <c r="AS26" s="699"/>
      <c r="AT26" s="699"/>
      <c r="AU26" s="699"/>
      <c r="AV26" s="699"/>
      <c r="AW26" s="699"/>
      <c r="AX26" s="699"/>
      <c r="AY26" s="699"/>
      <c r="AZ26" s="699"/>
      <c r="BA26" s="699"/>
      <c r="BB26" s="699"/>
      <c r="BC26" s="699"/>
      <c r="BD26" s="699"/>
      <c r="BE26" s="699"/>
      <c r="BF26" s="700"/>
      <c r="BG26" s="621" t="s">
        <v>129</v>
      </c>
      <c r="BH26" s="622"/>
      <c r="BI26" s="622"/>
      <c r="BJ26" s="622"/>
      <c r="BK26" s="622"/>
      <c r="BL26" s="622"/>
      <c r="BM26" s="622"/>
      <c r="BN26" s="623"/>
      <c r="BO26" s="659" t="s">
        <v>129</v>
      </c>
      <c r="BP26" s="659"/>
      <c r="BQ26" s="659"/>
      <c r="BR26" s="659"/>
      <c r="BS26" s="660" t="s">
        <v>129</v>
      </c>
      <c r="BT26" s="660"/>
      <c r="BU26" s="660"/>
      <c r="BV26" s="660"/>
      <c r="BW26" s="660"/>
      <c r="BX26" s="660"/>
      <c r="BY26" s="660"/>
      <c r="BZ26" s="660"/>
      <c r="CA26" s="660"/>
      <c r="CB26" s="698"/>
      <c r="CD26" s="618" t="s">
        <v>300</v>
      </c>
      <c r="CE26" s="619"/>
      <c r="CF26" s="619"/>
      <c r="CG26" s="619"/>
      <c r="CH26" s="619"/>
      <c r="CI26" s="619"/>
      <c r="CJ26" s="619"/>
      <c r="CK26" s="619"/>
      <c r="CL26" s="619"/>
      <c r="CM26" s="619"/>
      <c r="CN26" s="619"/>
      <c r="CO26" s="619"/>
      <c r="CP26" s="619"/>
      <c r="CQ26" s="620"/>
      <c r="CR26" s="621">
        <v>1656094</v>
      </c>
      <c r="CS26" s="622"/>
      <c r="CT26" s="622"/>
      <c r="CU26" s="622"/>
      <c r="CV26" s="622"/>
      <c r="CW26" s="622"/>
      <c r="CX26" s="622"/>
      <c r="CY26" s="623"/>
      <c r="CZ26" s="624">
        <v>9</v>
      </c>
      <c r="DA26" s="636"/>
      <c r="DB26" s="636"/>
      <c r="DC26" s="637"/>
      <c r="DD26" s="627">
        <v>1296572</v>
      </c>
      <c r="DE26" s="622"/>
      <c r="DF26" s="622"/>
      <c r="DG26" s="622"/>
      <c r="DH26" s="622"/>
      <c r="DI26" s="622"/>
      <c r="DJ26" s="622"/>
      <c r="DK26" s="623"/>
      <c r="DL26" s="627" t="s">
        <v>129</v>
      </c>
      <c r="DM26" s="622"/>
      <c r="DN26" s="622"/>
      <c r="DO26" s="622"/>
      <c r="DP26" s="622"/>
      <c r="DQ26" s="622"/>
      <c r="DR26" s="622"/>
      <c r="DS26" s="622"/>
      <c r="DT26" s="622"/>
      <c r="DU26" s="622"/>
      <c r="DV26" s="623"/>
      <c r="DW26" s="624" t="s">
        <v>237</v>
      </c>
      <c r="DX26" s="636"/>
      <c r="DY26" s="636"/>
      <c r="DZ26" s="636"/>
      <c r="EA26" s="636"/>
      <c r="EB26" s="636"/>
      <c r="EC26" s="648"/>
    </row>
    <row r="27" spans="2:133" ht="11.25" customHeight="1" x14ac:dyDescent="0.15">
      <c r="B27" s="618" t="s">
        <v>301</v>
      </c>
      <c r="C27" s="619"/>
      <c r="D27" s="619"/>
      <c r="E27" s="619"/>
      <c r="F27" s="619"/>
      <c r="G27" s="619"/>
      <c r="H27" s="619"/>
      <c r="I27" s="619"/>
      <c r="J27" s="619"/>
      <c r="K27" s="619"/>
      <c r="L27" s="619"/>
      <c r="M27" s="619"/>
      <c r="N27" s="619"/>
      <c r="O27" s="619"/>
      <c r="P27" s="619"/>
      <c r="Q27" s="620"/>
      <c r="R27" s="621">
        <v>57950</v>
      </c>
      <c r="S27" s="622"/>
      <c r="T27" s="622"/>
      <c r="U27" s="622"/>
      <c r="V27" s="622"/>
      <c r="W27" s="622"/>
      <c r="X27" s="622"/>
      <c r="Y27" s="623"/>
      <c r="Z27" s="659">
        <v>0.3</v>
      </c>
      <c r="AA27" s="659"/>
      <c r="AB27" s="659"/>
      <c r="AC27" s="659"/>
      <c r="AD27" s="660" t="s">
        <v>129</v>
      </c>
      <c r="AE27" s="660"/>
      <c r="AF27" s="660"/>
      <c r="AG27" s="660"/>
      <c r="AH27" s="660"/>
      <c r="AI27" s="660"/>
      <c r="AJ27" s="660"/>
      <c r="AK27" s="660"/>
      <c r="AL27" s="624" t="s">
        <v>129</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4224719</v>
      </c>
      <c r="BH27" s="622"/>
      <c r="BI27" s="622"/>
      <c r="BJ27" s="622"/>
      <c r="BK27" s="622"/>
      <c r="BL27" s="622"/>
      <c r="BM27" s="622"/>
      <c r="BN27" s="623"/>
      <c r="BO27" s="659">
        <v>100</v>
      </c>
      <c r="BP27" s="659"/>
      <c r="BQ27" s="659"/>
      <c r="BR27" s="659"/>
      <c r="BS27" s="660">
        <v>30487</v>
      </c>
      <c r="BT27" s="660"/>
      <c r="BU27" s="660"/>
      <c r="BV27" s="660"/>
      <c r="BW27" s="660"/>
      <c r="BX27" s="660"/>
      <c r="BY27" s="660"/>
      <c r="BZ27" s="660"/>
      <c r="CA27" s="660"/>
      <c r="CB27" s="698"/>
      <c r="CD27" s="618" t="s">
        <v>303</v>
      </c>
      <c r="CE27" s="619"/>
      <c r="CF27" s="619"/>
      <c r="CG27" s="619"/>
      <c r="CH27" s="619"/>
      <c r="CI27" s="619"/>
      <c r="CJ27" s="619"/>
      <c r="CK27" s="619"/>
      <c r="CL27" s="619"/>
      <c r="CM27" s="619"/>
      <c r="CN27" s="619"/>
      <c r="CO27" s="619"/>
      <c r="CP27" s="619"/>
      <c r="CQ27" s="620"/>
      <c r="CR27" s="621">
        <v>2671977</v>
      </c>
      <c r="CS27" s="634"/>
      <c r="CT27" s="634"/>
      <c r="CU27" s="634"/>
      <c r="CV27" s="634"/>
      <c r="CW27" s="634"/>
      <c r="CX27" s="634"/>
      <c r="CY27" s="635"/>
      <c r="CZ27" s="624">
        <v>14.6</v>
      </c>
      <c r="DA27" s="636"/>
      <c r="DB27" s="636"/>
      <c r="DC27" s="637"/>
      <c r="DD27" s="627">
        <v>900241</v>
      </c>
      <c r="DE27" s="634"/>
      <c r="DF27" s="634"/>
      <c r="DG27" s="634"/>
      <c r="DH27" s="634"/>
      <c r="DI27" s="634"/>
      <c r="DJ27" s="634"/>
      <c r="DK27" s="635"/>
      <c r="DL27" s="627">
        <v>861608</v>
      </c>
      <c r="DM27" s="634"/>
      <c r="DN27" s="634"/>
      <c r="DO27" s="634"/>
      <c r="DP27" s="634"/>
      <c r="DQ27" s="634"/>
      <c r="DR27" s="634"/>
      <c r="DS27" s="634"/>
      <c r="DT27" s="634"/>
      <c r="DU27" s="634"/>
      <c r="DV27" s="635"/>
      <c r="DW27" s="624">
        <v>7.9</v>
      </c>
      <c r="DX27" s="636"/>
      <c r="DY27" s="636"/>
      <c r="DZ27" s="636"/>
      <c r="EA27" s="636"/>
      <c r="EB27" s="636"/>
      <c r="EC27" s="648"/>
    </row>
    <row r="28" spans="2:133" ht="11.25" customHeight="1" x14ac:dyDescent="0.15">
      <c r="B28" s="618" t="s">
        <v>304</v>
      </c>
      <c r="C28" s="619"/>
      <c r="D28" s="619"/>
      <c r="E28" s="619"/>
      <c r="F28" s="619"/>
      <c r="G28" s="619"/>
      <c r="H28" s="619"/>
      <c r="I28" s="619"/>
      <c r="J28" s="619"/>
      <c r="K28" s="619"/>
      <c r="L28" s="619"/>
      <c r="M28" s="619"/>
      <c r="N28" s="619"/>
      <c r="O28" s="619"/>
      <c r="P28" s="619"/>
      <c r="Q28" s="620"/>
      <c r="R28" s="621">
        <v>271342</v>
      </c>
      <c r="S28" s="622"/>
      <c r="T28" s="622"/>
      <c r="U28" s="622"/>
      <c r="V28" s="622"/>
      <c r="W28" s="622"/>
      <c r="X28" s="622"/>
      <c r="Y28" s="623"/>
      <c r="Z28" s="659">
        <v>1.4</v>
      </c>
      <c r="AA28" s="659"/>
      <c r="AB28" s="659"/>
      <c r="AC28" s="659"/>
      <c r="AD28" s="660" t="s">
        <v>237</v>
      </c>
      <c r="AE28" s="660"/>
      <c r="AF28" s="660"/>
      <c r="AG28" s="660"/>
      <c r="AH28" s="660"/>
      <c r="AI28" s="660"/>
      <c r="AJ28" s="660"/>
      <c r="AK28" s="660"/>
      <c r="AL28" s="624" t="s">
        <v>237</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2717193</v>
      </c>
      <c r="CS28" s="622"/>
      <c r="CT28" s="622"/>
      <c r="CU28" s="622"/>
      <c r="CV28" s="622"/>
      <c r="CW28" s="622"/>
      <c r="CX28" s="622"/>
      <c r="CY28" s="623"/>
      <c r="CZ28" s="624">
        <v>14.8</v>
      </c>
      <c r="DA28" s="636"/>
      <c r="DB28" s="636"/>
      <c r="DC28" s="637"/>
      <c r="DD28" s="627">
        <v>2663446</v>
      </c>
      <c r="DE28" s="622"/>
      <c r="DF28" s="622"/>
      <c r="DG28" s="622"/>
      <c r="DH28" s="622"/>
      <c r="DI28" s="622"/>
      <c r="DJ28" s="622"/>
      <c r="DK28" s="623"/>
      <c r="DL28" s="627">
        <v>2663446</v>
      </c>
      <c r="DM28" s="622"/>
      <c r="DN28" s="622"/>
      <c r="DO28" s="622"/>
      <c r="DP28" s="622"/>
      <c r="DQ28" s="622"/>
      <c r="DR28" s="622"/>
      <c r="DS28" s="622"/>
      <c r="DT28" s="622"/>
      <c r="DU28" s="622"/>
      <c r="DV28" s="623"/>
      <c r="DW28" s="624">
        <v>24.3</v>
      </c>
      <c r="DX28" s="636"/>
      <c r="DY28" s="636"/>
      <c r="DZ28" s="636"/>
      <c r="EA28" s="636"/>
      <c r="EB28" s="636"/>
      <c r="EC28" s="648"/>
    </row>
    <row r="29" spans="2:133" ht="11.25" customHeight="1" x14ac:dyDescent="0.15">
      <c r="B29" s="618" t="s">
        <v>306</v>
      </c>
      <c r="C29" s="619"/>
      <c r="D29" s="619"/>
      <c r="E29" s="619"/>
      <c r="F29" s="619"/>
      <c r="G29" s="619"/>
      <c r="H29" s="619"/>
      <c r="I29" s="619"/>
      <c r="J29" s="619"/>
      <c r="K29" s="619"/>
      <c r="L29" s="619"/>
      <c r="M29" s="619"/>
      <c r="N29" s="619"/>
      <c r="O29" s="619"/>
      <c r="P29" s="619"/>
      <c r="Q29" s="620"/>
      <c r="R29" s="621">
        <v>15578</v>
      </c>
      <c r="S29" s="622"/>
      <c r="T29" s="622"/>
      <c r="U29" s="622"/>
      <c r="V29" s="622"/>
      <c r="W29" s="622"/>
      <c r="X29" s="622"/>
      <c r="Y29" s="623"/>
      <c r="Z29" s="659">
        <v>0.1</v>
      </c>
      <c r="AA29" s="659"/>
      <c r="AB29" s="659"/>
      <c r="AC29" s="659"/>
      <c r="AD29" s="660" t="s">
        <v>129</v>
      </c>
      <c r="AE29" s="660"/>
      <c r="AF29" s="660"/>
      <c r="AG29" s="660"/>
      <c r="AH29" s="660"/>
      <c r="AI29" s="660"/>
      <c r="AJ29" s="660"/>
      <c r="AK29" s="660"/>
      <c r="AL29" s="624" t="s">
        <v>237</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307</v>
      </c>
      <c r="CE29" s="641"/>
      <c r="CF29" s="618" t="s">
        <v>72</v>
      </c>
      <c r="CG29" s="619"/>
      <c r="CH29" s="619"/>
      <c r="CI29" s="619"/>
      <c r="CJ29" s="619"/>
      <c r="CK29" s="619"/>
      <c r="CL29" s="619"/>
      <c r="CM29" s="619"/>
      <c r="CN29" s="619"/>
      <c r="CO29" s="619"/>
      <c r="CP29" s="619"/>
      <c r="CQ29" s="620"/>
      <c r="CR29" s="621">
        <v>2717193</v>
      </c>
      <c r="CS29" s="634"/>
      <c r="CT29" s="634"/>
      <c r="CU29" s="634"/>
      <c r="CV29" s="634"/>
      <c r="CW29" s="634"/>
      <c r="CX29" s="634"/>
      <c r="CY29" s="635"/>
      <c r="CZ29" s="624">
        <v>14.8</v>
      </c>
      <c r="DA29" s="636"/>
      <c r="DB29" s="636"/>
      <c r="DC29" s="637"/>
      <c r="DD29" s="627">
        <v>2663446</v>
      </c>
      <c r="DE29" s="634"/>
      <c r="DF29" s="634"/>
      <c r="DG29" s="634"/>
      <c r="DH29" s="634"/>
      <c r="DI29" s="634"/>
      <c r="DJ29" s="634"/>
      <c r="DK29" s="635"/>
      <c r="DL29" s="627">
        <v>2663446</v>
      </c>
      <c r="DM29" s="634"/>
      <c r="DN29" s="634"/>
      <c r="DO29" s="634"/>
      <c r="DP29" s="634"/>
      <c r="DQ29" s="634"/>
      <c r="DR29" s="634"/>
      <c r="DS29" s="634"/>
      <c r="DT29" s="634"/>
      <c r="DU29" s="634"/>
      <c r="DV29" s="635"/>
      <c r="DW29" s="624">
        <v>24.3</v>
      </c>
      <c r="DX29" s="636"/>
      <c r="DY29" s="636"/>
      <c r="DZ29" s="636"/>
      <c r="EA29" s="636"/>
      <c r="EB29" s="636"/>
      <c r="EC29" s="648"/>
    </row>
    <row r="30" spans="2:133" ht="11.25" customHeight="1" x14ac:dyDescent="0.15">
      <c r="B30" s="618" t="s">
        <v>308</v>
      </c>
      <c r="C30" s="619"/>
      <c r="D30" s="619"/>
      <c r="E30" s="619"/>
      <c r="F30" s="619"/>
      <c r="G30" s="619"/>
      <c r="H30" s="619"/>
      <c r="I30" s="619"/>
      <c r="J30" s="619"/>
      <c r="K30" s="619"/>
      <c r="L30" s="619"/>
      <c r="M30" s="619"/>
      <c r="N30" s="619"/>
      <c r="O30" s="619"/>
      <c r="P30" s="619"/>
      <c r="Q30" s="620"/>
      <c r="R30" s="621">
        <v>2757002</v>
      </c>
      <c r="S30" s="622"/>
      <c r="T30" s="622"/>
      <c r="U30" s="622"/>
      <c r="V30" s="622"/>
      <c r="W30" s="622"/>
      <c r="X30" s="622"/>
      <c r="Y30" s="623"/>
      <c r="Z30" s="659">
        <v>14.5</v>
      </c>
      <c r="AA30" s="659"/>
      <c r="AB30" s="659"/>
      <c r="AC30" s="659"/>
      <c r="AD30" s="660" t="s">
        <v>129</v>
      </c>
      <c r="AE30" s="660"/>
      <c r="AF30" s="660"/>
      <c r="AG30" s="660"/>
      <c r="AH30" s="660"/>
      <c r="AI30" s="660"/>
      <c r="AJ30" s="660"/>
      <c r="AK30" s="660"/>
      <c r="AL30" s="624" t="s">
        <v>237</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309</v>
      </c>
      <c r="BH30" s="696"/>
      <c r="BI30" s="696"/>
      <c r="BJ30" s="696"/>
      <c r="BK30" s="696"/>
      <c r="BL30" s="696"/>
      <c r="BM30" s="696"/>
      <c r="BN30" s="696"/>
      <c r="BO30" s="696"/>
      <c r="BP30" s="696"/>
      <c r="BQ30" s="697"/>
      <c r="BR30" s="673" t="s">
        <v>310</v>
      </c>
      <c r="BS30" s="696"/>
      <c r="BT30" s="696"/>
      <c r="BU30" s="696"/>
      <c r="BV30" s="696"/>
      <c r="BW30" s="696"/>
      <c r="BX30" s="696"/>
      <c r="BY30" s="696"/>
      <c r="BZ30" s="696"/>
      <c r="CA30" s="696"/>
      <c r="CB30" s="697"/>
      <c r="CD30" s="642"/>
      <c r="CE30" s="643"/>
      <c r="CF30" s="618" t="s">
        <v>311</v>
      </c>
      <c r="CG30" s="619"/>
      <c r="CH30" s="619"/>
      <c r="CI30" s="619"/>
      <c r="CJ30" s="619"/>
      <c r="CK30" s="619"/>
      <c r="CL30" s="619"/>
      <c r="CM30" s="619"/>
      <c r="CN30" s="619"/>
      <c r="CO30" s="619"/>
      <c r="CP30" s="619"/>
      <c r="CQ30" s="620"/>
      <c r="CR30" s="621">
        <v>2632006</v>
      </c>
      <c r="CS30" s="622"/>
      <c r="CT30" s="622"/>
      <c r="CU30" s="622"/>
      <c r="CV30" s="622"/>
      <c r="CW30" s="622"/>
      <c r="CX30" s="622"/>
      <c r="CY30" s="623"/>
      <c r="CZ30" s="624">
        <v>14.4</v>
      </c>
      <c r="DA30" s="636"/>
      <c r="DB30" s="636"/>
      <c r="DC30" s="637"/>
      <c r="DD30" s="627">
        <v>2578287</v>
      </c>
      <c r="DE30" s="622"/>
      <c r="DF30" s="622"/>
      <c r="DG30" s="622"/>
      <c r="DH30" s="622"/>
      <c r="DI30" s="622"/>
      <c r="DJ30" s="622"/>
      <c r="DK30" s="623"/>
      <c r="DL30" s="627">
        <v>2578287</v>
      </c>
      <c r="DM30" s="622"/>
      <c r="DN30" s="622"/>
      <c r="DO30" s="622"/>
      <c r="DP30" s="622"/>
      <c r="DQ30" s="622"/>
      <c r="DR30" s="622"/>
      <c r="DS30" s="622"/>
      <c r="DT30" s="622"/>
      <c r="DU30" s="622"/>
      <c r="DV30" s="623"/>
      <c r="DW30" s="624">
        <v>23.5</v>
      </c>
      <c r="DX30" s="636"/>
      <c r="DY30" s="636"/>
      <c r="DZ30" s="636"/>
      <c r="EA30" s="636"/>
      <c r="EB30" s="636"/>
      <c r="EC30" s="648"/>
    </row>
    <row r="31" spans="2:133" ht="11.25" customHeight="1" x14ac:dyDescent="0.15">
      <c r="B31" s="688" t="s">
        <v>312</v>
      </c>
      <c r="C31" s="689"/>
      <c r="D31" s="689"/>
      <c r="E31" s="689"/>
      <c r="F31" s="689"/>
      <c r="G31" s="689"/>
      <c r="H31" s="689"/>
      <c r="I31" s="689"/>
      <c r="J31" s="689"/>
      <c r="K31" s="689"/>
      <c r="L31" s="689"/>
      <c r="M31" s="689"/>
      <c r="N31" s="689"/>
      <c r="O31" s="689"/>
      <c r="P31" s="689"/>
      <c r="Q31" s="690"/>
      <c r="R31" s="621" t="s">
        <v>237</v>
      </c>
      <c r="S31" s="622"/>
      <c r="T31" s="622"/>
      <c r="U31" s="622"/>
      <c r="V31" s="622"/>
      <c r="W31" s="622"/>
      <c r="X31" s="622"/>
      <c r="Y31" s="623"/>
      <c r="Z31" s="659" t="s">
        <v>237</v>
      </c>
      <c r="AA31" s="659"/>
      <c r="AB31" s="659"/>
      <c r="AC31" s="659"/>
      <c r="AD31" s="660" t="s">
        <v>237</v>
      </c>
      <c r="AE31" s="660"/>
      <c r="AF31" s="660"/>
      <c r="AG31" s="660"/>
      <c r="AH31" s="660"/>
      <c r="AI31" s="660"/>
      <c r="AJ31" s="660"/>
      <c r="AK31" s="660"/>
      <c r="AL31" s="624" t="s">
        <v>237</v>
      </c>
      <c r="AM31" s="625"/>
      <c r="AN31" s="625"/>
      <c r="AO31" s="661"/>
      <c r="AP31" s="691" t="s">
        <v>313</v>
      </c>
      <c r="AQ31" s="692"/>
      <c r="AR31" s="692"/>
      <c r="AS31" s="692"/>
      <c r="AT31" s="693" t="s">
        <v>314</v>
      </c>
      <c r="AU31" s="218"/>
      <c r="AV31" s="218"/>
      <c r="AW31" s="218"/>
      <c r="AX31" s="679" t="s">
        <v>189</v>
      </c>
      <c r="AY31" s="680"/>
      <c r="AZ31" s="680"/>
      <c r="BA31" s="680"/>
      <c r="BB31" s="680"/>
      <c r="BC31" s="680"/>
      <c r="BD31" s="680"/>
      <c r="BE31" s="680"/>
      <c r="BF31" s="681"/>
      <c r="BG31" s="683">
        <v>99.4</v>
      </c>
      <c r="BH31" s="684"/>
      <c r="BI31" s="684"/>
      <c r="BJ31" s="684"/>
      <c r="BK31" s="684"/>
      <c r="BL31" s="684"/>
      <c r="BM31" s="685">
        <v>95.3</v>
      </c>
      <c r="BN31" s="684"/>
      <c r="BO31" s="684"/>
      <c r="BP31" s="684"/>
      <c r="BQ31" s="686"/>
      <c r="BR31" s="683">
        <v>99.4</v>
      </c>
      <c r="BS31" s="684"/>
      <c r="BT31" s="684"/>
      <c r="BU31" s="684"/>
      <c r="BV31" s="684"/>
      <c r="BW31" s="684"/>
      <c r="BX31" s="685">
        <v>95.1</v>
      </c>
      <c r="BY31" s="684"/>
      <c r="BZ31" s="684"/>
      <c r="CA31" s="684"/>
      <c r="CB31" s="686"/>
      <c r="CD31" s="642"/>
      <c r="CE31" s="643"/>
      <c r="CF31" s="618" t="s">
        <v>315</v>
      </c>
      <c r="CG31" s="619"/>
      <c r="CH31" s="619"/>
      <c r="CI31" s="619"/>
      <c r="CJ31" s="619"/>
      <c r="CK31" s="619"/>
      <c r="CL31" s="619"/>
      <c r="CM31" s="619"/>
      <c r="CN31" s="619"/>
      <c r="CO31" s="619"/>
      <c r="CP31" s="619"/>
      <c r="CQ31" s="620"/>
      <c r="CR31" s="621">
        <v>85187</v>
      </c>
      <c r="CS31" s="634"/>
      <c r="CT31" s="634"/>
      <c r="CU31" s="634"/>
      <c r="CV31" s="634"/>
      <c r="CW31" s="634"/>
      <c r="CX31" s="634"/>
      <c r="CY31" s="635"/>
      <c r="CZ31" s="624">
        <v>0.5</v>
      </c>
      <c r="DA31" s="636"/>
      <c r="DB31" s="636"/>
      <c r="DC31" s="637"/>
      <c r="DD31" s="627">
        <v>85159</v>
      </c>
      <c r="DE31" s="634"/>
      <c r="DF31" s="634"/>
      <c r="DG31" s="634"/>
      <c r="DH31" s="634"/>
      <c r="DI31" s="634"/>
      <c r="DJ31" s="634"/>
      <c r="DK31" s="635"/>
      <c r="DL31" s="627">
        <v>85159</v>
      </c>
      <c r="DM31" s="634"/>
      <c r="DN31" s="634"/>
      <c r="DO31" s="634"/>
      <c r="DP31" s="634"/>
      <c r="DQ31" s="634"/>
      <c r="DR31" s="634"/>
      <c r="DS31" s="634"/>
      <c r="DT31" s="634"/>
      <c r="DU31" s="634"/>
      <c r="DV31" s="635"/>
      <c r="DW31" s="624">
        <v>0.8</v>
      </c>
      <c r="DX31" s="636"/>
      <c r="DY31" s="636"/>
      <c r="DZ31" s="636"/>
      <c r="EA31" s="636"/>
      <c r="EB31" s="636"/>
      <c r="EC31" s="648"/>
    </row>
    <row r="32" spans="2:133" ht="11.25" customHeight="1" x14ac:dyDescent="0.15">
      <c r="B32" s="618" t="s">
        <v>316</v>
      </c>
      <c r="C32" s="619"/>
      <c r="D32" s="619"/>
      <c r="E32" s="619"/>
      <c r="F32" s="619"/>
      <c r="G32" s="619"/>
      <c r="H32" s="619"/>
      <c r="I32" s="619"/>
      <c r="J32" s="619"/>
      <c r="K32" s="619"/>
      <c r="L32" s="619"/>
      <c r="M32" s="619"/>
      <c r="N32" s="619"/>
      <c r="O32" s="619"/>
      <c r="P32" s="619"/>
      <c r="Q32" s="620"/>
      <c r="R32" s="621">
        <v>1043861</v>
      </c>
      <c r="S32" s="622"/>
      <c r="T32" s="622"/>
      <c r="U32" s="622"/>
      <c r="V32" s="622"/>
      <c r="W32" s="622"/>
      <c r="X32" s="622"/>
      <c r="Y32" s="623"/>
      <c r="Z32" s="659">
        <v>5.5</v>
      </c>
      <c r="AA32" s="659"/>
      <c r="AB32" s="659"/>
      <c r="AC32" s="659"/>
      <c r="AD32" s="660" t="s">
        <v>237</v>
      </c>
      <c r="AE32" s="660"/>
      <c r="AF32" s="660"/>
      <c r="AG32" s="660"/>
      <c r="AH32" s="660"/>
      <c r="AI32" s="660"/>
      <c r="AJ32" s="660"/>
      <c r="AK32" s="660"/>
      <c r="AL32" s="624" t="s">
        <v>129</v>
      </c>
      <c r="AM32" s="625"/>
      <c r="AN32" s="625"/>
      <c r="AO32" s="661"/>
      <c r="AP32" s="662"/>
      <c r="AQ32" s="663"/>
      <c r="AR32" s="663"/>
      <c r="AS32" s="663"/>
      <c r="AT32" s="694"/>
      <c r="AU32" s="214" t="s">
        <v>317</v>
      </c>
      <c r="AX32" s="618" t="s">
        <v>318</v>
      </c>
      <c r="AY32" s="619"/>
      <c r="AZ32" s="619"/>
      <c r="BA32" s="619"/>
      <c r="BB32" s="619"/>
      <c r="BC32" s="619"/>
      <c r="BD32" s="619"/>
      <c r="BE32" s="619"/>
      <c r="BF32" s="620"/>
      <c r="BG32" s="687">
        <v>99.5</v>
      </c>
      <c r="BH32" s="634"/>
      <c r="BI32" s="634"/>
      <c r="BJ32" s="634"/>
      <c r="BK32" s="634"/>
      <c r="BL32" s="634"/>
      <c r="BM32" s="625">
        <v>98.6</v>
      </c>
      <c r="BN32" s="634"/>
      <c r="BO32" s="634"/>
      <c r="BP32" s="634"/>
      <c r="BQ32" s="657"/>
      <c r="BR32" s="687">
        <v>99.5</v>
      </c>
      <c r="BS32" s="634"/>
      <c r="BT32" s="634"/>
      <c r="BU32" s="634"/>
      <c r="BV32" s="634"/>
      <c r="BW32" s="634"/>
      <c r="BX32" s="625">
        <v>98.6</v>
      </c>
      <c r="BY32" s="634"/>
      <c r="BZ32" s="634"/>
      <c r="CA32" s="634"/>
      <c r="CB32" s="657"/>
      <c r="CD32" s="644"/>
      <c r="CE32" s="645"/>
      <c r="CF32" s="618" t="s">
        <v>319</v>
      </c>
      <c r="CG32" s="619"/>
      <c r="CH32" s="619"/>
      <c r="CI32" s="619"/>
      <c r="CJ32" s="619"/>
      <c r="CK32" s="619"/>
      <c r="CL32" s="619"/>
      <c r="CM32" s="619"/>
      <c r="CN32" s="619"/>
      <c r="CO32" s="619"/>
      <c r="CP32" s="619"/>
      <c r="CQ32" s="620"/>
      <c r="CR32" s="621" t="s">
        <v>129</v>
      </c>
      <c r="CS32" s="622"/>
      <c r="CT32" s="622"/>
      <c r="CU32" s="622"/>
      <c r="CV32" s="622"/>
      <c r="CW32" s="622"/>
      <c r="CX32" s="622"/>
      <c r="CY32" s="623"/>
      <c r="CZ32" s="624" t="s">
        <v>237</v>
      </c>
      <c r="DA32" s="636"/>
      <c r="DB32" s="636"/>
      <c r="DC32" s="637"/>
      <c r="DD32" s="627" t="s">
        <v>237</v>
      </c>
      <c r="DE32" s="622"/>
      <c r="DF32" s="622"/>
      <c r="DG32" s="622"/>
      <c r="DH32" s="622"/>
      <c r="DI32" s="622"/>
      <c r="DJ32" s="622"/>
      <c r="DK32" s="623"/>
      <c r="DL32" s="627" t="s">
        <v>237</v>
      </c>
      <c r="DM32" s="622"/>
      <c r="DN32" s="622"/>
      <c r="DO32" s="622"/>
      <c r="DP32" s="622"/>
      <c r="DQ32" s="622"/>
      <c r="DR32" s="622"/>
      <c r="DS32" s="622"/>
      <c r="DT32" s="622"/>
      <c r="DU32" s="622"/>
      <c r="DV32" s="623"/>
      <c r="DW32" s="624" t="s">
        <v>129</v>
      </c>
      <c r="DX32" s="636"/>
      <c r="DY32" s="636"/>
      <c r="DZ32" s="636"/>
      <c r="EA32" s="636"/>
      <c r="EB32" s="636"/>
      <c r="EC32" s="648"/>
    </row>
    <row r="33" spans="2:133" ht="11.25" customHeight="1" x14ac:dyDescent="0.15">
      <c r="B33" s="618" t="s">
        <v>320</v>
      </c>
      <c r="C33" s="619"/>
      <c r="D33" s="619"/>
      <c r="E33" s="619"/>
      <c r="F33" s="619"/>
      <c r="G33" s="619"/>
      <c r="H33" s="619"/>
      <c r="I33" s="619"/>
      <c r="J33" s="619"/>
      <c r="K33" s="619"/>
      <c r="L33" s="619"/>
      <c r="M33" s="619"/>
      <c r="N33" s="619"/>
      <c r="O33" s="619"/>
      <c r="P33" s="619"/>
      <c r="Q33" s="620"/>
      <c r="R33" s="621">
        <v>143398</v>
      </c>
      <c r="S33" s="622"/>
      <c r="T33" s="622"/>
      <c r="U33" s="622"/>
      <c r="V33" s="622"/>
      <c r="W33" s="622"/>
      <c r="X33" s="622"/>
      <c r="Y33" s="623"/>
      <c r="Z33" s="659">
        <v>0.8</v>
      </c>
      <c r="AA33" s="659"/>
      <c r="AB33" s="659"/>
      <c r="AC33" s="659"/>
      <c r="AD33" s="660">
        <v>47519</v>
      </c>
      <c r="AE33" s="660"/>
      <c r="AF33" s="660"/>
      <c r="AG33" s="660"/>
      <c r="AH33" s="660"/>
      <c r="AI33" s="660"/>
      <c r="AJ33" s="660"/>
      <c r="AK33" s="660"/>
      <c r="AL33" s="624">
        <v>0.4</v>
      </c>
      <c r="AM33" s="625"/>
      <c r="AN33" s="625"/>
      <c r="AO33" s="661"/>
      <c r="AP33" s="664"/>
      <c r="AQ33" s="665"/>
      <c r="AR33" s="665"/>
      <c r="AS33" s="665"/>
      <c r="AT33" s="695"/>
      <c r="AU33" s="219"/>
      <c r="AV33" s="219"/>
      <c r="AW33" s="219"/>
      <c r="AX33" s="602" t="s">
        <v>321</v>
      </c>
      <c r="AY33" s="603"/>
      <c r="AZ33" s="603"/>
      <c r="BA33" s="603"/>
      <c r="BB33" s="603"/>
      <c r="BC33" s="603"/>
      <c r="BD33" s="603"/>
      <c r="BE33" s="603"/>
      <c r="BF33" s="604"/>
      <c r="BG33" s="682">
        <v>99.2</v>
      </c>
      <c r="BH33" s="606"/>
      <c r="BI33" s="606"/>
      <c r="BJ33" s="606"/>
      <c r="BK33" s="606"/>
      <c r="BL33" s="606"/>
      <c r="BM33" s="652">
        <v>91.7</v>
      </c>
      <c r="BN33" s="606"/>
      <c r="BO33" s="606"/>
      <c r="BP33" s="606"/>
      <c r="BQ33" s="669"/>
      <c r="BR33" s="682">
        <v>99.3</v>
      </c>
      <c r="BS33" s="606"/>
      <c r="BT33" s="606"/>
      <c r="BU33" s="606"/>
      <c r="BV33" s="606"/>
      <c r="BW33" s="606"/>
      <c r="BX33" s="652">
        <v>91.3</v>
      </c>
      <c r="BY33" s="606"/>
      <c r="BZ33" s="606"/>
      <c r="CA33" s="606"/>
      <c r="CB33" s="669"/>
      <c r="CD33" s="618" t="s">
        <v>322</v>
      </c>
      <c r="CE33" s="619"/>
      <c r="CF33" s="619"/>
      <c r="CG33" s="619"/>
      <c r="CH33" s="619"/>
      <c r="CI33" s="619"/>
      <c r="CJ33" s="619"/>
      <c r="CK33" s="619"/>
      <c r="CL33" s="619"/>
      <c r="CM33" s="619"/>
      <c r="CN33" s="619"/>
      <c r="CO33" s="619"/>
      <c r="CP33" s="619"/>
      <c r="CQ33" s="620"/>
      <c r="CR33" s="621">
        <v>7914227</v>
      </c>
      <c r="CS33" s="634"/>
      <c r="CT33" s="634"/>
      <c r="CU33" s="634"/>
      <c r="CV33" s="634"/>
      <c r="CW33" s="634"/>
      <c r="CX33" s="634"/>
      <c r="CY33" s="635"/>
      <c r="CZ33" s="624">
        <v>43.2</v>
      </c>
      <c r="DA33" s="636"/>
      <c r="DB33" s="636"/>
      <c r="DC33" s="637"/>
      <c r="DD33" s="627">
        <v>5374155</v>
      </c>
      <c r="DE33" s="634"/>
      <c r="DF33" s="634"/>
      <c r="DG33" s="634"/>
      <c r="DH33" s="634"/>
      <c r="DI33" s="634"/>
      <c r="DJ33" s="634"/>
      <c r="DK33" s="635"/>
      <c r="DL33" s="627">
        <v>3719750</v>
      </c>
      <c r="DM33" s="634"/>
      <c r="DN33" s="634"/>
      <c r="DO33" s="634"/>
      <c r="DP33" s="634"/>
      <c r="DQ33" s="634"/>
      <c r="DR33" s="634"/>
      <c r="DS33" s="634"/>
      <c r="DT33" s="634"/>
      <c r="DU33" s="634"/>
      <c r="DV33" s="635"/>
      <c r="DW33" s="624">
        <v>34</v>
      </c>
      <c r="DX33" s="636"/>
      <c r="DY33" s="636"/>
      <c r="DZ33" s="636"/>
      <c r="EA33" s="636"/>
      <c r="EB33" s="636"/>
      <c r="EC33" s="648"/>
    </row>
    <row r="34" spans="2:133" ht="11.25" customHeight="1" x14ac:dyDescent="0.15">
      <c r="B34" s="618" t="s">
        <v>323</v>
      </c>
      <c r="C34" s="619"/>
      <c r="D34" s="619"/>
      <c r="E34" s="619"/>
      <c r="F34" s="619"/>
      <c r="G34" s="619"/>
      <c r="H34" s="619"/>
      <c r="I34" s="619"/>
      <c r="J34" s="619"/>
      <c r="K34" s="619"/>
      <c r="L34" s="619"/>
      <c r="M34" s="619"/>
      <c r="N34" s="619"/>
      <c r="O34" s="619"/>
      <c r="P34" s="619"/>
      <c r="Q34" s="620"/>
      <c r="R34" s="621">
        <v>397997</v>
      </c>
      <c r="S34" s="622"/>
      <c r="T34" s="622"/>
      <c r="U34" s="622"/>
      <c r="V34" s="622"/>
      <c r="W34" s="622"/>
      <c r="X34" s="622"/>
      <c r="Y34" s="623"/>
      <c r="Z34" s="659">
        <v>2.1</v>
      </c>
      <c r="AA34" s="659"/>
      <c r="AB34" s="659"/>
      <c r="AC34" s="659"/>
      <c r="AD34" s="660" t="s">
        <v>237</v>
      </c>
      <c r="AE34" s="660"/>
      <c r="AF34" s="660"/>
      <c r="AG34" s="660"/>
      <c r="AH34" s="660"/>
      <c r="AI34" s="660"/>
      <c r="AJ34" s="660"/>
      <c r="AK34" s="660"/>
      <c r="AL34" s="624" t="s">
        <v>237</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2664870</v>
      </c>
      <c r="CS34" s="622"/>
      <c r="CT34" s="622"/>
      <c r="CU34" s="622"/>
      <c r="CV34" s="622"/>
      <c r="CW34" s="622"/>
      <c r="CX34" s="622"/>
      <c r="CY34" s="623"/>
      <c r="CZ34" s="624">
        <v>14.5</v>
      </c>
      <c r="DA34" s="636"/>
      <c r="DB34" s="636"/>
      <c r="DC34" s="637"/>
      <c r="DD34" s="627">
        <v>1802529</v>
      </c>
      <c r="DE34" s="622"/>
      <c r="DF34" s="622"/>
      <c r="DG34" s="622"/>
      <c r="DH34" s="622"/>
      <c r="DI34" s="622"/>
      <c r="DJ34" s="622"/>
      <c r="DK34" s="623"/>
      <c r="DL34" s="627">
        <v>1371122</v>
      </c>
      <c r="DM34" s="622"/>
      <c r="DN34" s="622"/>
      <c r="DO34" s="622"/>
      <c r="DP34" s="622"/>
      <c r="DQ34" s="622"/>
      <c r="DR34" s="622"/>
      <c r="DS34" s="622"/>
      <c r="DT34" s="622"/>
      <c r="DU34" s="622"/>
      <c r="DV34" s="623"/>
      <c r="DW34" s="624">
        <v>12.5</v>
      </c>
      <c r="DX34" s="636"/>
      <c r="DY34" s="636"/>
      <c r="DZ34" s="636"/>
      <c r="EA34" s="636"/>
      <c r="EB34" s="636"/>
      <c r="EC34" s="648"/>
    </row>
    <row r="35" spans="2:133" ht="11.25" customHeight="1" x14ac:dyDescent="0.15">
      <c r="B35" s="618" t="s">
        <v>325</v>
      </c>
      <c r="C35" s="619"/>
      <c r="D35" s="619"/>
      <c r="E35" s="619"/>
      <c r="F35" s="619"/>
      <c r="G35" s="619"/>
      <c r="H35" s="619"/>
      <c r="I35" s="619"/>
      <c r="J35" s="619"/>
      <c r="K35" s="619"/>
      <c r="L35" s="619"/>
      <c r="M35" s="619"/>
      <c r="N35" s="619"/>
      <c r="O35" s="619"/>
      <c r="P35" s="619"/>
      <c r="Q35" s="620"/>
      <c r="R35" s="621">
        <v>995529</v>
      </c>
      <c r="S35" s="622"/>
      <c r="T35" s="622"/>
      <c r="U35" s="622"/>
      <c r="V35" s="622"/>
      <c r="W35" s="622"/>
      <c r="X35" s="622"/>
      <c r="Y35" s="623"/>
      <c r="Z35" s="659">
        <v>5.2</v>
      </c>
      <c r="AA35" s="659"/>
      <c r="AB35" s="659"/>
      <c r="AC35" s="659"/>
      <c r="AD35" s="660" t="s">
        <v>129</v>
      </c>
      <c r="AE35" s="660"/>
      <c r="AF35" s="660"/>
      <c r="AG35" s="660"/>
      <c r="AH35" s="660"/>
      <c r="AI35" s="660"/>
      <c r="AJ35" s="660"/>
      <c r="AK35" s="660"/>
      <c r="AL35" s="624" t="s">
        <v>129</v>
      </c>
      <c r="AM35" s="625"/>
      <c r="AN35" s="625"/>
      <c r="AO35" s="661"/>
      <c r="AP35" s="222"/>
      <c r="AQ35" s="673" t="s">
        <v>326</v>
      </c>
      <c r="AR35" s="674"/>
      <c r="AS35" s="674"/>
      <c r="AT35" s="674"/>
      <c r="AU35" s="674"/>
      <c r="AV35" s="674"/>
      <c r="AW35" s="674"/>
      <c r="AX35" s="674"/>
      <c r="AY35" s="674"/>
      <c r="AZ35" s="674"/>
      <c r="BA35" s="674"/>
      <c r="BB35" s="674"/>
      <c r="BC35" s="674"/>
      <c r="BD35" s="674"/>
      <c r="BE35" s="674"/>
      <c r="BF35" s="675"/>
      <c r="BG35" s="673" t="s">
        <v>327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328</v>
      </c>
      <c r="CE35" s="619"/>
      <c r="CF35" s="619"/>
      <c r="CG35" s="619"/>
      <c r="CH35" s="619"/>
      <c r="CI35" s="619"/>
      <c r="CJ35" s="619"/>
      <c r="CK35" s="619"/>
      <c r="CL35" s="619"/>
      <c r="CM35" s="619"/>
      <c r="CN35" s="619"/>
      <c r="CO35" s="619"/>
      <c r="CP35" s="619"/>
      <c r="CQ35" s="620"/>
      <c r="CR35" s="621">
        <v>144192</v>
      </c>
      <c r="CS35" s="634"/>
      <c r="CT35" s="634"/>
      <c r="CU35" s="634"/>
      <c r="CV35" s="634"/>
      <c r="CW35" s="634"/>
      <c r="CX35" s="634"/>
      <c r="CY35" s="635"/>
      <c r="CZ35" s="624">
        <v>0.8</v>
      </c>
      <c r="DA35" s="636"/>
      <c r="DB35" s="636"/>
      <c r="DC35" s="637"/>
      <c r="DD35" s="627">
        <v>95483</v>
      </c>
      <c r="DE35" s="634"/>
      <c r="DF35" s="634"/>
      <c r="DG35" s="634"/>
      <c r="DH35" s="634"/>
      <c r="DI35" s="634"/>
      <c r="DJ35" s="634"/>
      <c r="DK35" s="635"/>
      <c r="DL35" s="627">
        <v>89635</v>
      </c>
      <c r="DM35" s="634"/>
      <c r="DN35" s="634"/>
      <c r="DO35" s="634"/>
      <c r="DP35" s="634"/>
      <c r="DQ35" s="634"/>
      <c r="DR35" s="634"/>
      <c r="DS35" s="634"/>
      <c r="DT35" s="634"/>
      <c r="DU35" s="634"/>
      <c r="DV35" s="635"/>
      <c r="DW35" s="624">
        <v>0.8</v>
      </c>
      <c r="DX35" s="636"/>
      <c r="DY35" s="636"/>
      <c r="DZ35" s="636"/>
      <c r="EA35" s="636"/>
      <c r="EB35" s="636"/>
      <c r="EC35" s="648"/>
    </row>
    <row r="36" spans="2:133" ht="11.25" customHeight="1" x14ac:dyDescent="0.15">
      <c r="B36" s="618" t="s">
        <v>329</v>
      </c>
      <c r="C36" s="619"/>
      <c r="D36" s="619"/>
      <c r="E36" s="619"/>
      <c r="F36" s="619"/>
      <c r="G36" s="619"/>
      <c r="H36" s="619"/>
      <c r="I36" s="619"/>
      <c r="J36" s="619"/>
      <c r="K36" s="619"/>
      <c r="L36" s="619"/>
      <c r="M36" s="619"/>
      <c r="N36" s="619"/>
      <c r="O36" s="619"/>
      <c r="P36" s="619"/>
      <c r="Q36" s="620"/>
      <c r="R36" s="621">
        <v>339140</v>
      </c>
      <c r="S36" s="622"/>
      <c r="T36" s="622"/>
      <c r="U36" s="622"/>
      <c r="V36" s="622"/>
      <c r="W36" s="622"/>
      <c r="X36" s="622"/>
      <c r="Y36" s="623"/>
      <c r="Z36" s="659">
        <v>1.8</v>
      </c>
      <c r="AA36" s="659"/>
      <c r="AB36" s="659"/>
      <c r="AC36" s="659"/>
      <c r="AD36" s="660" t="s">
        <v>129</v>
      </c>
      <c r="AE36" s="660"/>
      <c r="AF36" s="660"/>
      <c r="AG36" s="660"/>
      <c r="AH36" s="660"/>
      <c r="AI36" s="660"/>
      <c r="AJ36" s="660"/>
      <c r="AK36" s="660"/>
      <c r="AL36" s="624" t="s">
        <v>129</v>
      </c>
      <c r="AM36" s="625"/>
      <c r="AN36" s="625"/>
      <c r="AO36" s="661"/>
      <c r="AP36" s="222"/>
      <c r="AQ36" s="670" t="s">
        <v>330</v>
      </c>
      <c r="AR36" s="671"/>
      <c r="AS36" s="671"/>
      <c r="AT36" s="671"/>
      <c r="AU36" s="671"/>
      <c r="AV36" s="671"/>
      <c r="AW36" s="671"/>
      <c r="AX36" s="671"/>
      <c r="AY36" s="672"/>
      <c r="AZ36" s="676">
        <v>2184077</v>
      </c>
      <c r="BA36" s="677"/>
      <c r="BB36" s="677"/>
      <c r="BC36" s="677"/>
      <c r="BD36" s="677"/>
      <c r="BE36" s="677"/>
      <c r="BF36" s="678"/>
      <c r="BG36" s="679" t="s">
        <v>331</v>
      </c>
      <c r="BH36" s="680"/>
      <c r="BI36" s="680"/>
      <c r="BJ36" s="680"/>
      <c r="BK36" s="680"/>
      <c r="BL36" s="680"/>
      <c r="BM36" s="680"/>
      <c r="BN36" s="680"/>
      <c r="BO36" s="680"/>
      <c r="BP36" s="680"/>
      <c r="BQ36" s="680"/>
      <c r="BR36" s="680"/>
      <c r="BS36" s="680"/>
      <c r="BT36" s="680"/>
      <c r="BU36" s="681"/>
      <c r="BV36" s="676">
        <v>26253</v>
      </c>
      <c r="BW36" s="677"/>
      <c r="BX36" s="677"/>
      <c r="BY36" s="677"/>
      <c r="BZ36" s="677"/>
      <c r="CA36" s="677"/>
      <c r="CB36" s="678"/>
      <c r="CD36" s="618" t="s">
        <v>332</v>
      </c>
      <c r="CE36" s="619"/>
      <c r="CF36" s="619"/>
      <c r="CG36" s="619"/>
      <c r="CH36" s="619"/>
      <c r="CI36" s="619"/>
      <c r="CJ36" s="619"/>
      <c r="CK36" s="619"/>
      <c r="CL36" s="619"/>
      <c r="CM36" s="619"/>
      <c r="CN36" s="619"/>
      <c r="CO36" s="619"/>
      <c r="CP36" s="619"/>
      <c r="CQ36" s="620"/>
      <c r="CR36" s="621">
        <v>3396008</v>
      </c>
      <c r="CS36" s="622"/>
      <c r="CT36" s="622"/>
      <c r="CU36" s="622"/>
      <c r="CV36" s="622"/>
      <c r="CW36" s="622"/>
      <c r="CX36" s="622"/>
      <c r="CY36" s="623"/>
      <c r="CZ36" s="624">
        <v>18.5</v>
      </c>
      <c r="DA36" s="636"/>
      <c r="DB36" s="636"/>
      <c r="DC36" s="637"/>
      <c r="DD36" s="627">
        <v>2311101</v>
      </c>
      <c r="DE36" s="622"/>
      <c r="DF36" s="622"/>
      <c r="DG36" s="622"/>
      <c r="DH36" s="622"/>
      <c r="DI36" s="622"/>
      <c r="DJ36" s="622"/>
      <c r="DK36" s="623"/>
      <c r="DL36" s="627">
        <v>1307949</v>
      </c>
      <c r="DM36" s="622"/>
      <c r="DN36" s="622"/>
      <c r="DO36" s="622"/>
      <c r="DP36" s="622"/>
      <c r="DQ36" s="622"/>
      <c r="DR36" s="622"/>
      <c r="DS36" s="622"/>
      <c r="DT36" s="622"/>
      <c r="DU36" s="622"/>
      <c r="DV36" s="623"/>
      <c r="DW36" s="624">
        <v>11.9</v>
      </c>
      <c r="DX36" s="636"/>
      <c r="DY36" s="636"/>
      <c r="DZ36" s="636"/>
      <c r="EA36" s="636"/>
      <c r="EB36" s="636"/>
      <c r="EC36" s="648"/>
    </row>
    <row r="37" spans="2:133" ht="11.25" customHeight="1" x14ac:dyDescent="0.15">
      <c r="B37" s="618" t="s">
        <v>333</v>
      </c>
      <c r="C37" s="619"/>
      <c r="D37" s="619"/>
      <c r="E37" s="619"/>
      <c r="F37" s="619"/>
      <c r="G37" s="619"/>
      <c r="H37" s="619"/>
      <c r="I37" s="619"/>
      <c r="J37" s="619"/>
      <c r="K37" s="619"/>
      <c r="L37" s="619"/>
      <c r="M37" s="619"/>
      <c r="N37" s="619"/>
      <c r="O37" s="619"/>
      <c r="P37" s="619"/>
      <c r="Q37" s="620"/>
      <c r="R37" s="621">
        <v>323483</v>
      </c>
      <c r="S37" s="622"/>
      <c r="T37" s="622"/>
      <c r="U37" s="622"/>
      <c r="V37" s="622"/>
      <c r="W37" s="622"/>
      <c r="X37" s="622"/>
      <c r="Y37" s="623"/>
      <c r="Z37" s="659">
        <v>1.7</v>
      </c>
      <c r="AA37" s="659"/>
      <c r="AB37" s="659"/>
      <c r="AC37" s="659"/>
      <c r="AD37" s="660">
        <v>4016</v>
      </c>
      <c r="AE37" s="660"/>
      <c r="AF37" s="660"/>
      <c r="AG37" s="660"/>
      <c r="AH37" s="660"/>
      <c r="AI37" s="660"/>
      <c r="AJ37" s="660"/>
      <c r="AK37" s="660"/>
      <c r="AL37" s="624">
        <v>0</v>
      </c>
      <c r="AM37" s="625"/>
      <c r="AN37" s="625"/>
      <c r="AO37" s="661"/>
      <c r="AQ37" s="654" t="s">
        <v>334</v>
      </c>
      <c r="AR37" s="655"/>
      <c r="AS37" s="655"/>
      <c r="AT37" s="655"/>
      <c r="AU37" s="655"/>
      <c r="AV37" s="655"/>
      <c r="AW37" s="655"/>
      <c r="AX37" s="655"/>
      <c r="AY37" s="656"/>
      <c r="AZ37" s="621">
        <v>923000</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-817</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359979</v>
      </c>
      <c r="CS37" s="634"/>
      <c r="CT37" s="634"/>
      <c r="CU37" s="634"/>
      <c r="CV37" s="634"/>
      <c r="CW37" s="634"/>
      <c r="CX37" s="634"/>
      <c r="CY37" s="635"/>
      <c r="CZ37" s="624">
        <v>2</v>
      </c>
      <c r="DA37" s="636"/>
      <c r="DB37" s="636"/>
      <c r="DC37" s="637"/>
      <c r="DD37" s="627">
        <v>359979</v>
      </c>
      <c r="DE37" s="634"/>
      <c r="DF37" s="634"/>
      <c r="DG37" s="634"/>
      <c r="DH37" s="634"/>
      <c r="DI37" s="634"/>
      <c r="DJ37" s="634"/>
      <c r="DK37" s="635"/>
      <c r="DL37" s="627">
        <v>351545</v>
      </c>
      <c r="DM37" s="634"/>
      <c r="DN37" s="634"/>
      <c r="DO37" s="634"/>
      <c r="DP37" s="634"/>
      <c r="DQ37" s="634"/>
      <c r="DR37" s="634"/>
      <c r="DS37" s="634"/>
      <c r="DT37" s="634"/>
      <c r="DU37" s="634"/>
      <c r="DV37" s="635"/>
      <c r="DW37" s="624">
        <v>3.2</v>
      </c>
      <c r="DX37" s="636"/>
      <c r="DY37" s="636"/>
      <c r="DZ37" s="636"/>
      <c r="EA37" s="636"/>
      <c r="EB37" s="636"/>
      <c r="EC37" s="648"/>
    </row>
    <row r="38" spans="2:133" ht="11.25" customHeight="1" x14ac:dyDescent="0.15">
      <c r="B38" s="618" t="s">
        <v>337</v>
      </c>
      <c r="C38" s="619"/>
      <c r="D38" s="619"/>
      <c r="E38" s="619"/>
      <c r="F38" s="619"/>
      <c r="G38" s="619"/>
      <c r="H38" s="619"/>
      <c r="I38" s="619"/>
      <c r="J38" s="619"/>
      <c r="K38" s="619"/>
      <c r="L38" s="619"/>
      <c r="M38" s="619"/>
      <c r="N38" s="619"/>
      <c r="O38" s="619"/>
      <c r="P38" s="619"/>
      <c r="Q38" s="620"/>
      <c r="R38" s="621">
        <v>980906</v>
      </c>
      <c r="S38" s="622"/>
      <c r="T38" s="622"/>
      <c r="U38" s="622"/>
      <c r="V38" s="622"/>
      <c r="W38" s="622"/>
      <c r="X38" s="622"/>
      <c r="Y38" s="623"/>
      <c r="Z38" s="659">
        <v>5.2</v>
      </c>
      <c r="AA38" s="659"/>
      <c r="AB38" s="659"/>
      <c r="AC38" s="659"/>
      <c r="AD38" s="660" t="s">
        <v>129</v>
      </c>
      <c r="AE38" s="660"/>
      <c r="AF38" s="660"/>
      <c r="AG38" s="660"/>
      <c r="AH38" s="660"/>
      <c r="AI38" s="660"/>
      <c r="AJ38" s="660"/>
      <c r="AK38" s="660"/>
      <c r="AL38" s="624" t="s">
        <v>129</v>
      </c>
      <c r="AM38" s="625"/>
      <c r="AN38" s="625"/>
      <c r="AO38" s="661"/>
      <c r="AQ38" s="654" t="s">
        <v>338</v>
      </c>
      <c r="AR38" s="655"/>
      <c r="AS38" s="655"/>
      <c r="AT38" s="655"/>
      <c r="AU38" s="655"/>
      <c r="AV38" s="655"/>
      <c r="AW38" s="655"/>
      <c r="AX38" s="655"/>
      <c r="AY38" s="656"/>
      <c r="AZ38" s="621">
        <v>1283</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3733</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1259794</v>
      </c>
      <c r="CS38" s="622"/>
      <c r="CT38" s="622"/>
      <c r="CU38" s="622"/>
      <c r="CV38" s="622"/>
      <c r="CW38" s="622"/>
      <c r="CX38" s="622"/>
      <c r="CY38" s="623"/>
      <c r="CZ38" s="624">
        <v>6.9</v>
      </c>
      <c r="DA38" s="636"/>
      <c r="DB38" s="636"/>
      <c r="DC38" s="637"/>
      <c r="DD38" s="627">
        <v>1022915</v>
      </c>
      <c r="DE38" s="622"/>
      <c r="DF38" s="622"/>
      <c r="DG38" s="622"/>
      <c r="DH38" s="622"/>
      <c r="DI38" s="622"/>
      <c r="DJ38" s="622"/>
      <c r="DK38" s="623"/>
      <c r="DL38" s="627">
        <v>951044</v>
      </c>
      <c r="DM38" s="622"/>
      <c r="DN38" s="622"/>
      <c r="DO38" s="622"/>
      <c r="DP38" s="622"/>
      <c r="DQ38" s="622"/>
      <c r="DR38" s="622"/>
      <c r="DS38" s="622"/>
      <c r="DT38" s="622"/>
      <c r="DU38" s="622"/>
      <c r="DV38" s="623"/>
      <c r="DW38" s="624">
        <v>8.6999999999999993</v>
      </c>
      <c r="DX38" s="636"/>
      <c r="DY38" s="636"/>
      <c r="DZ38" s="636"/>
      <c r="EA38" s="636"/>
      <c r="EB38" s="636"/>
      <c r="EC38" s="648"/>
    </row>
    <row r="39" spans="2:133" ht="11.25" customHeight="1" x14ac:dyDescent="0.15">
      <c r="B39" s="618" t="s">
        <v>341</v>
      </c>
      <c r="C39" s="619"/>
      <c r="D39" s="619"/>
      <c r="E39" s="619"/>
      <c r="F39" s="619"/>
      <c r="G39" s="619"/>
      <c r="H39" s="619"/>
      <c r="I39" s="619"/>
      <c r="J39" s="619"/>
      <c r="K39" s="619"/>
      <c r="L39" s="619"/>
      <c r="M39" s="619"/>
      <c r="N39" s="619"/>
      <c r="O39" s="619"/>
      <c r="P39" s="619"/>
      <c r="Q39" s="620"/>
      <c r="R39" s="621" t="s">
        <v>129</v>
      </c>
      <c r="S39" s="622"/>
      <c r="T39" s="622"/>
      <c r="U39" s="622"/>
      <c r="V39" s="622"/>
      <c r="W39" s="622"/>
      <c r="X39" s="622"/>
      <c r="Y39" s="623"/>
      <c r="Z39" s="659" t="s">
        <v>129</v>
      </c>
      <c r="AA39" s="659"/>
      <c r="AB39" s="659"/>
      <c r="AC39" s="659"/>
      <c r="AD39" s="660" t="s">
        <v>237</v>
      </c>
      <c r="AE39" s="660"/>
      <c r="AF39" s="660"/>
      <c r="AG39" s="660"/>
      <c r="AH39" s="660"/>
      <c r="AI39" s="660"/>
      <c r="AJ39" s="660"/>
      <c r="AK39" s="660"/>
      <c r="AL39" s="624" t="s">
        <v>129</v>
      </c>
      <c r="AM39" s="625"/>
      <c r="AN39" s="625"/>
      <c r="AO39" s="661"/>
      <c r="AQ39" s="654" t="s">
        <v>342</v>
      </c>
      <c r="AR39" s="655"/>
      <c r="AS39" s="655"/>
      <c r="AT39" s="655"/>
      <c r="AU39" s="655"/>
      <c r="AV39" s="655"/>
      <c r="AW39" s="655"/>
      <c r="AX39" s="655"/>
      <c r="AY39" s="656"/>
      <c r="AZ39" s="621" t="s">
        <v>129</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5644</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318363</v>
      </c>
      <c r="CS39" s="634"/>
      <c r="CT39" s="634"/>
      <c r="CU39" s="634"/>
      <c r="CV39" s="634"/>
      <c r="CW39" s="634"/>
      <c r="CX39" s="634"/>
      <c r="CY39" s="635"/>
      <c r="CZ39" s="624">
        <v>1.7</v>
      </c>
      <c r="DA39" s="636"/>
      <c r="DB39" s="636"/>
      <c r="DC39" s="637"/>
      <c r="DD39" s="627">
        <v>11127</v>
      </c>
      <c r="DE39" s="634"/>
      <c r="DF39" s="634"/>
      <c r="DG39" s="634"/>
      <c r="DH39" s="634"/>
      <c r="DI39" s="634"/>
      <c r="DJ39" s="634"/>
      <c r="DK39" s="635"/>
      <c r="DL39" s="627" t="s">
        <v>237</v>
      </c>
      <c r="DM39" s="634"/>
      <c r="DN39" s="634"/>
      <c r="DO39" s="634"/>
      <c r="DP39" s="634"/>
      <c r="DQ39" s="634"/>
      <c r="DR39" s="634"/>
      <c r="DS39" s="634"/>
      <c r="DT39" s="634"/>
      <c r="DU39" s="634"/>
      <c r="DV39" s="635"/>
      <c r="DW39" s="624" t="s">
        <v>129</v>
      </c>
      <c r="DX39" s="636"/>
      <c r="DY39" s="636"/>
      <c r="DZ39" s="636"/>
      <c r="EA39" s="636"/>
      <c r="EB39" s="636"/>
      <c r="EC39" s="648"/>
    </row>
    <row r="40" spans="2:133" ht="11.25" customHeight="1" x14ac:dyDescent="0.15">
      <c r="B40" s="618" t="s">
        <v>345</v>
      </c>
      <c r="C40" s="619"/>
      <c r="D40" s="619"/>
      <c r="E40" s="619"/>
      <c r="F40" s="619"/>
      <c r="G40" s="619"/>
      <c r="H40" s="619"/>
      <c r="I40" s="619"/>
      <c r="J40" s="619"/>
      <c r="K40" s="619"/>
      <c r="L40" s="619"/>
      <c r="M40" s="619"/>
      <c r="N40" s="619"/>
      <c r="O40" s="619"/>
      <c r="P40" s="619"/>
      <c r="Q40" s="620"/>
      <c r="R40" s="621">
        <v>141906</v>
      </c>
      <c r="S40" s="622"/>
      <c r="T40" s="622"/>
      <c r="U40" s="622"/>
      <c r="V40" s="622"/>
      <c r="W40" s="622"/>
      <c r="X40" s="622"/>
      <c r="Y40" s="623"/>
      <c r="Z40" s="659">
        <v>0.7</v>
      </c>
      <c r="AA40" s="659"/>
      <c r="AB40" s="659"/>
      <c r="AC40" s="659"/>
      <c r="AD40" s="660" t="s">
        <v>237</v>
      </c>
      <c r="AE40" s="660"/>
      <c r="AF40" s="660"/>
      <c r="AG40" s="660"/>
      <c r="AH40" s="660"/>
      <c r="AI40" s="660"/>
      <c r="AJ40" s="660"/>
      <c r="AK40" s="660"/>
      <c r="AL40" s="624" t="s">
        <v>129</v>
      </c>
      <c r="AM40" s="625"/>
      <c r="AN40" s="625"/>
      <c r="AO40" s="661"/>
      <c r="AQ40" s="654" t="s">
        <v>346</v>
      </c>
      <c r="AR40" s="655"/>
      <c r="AS40" s="655"/>
      <c r="AT40" s="655"/>
      <c r="AU40" s="655"/>
      <c r="AV40" s="655"/>
      <c r="AW40" s="655"/>
      <c r="AX40" s="655"/>
      <c r="AY40" s="656"/>
      <c r="AZ40" s="621" t="s">
        <v>237</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98</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v>131000</v>
      </c>
      <c r="CS40" s="622"/>
      <c r="CT40" s="622"/>
      <c r="CU40" s="622"/>
      <c r="CV40" s="622"/>
      <c r="CW40" s="622"/>
      <c r="CX40" s="622"/>
      <c r="CY40" s="623"/>
      <c r="CZ40" s="624">
        <v>0.7</v>
      </c>
      <c r="DA40" s="636"/>
      <c r="DB40" s="636"/>
      <c r="DC40" s="637"/>
      <c r="DD40" s="627">
        <v>131000</v>
      </c>
      <c r="DE40" s="622"/>
      <c r="DF40" s="622"/>
      <c r="DG40" s="622"/>
      <c r="DH40" s="622"/>
      <c r="DI40" s="622"/>
      <c r="DJ40" s="622"/>
      <c r="DK40" s="623"/>
      <c r="DL40" s="627" t="s">
        <v>129</v>
      </c>
      <c r="DM40" s="622"/>
      <c r="DN40" s="622"/>
      <c r="DO40" s="622"/>
      <c r="DP40" s="622"/>
      <c r="DQ40" s="622"/>
      <c r="DR40" s="622"/>
      <c r="DS40" s="622"/>
      <c r="DT40" s="622"/>
      <c r="DU40" s="622"/>
      <c r="DV40" s="623"/>
      <c r="DW40" s="624" t="s">
        <v>237</v>
      </c>
      <c r="DX40" s="636"/>
      <c r="DY40" s="636"/>
      <c r="DZ40" s="636"/>
      <c r="EA40" s="636"/>
      <c r="EB40" s="636"/>
      <c r="EC40" s="648"/>
    </row>
    <row r="41" spans="2:133" ht="11.25" customHeight="1" x14ac:dyDescent="0.15">
      <c r="B41" s="602" t="s">
        <v>350</v>
      </c>
      <c r="C41" s="603"/>
      <c r="D41" s="603"/>
      <c r="E41" s="603"/>
      <c r="F41" s="603"/>
      <c r="G41" s="603"/>
      <c r="H41" s="603"/>
      <c r="I41" s="603"/>
      <c r="J41" s="603"/>
      <c r="K41" s="603"/>
      <c r="L41" s="603"/>
      <c r="M41" s="603"/>
      <c r="N41" s="603"/>
      <c r="O41" s="603"/>
      <c r="P41" s="603"/>
      <c r="Q41" s="604"/>
      <c r="R41" s="605">
        <v>18994562</v>
      </c>
      <c r="S41" s="646"/>
      <c r="T41" s="646"/>
      <c r="U41" s="646"/>
      <c r="V41" s="646"/>
      <c r="W41" s="646"/>
      <c r="X41" s="646"/>
      <c r="Y41" s="649"/>
      <c r="Z41" s="650">
        <v>100</v>
      </c>
      <c r="AA41" s="650"/>
      <c r="AB41" s="650"/>
      <c r="AC41" s="650"/>
      <c r="AD41" s="651">
        <v>10808770</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215952</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129</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129</v>
      </c>
      <c r="CS41" s="634"/>
      <c r="CT41" s="634"/>
      <c r="CU41" s="634"/>
      <c r="CV41" s="634"/>
      <c r="CW41" s="634"/>
      <c r="CX41" s="634"/>
      <c r="CY41" s="635"/>
      <c r="CZ41" s="624" t="s">
        <v>129</v>
      </c>
      <c r="DA41" s="636"/>
      <c r="DB41" s="636"/>
      <c r="DC41" s="637"/>
      <c r="DD41" s="627" t="s">
        <v>237</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354</v>
      </c>
      <c r="AR42" s="667"/>
      <c r="AS42" s="667"/>
      <c r="AT42" s="667"/>
      <c r="AU42" s="667"/>
      <c r="AV42" s="667"/>
      <c r="AW42" s="667"/>
      <c r="AX42" s="667"/>
      <c r="AY42" s="668"/>
      <c r="AZ42" s="605">
        <v>1043842</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441</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1608516</v>
      </c>
      <c r="CS42" s="634"/>
      <c r="CT42" s="634"/>
      <c r="CU42" s="634"/>
      <c r="CV42" s="634"/>
      <c r="CW42" s="634"/>
      <c r="CX42" s="634"/>
      <c r="CY42" s="635"/>
      <c r="CZ42" s="624">
        <v>8.8000000000000007</v>
      </c>
      <c r="DA42" s="636"/>
      <c r="DB42" s="636"/>
      <c r="DC42" s="637"/>
      <c r="DD42" s="627">
        <v>310431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357</v>
      </c>
      <c r="CD43" s="618" t="s">
        <v>358</v>
      </c>
      <c r="CE43" s="619"/>
      <c r="CF43" s="619"/>
      <c r="CG43" s="619"/>
      <c r="CH43" s="619"/>
      <c r="CI43" s="619"/>
      <c r="CJ43" s="619"/>
      <c r="CK43" s="619"/>
      <c r="CL43" s="619"/>
      <c r="CM43" s="619"/>
      <c r="CN43" s="619"/>
      <c r="CO43" s="619"/>
      <c r="CP43" s="619"/>
      <c r="CQ43" s="620"/>
      <c r="CR43" s="621">
        <v>48108</v>
      </c>
      <c r="CS43" s="634"/>
      <c r="CT43" s="634"/>
      <c r="CU43" s="634"/>
      <c r="CV43" s="634"/>
      <c r="CW43" s="634"/>
      <c r="CX43" s="634"/>
      <c r="CY43" s="635"/>
      <c r="CZ43" s="624">
        <v>0.3</v>
      </c>
      <c r="DA43" s="636"/>
      <c r="DB43" s="636"/>
      <c r="DC43" s="637"/>
      <c r="DD43" s="627">
        <v>48108</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360</v>
      </c>
      <c r="CG44" s="619"/>
      <c r="CH44" s="619"/>
      <c r="CI44" s="619"/>
      <c r="CJ44" s="619"/>
      <c r="CK44" s="619"/>
      <c r="CL44" s="619"/>
      <c r="CM44" s="619"/>
      <c r="CN44" s="619"/>
      <c r="CO44" s="619"/>
      <c r="CP44" s="619"/>
      <c r="CQ44" s="620"/>
      <c r="CR44" s="621">
        <v>1608516</v>
      </c>
      <c r="CS44" s="622"/>
      <c r="CT44" s="622"/>
      <c r="CU44" s="622"/>
      <c r="CV44" s="622"/>
      <c r="CW44" s="622"/>
      <c r="CX44" s="622"/>
      <c r="CY44" s="623"/>
      <c r="CZ44" s="624">
        <v>8.8000000000000007</v>
      </c>
      <c r="DA44" s="625"/>
      <c r="DB44" s="625"/>
      <c r="DC44" s="626"/>
      <c r="DD44" s="627">
        <v>310431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690091</v>
      </c>
      <c r="CS45" s="634"/>
      <c r="CT45" s="634"/>
      <c r="CU45" s="634"/>
      <c r="CV45" s="634"/>
      <c r="CW45" s="634"/>
      <c r="CX45" s="634"/>
      <c r="CY45" s="635"/>
      <c r="CZ45" s="624">
        <v>3.8</v>
      </c>
      <c r="DA45" s="636"/>
      <c r="DB45" s="636"/>
      <c r="DC45" s="637"/>
      <c r="DD45" s="627">
        <v>35282</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363</v>
      </c>
      <c r="CG46" s="619"/>
      <c r="CH46" s="619"/>
      <c r="CI46" s="619"/>
      <c r="CJ46" s="619"/>
      <c r="CK46" s="619"/>
      <c r="CL46" s="619"/>
      <c r="CM46" s="619"/>
      <c r="CN46" s="619"/>
      <c r="CO46" s="619"/>
      <c r="CP46" s="619"/>
      <c r="CQ46" s="620"/>
      <c r="CR46" s="621">
        <v>851335</v>
      </c>
      <c r="CS46" s="622"/>
      <c r="CT46" s="622"/>
      <c r="CU46" s="622"/>
      <c r="CV46" s="622"/>
      <c r="CW46" s="622"/>
      <c r="CX46" s="622"/>
      <c r="CY46" s="623"/>
      <c r="CZ46" s="624">
        <v>4.5999999999999996</v>
      </c>
      <c r="DA46" s="625"/>
      <c r="DB46" s="625"/>
      <c r="DC46" s="626"/>
      <c r="DD46" s="627">
        <v>274556</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364</v>
      </c>
      <c r="CG47" s="619"/>
      <c r="CH47" s="619"/>
      <c r="CI47" s="619"/>
      <c r="CJ47" s="619"/>
      <c r="CK47" s="619"/>
      <c r="CL47" s="619"/>
      <c r="CM47" s="619"/>
      <c r="CN47" s="619"/>
      <c r="CO47" s="619"/>
      <c r="CP47" s="619"/>
      <c r="CQ47" s="620"/>
      <c r="CR47" s="621" t="s">
        <v>129</v>
      </c>
      <c r="CS47" s="634"/>
      <c r="CT47" s="634"/>
      <c r="CU47" s="634"/>
      <c r="CV47" s="634"/>
      <c r="CW47" s="634"/>
      <c r="CX47" s="634"/>
      <c r="CY47" s="635"/>
      <c r="CZ47" s="624" t="s">
        <v>237</v>
      </c>
      <c r="DA47" s="636"/>
      <c r="DB47" s="636"/>
      <c r="DC47" s="637"/>
      <c r="DD47" s="627" t="s">
        <v>237</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365</v>
      </c>
      <c r="CG48" s="619"/>
      <c r="CH48" s="619"/>
      <c r="CI48" s="619"/>
      <c r="CJ48" s="619"/>
      <c r="CK48" s="619"/>
      <c r="CL48" s="619"/>
      <c r="CM48" s="619"/>
      <c r="CN48" s="619"/>
      <c r="CO48" s="619"/>
      <c r="CP48" s="619"/>
      <c r="CQ48" s="620"/>
      <c r="CR48" s="621" t="s">
        <v>237</v>
      </c>
      <c r="CS48" s="622"/>
      <c r="CT48" s="622"/>
      <c r="CU48" s="622"/>
      <c r="CV48" s="622"/>
      <c r="CW48" s="622"/>
      <c r="CX48" s="622"/>
      <c r="CY48" s="623"/>
      <c r="CZ48" s="624" t="s">
        <v>129</v>
      </c>
      <c r="DA48" s="625"/>
      <c r="DB48" s="625"/>
      <c r="DC48" s="626"/>
      <c r="DD48" s="627" t="s">
        <v>237</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366</v>
      </c>
      <c r="CE49" s="603"/>
      <c r="CF49" s="603"/>
      <c r="CG49" s="603"/>
      <c r="CH49" s="603"/>
      <c r="CI49" s="603"/>
      <c r="CJ49" s="603"/>
      <c r="CK49" s="603"/>
      <c r="CL49" s="603"/>
      <c r="CM49" s="603"/>
      <c r="CN49" s="603"/>
      <c r="CO49" s="603"/>
      <c r="CP49" s="603"/>
      <c r="CQ49" s="604"/>
      <c r="CR49" s="605">
        <v>18328532</v>
      </c>
      <c r="CS49" s="606"/>
      <c r="CT49" s="606"/>
      <c r="CU49" s="606"/>
      <c r="CV49" s="606"/>
      <c r="CW49" s="606"/>
      <c r="CX49" s="606"/>
      <c r="CY49" s="607"/>
      <c r="CZ49" s="608">
        <v>100</v>
      </c>
      <c r="DA49" s="609"/>
      <c r="DB49" s="609"/>
      <c r="DC49" s="610"/>
      <c r="DD49" s="611">
        <v>12305370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jF28qgvZvW0aSgifqtR1nMcW3zFHZ+6Ua48diEzSk7FMmEgw3SsP5OeekK95IyiHvhUNi1yEpLrsSLR9E+Ns/w==" saltValue="AAzQWxrCvFDqfRFv3TcH1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367</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368</v>
      </c>
      <c r="DK2" s="1092"/>
      <c r="DL2" s="1092"/>
      <c r="DM2" s="1092"/>
      <c r="DN2" s="1092"/>
      <c r="DO2" s="1093"/>
      <c r="DP2" s="228"/>
      <c r="DQ2" s="1091" t="s">
        <v>369</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094"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084" t="s">
        <v>386</v>
      </c>
      <c r="DH5" s="1085"/>
      <c r="DI5" s="1085"/>
      <c r="DJ5" s="1085"/>
      <c r="DK5" s="1086"/>
      <c r="DL5" s="1084" t="s">
        <v>387</v>
      </c>
      <c r="DM5" s="1085"/>
      <c r="DN5" s="1085"/>
      <c r="DO5" s="1085"/>
      <c r="DP5" s="1086"/>
      <c r="DQ5" s="1001" t="s">
        <v>388</v>
      </c>
      <c r="DR5" s="1002"/>
      <c r="DS5" s="1002"/>
      <c r="DT5" s="1002"/>
      <c r="DU5" s="1003"/>
      <c r="DV5" s="1001" t="s">
        <v>379</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389</v>
      </c>
      <c r="C7" s="1048"/>
      <c r="D7" s="1048"/>
      <c r="E7" s="1048"/>
      <c r="F7" s="1048"/>
      <c r="G7" s="1048"/>
      <c r="H7" s="1048"/>
      <c r="I7" s="1048"/>
      <c r="J7" s="1048"/>
      <c r="K7" s="1048"/>
      <c r="L7" s="1048"/>
      <c r="M7" s="1048"/>
      <c r="N7" s="1048"/>
      <c r="O7" s="1048"/>
      <c r="P7" s="1049"/>
      <c r="Q7" s="1102">
        <v>18826</v>
      </c>
      <c r="R7" s="1103"/>
      <c r="S7" s="1103"/>
      <c r="T7" s="1103"/>
      <c r="U7" s="1103"/>
      <c r="V7" s="1103">
        <v>18174</v>
      </c>
      <c r="W7" s="1103"/>
      <c r="X7" s="1103"/>
      <c r="Y7" s="1103"/>
      <c r="Z7" s="1103"/>
      <c r="AA7" s="1103">
        <v>652</v>
      </c>
      <c r="AB7" s="1103"/>
      <c r="AC7" s="1103"/>
      <c r="AD7" s="1103"/>
      <c r="AE7" s="1104"/>
      <c r="AF7" s="1105">
        <v>586</v>
      </c>
      <c r="AG7" s="1106"/>
      <c r="AH7" s="1106"/>
      <c r="AI7" s="1106"/>
      <c r="AJ7" s="1107"/>
      <c r="AK7" s="1108"/>
      <c r="AL7" s="1109"/>
      <c r="AM7" s="1109"/>
      <c r="AN7" s="1109"/>
      <c r="AO7" s="1109"/>
      <c r="AP7" s="1109">
        <v>21088</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595</v>
      </c>
      <c r="BT7" s="1100"/>
      <c r="BU7" s="1100"/>
      <c r="BV7" s="1100"/>
      <c r="BW7" s="1100"/>
      <c r="BX7" s="1100"/>
      <c r="BY7" s="1100"/>
      <c r="BZ7" s="1100"/>
      <c r="CA7" s="1100"/>
      <c r="CB7" s="1100"/>
      <c r="CC7" s="1100"/>
      <c r="CD7" s="1100"/>
      <c r="CE7" s="1100"/>
      <c r="CF7" s="1100"/>
      <c r="CG7" s="1112"/>
      <c r="CH7" s="1096">
        <v>2</v>
      </c>
      <c r="CI7" s="1097"/>
      <c r="CJ7" s="1097"/>
      <c r="CK7" s="1097"/>
      <c r="CL7" s="1098"/>
      <c r="CM7" s="1096">
        <v>18</v>
      </c>
      <c r="CN7" s="1097"/>
      <c r="CO7" s="1097"/>
      <c r="CP7" s="1097"/>
      <c r="CQ7" s="1098"/>
      <c r="CR7" s="1096">
        <v>10</v>
      </c>
      <c r="CS7" s="1097"/>
      <c r="CT7" s="1097"/>
      <c r="CU7" s="1097"/>
      <c r="CV7" s="1098"/>
      <c r="CW7" s="1096">
        <v>22</v>
      </c>
      <c r="CX7" s="1097"/>
      <c r="CY7" s="1097"/>
      <c r="CZ7" s="1097"/>
      <c r="DA7" s="1098"/>
      <c r="DB7" s="1096" t="s">
        <v>588</v>
      </c>
      <c r="DC7" s="1097"/>
      <c r="DD7" s="1097"/>
      <c r="DE7" s="1097"/>
      <c r="DF7" s="1098"/>
      <c r="DG7" s="1096" t="s">
        <v>588</v>
      </c>
      <c r="DH7" s="1097"/>
      <c r="DI7" s="1097"/>
      <c r="DJ7" s="1097"/>
      <c r="DK7" s="1098"/>
      <c r="DL7" s="1096" t="s">
        <v>588</v>
      </c>
      <c r="DM7" s="1097"/>
      <c r="DN7" s="1097"/>
      <c r="DO7" s="1097"/>
      <c r="DP7" s="1098"/>
      <c r="DQ7" s="1096" t="s">
        <v>588</v>
      </c>
      <c r="DR7" s="1097"/>
      <c r="DS7" s="1097"/>
      <c r="DT7" s="1097"/>
      <c r="DU7" s="1098"/>
      <c r="DV7" s="1099"/>
      <c r="DW7" s="1100"/>
      <c r="DX7" s="1100"/>
      <c r="DY7" s="1100"/>
      <c r="DZ7" s="1101"/>
      <c r="EA7" s="234"/>
    </row>
    <row r="8" spans="1:131" s="235" customFormat="1" ht="26.25" customHeight="1" x14ac:dyDescent="0.15">
      <c r="A8" s="238">
        <v>2</v>
      </c>
      <c r="B8" s="1030" t="s">
        <v>390</v>
      </c>
      <c r="C8" s="1031"/>
      <c r="D8" s="1031"/>
      <c r="E8" s="1031"/>
      <c r="F8" s="1031"/>
      <c r="G8" s="1031"/>
      <c r="H8" s="1031"/>
      <c r="I8" s="1031"/>
      <c r="J8" s="1031"/>
      <c r="K8" s="1031"/>
      <c r="L8" s="1031"/>
      <c r="M8" s="1031"/>
      <c r="N8" s="1031"/>
      <c r="O8" s="1031"/>
      <c r="P8" s="1032"/>
      <c r="Q8" s="1038">
        <v>16</v>
      </c>
      <c r="R8" s="1039"/>
      <c r="S8" s="1039"/>
      <c r="T8" s="1039"/>
      <c r="U8" s="1039"/>
      <c r="V8" s="1039">
        <v>14</v>
      </c>
      <c r="W8" s="1039"/>
      <c r="X8" s="1039"/>
      <c r="Y8" s="1039"/>
      <c r="Z8" s="1039"/>
      <c r="AA8" s="1039">
        <v>2</v>
      </c>
      <c r="AB8" s="1039"/>
      <c r="AC8" s="1039"/>
      <c r="AD8" s="1039"/>
      <c r="AE8" s="1040"/>
      <c r="AF8" s="1035">
        <v>2</v>
      </c>
      <c r="AG8" s="1036"/>
      <c r="AH8" s="1036"/>
      <c r="AI8" s="1036"/>
      <c r="AJ8" s="1037"/>
      <c r="AK8" s="1080">
        <v>8</v>
      </c>
      <c r="AL8" s="1081"/>
      <c r="AM8" s="1081"/>
      <c r="AN8" s="1081"/>
      <c r="AO8" s="1081"/>
      <c r="AP8" s="1081" t="s">
        <v>587</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596</v>
      </c>
      <c r="BT8" s="993"/>
      <c r="BU8" s="993"/>
      <c r="BV8" s="993"/>
      <c r="BW8" s="993"/>
      <c r="BX8" s="993"/>
      <c r="BY8" s="993"/>
      <c r="BZ8" s="993"/>
      <c r="CA8" s="993"/>
      <c r="CB8" s="993"/>
      <c r="CC8" s="993"/>
      <c r="CD8" s="993"/>
      <c r="CE8" s="993"/>
      <c r="CF8" s="993"/>
      <c r="CG8" s="1014"/>
      <c r="CH8" s="989">
        <v>9</v>
      </c>
      <c r="CI8" s="990"/>
      <c r="CJ8" s="990"/>
      <c r="CK8" s="990"/>
      <c r="CL8" s="991"/>
      <c r="CM8" s="989">
        <v>74</v>
      </c>
      <c r="CN8" s="990"/>
      <c r="CO8" s="990"/>
      <c r="CP8" s="990"/>
      <c r="CQ8" s="991"/>
      <c r="CR8" s="989">
        <v>12</v>
      </c>
      <c r="CS8" s="990"/>
      <c r="CT8" s="990"/>
      <c r="CU8" s="990"/>
      <c r="CV8" s="991"/>
      <c r="CW8" s="989" t="s">
        <v>588</v>
      </c>
      <c r="CX8" s="990"/>
      <c r="CY8" s="990"/>
      <c r="CZ8" s="990"/>
      <c r="DA8" s="991"/>
      <c r="DB8" s="989" t="s">
        <v>588</v>
      </c>
      <c r="DC8" s="990"/>
      <c r="DD8" s="990"/>
      <c r="DE8" s="990"/>
      <c r="DF8" s="991"/>
      <c r="DG8" s="989" t="s">
        <v>588</v>
      </c>
      <c r="DH8" s="990"/>
      <c r="DI8" s="990"/>
      <c r="DJ8" s="990"/>
      <c r="DK8" s="991"/>
      <c r="DL8" s="989" t="s">
        <v>588</v>
      </c>
      <c r="DM8" s="990"/>
      <c r="DN8" s="990"/>
      <c r="DO8" s="990"/>
      <c r="DP8" s="991"/>
      <c r="DQ8" s="989" t="s">
        <v>588</v>
      </c>
      <c r="DR8" s="990"/>
      <c r="DS8" s="990"/>
      <c r="DT8" s="990"/>
      <c r="DU8" s="991"/>
      <c r="DV8" s="992"/>
      <c r="DW8" s="993"/>
      <c r="DX8" s="993"/>
      <c r="DY8" s="993"/>
      <c r="DZ8" s="994"/>
      <c r="EA8" s="234"/>
    </row>
    <row r="9" spans="1:131" s="235" customFormat="1" ht="26.25" customHeight="1" x14ac:dyDescent="0.15">
      <c r="A9" s="238">
        <v>3</v>
      </c>
      <c r="B9" s="1030" t="s">
        <v>391</v>
      </c>
      <c r="C9" s="1031"/>
      <c r="D9" s="1031"/>
      <c r="E9" s="1031"/>
      <c r="F9" s="1031"/>
      <c r="G9" s="1031"/>
      <c r="H9" s="1031"/>
      <c r="I9" s="1031"/>
      <c r="J9" s="1031"/>
      <c r="K9" s="1031"/>
      <c r="L9" s="1031"/>
      <c r="M9" s="1031"/>
      <c r="N9" s="1031"/>
      <c r="O9" s="1031"/>
      <c r="P9" s="1032"/>
      <c r="Q9" s="1038">
        <v>27</v>
      </c>
      <c r="R9" s="1039"/>
      <c r="S9" s="1039"/>
      <c r="T9" s="1039"/>
      <c r="U9" s="1039"/>
      <c r="V9" s="1039">
        <v>27</v>
      </c>
      <c r="W9" s="1039"/>
      <c r="X9" s="1039"/>
      <c r="Y9" s="1039"/>
      <c r="Z9" s="1039"/>
      <c r="AA9" s="1039" t="s">
        <v>587</v>
      </c>
      <c r="AB9" s="1039"/>
      <c r="AC9" s="1039"/>
      <c r="AD9" s="1039"/>
      <c r="AE9" s="1040"/>
      <c r="AF9" s="1035" t="s">
        <v>129</v>
      </c>
      <c r="AG9" s="1036"/>
      <c r="AH9" s="1036"/>
      <c r="AI9" s="1036"/>
      <c r="AJ9" s="1037"/>
      <c r="AK9" s="1080">
        <v>4</v>
      </c>
      <c r="AL9" s="1081"/>
      <c r="AM9" s="1081"/>
      <c r="AN9" s="1081"/>
      <c r="AO9" s="1081"/>
      <c r="AP9" s="1081" t="s">
        <v>587</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t="s">
        <v>603</v>
      </c>
      <c r="BS9" s="992" t="s">
        <v>597</v>
      </c>
      <c r="BT9" s="993"/>
      <c r="BU9" s="993"/>
      <c r="BV9" s="993"/>
      <c r="BW9" s="993"/>
      <c r="BX9" s="993"/>
      <c r="BY9" s="993"/>
      <c r="BZ9" s="993"/>
      <c r="CA9" s="993"/>
      <c r="CB9" s="993"/>
      <c r="CC9" s="993"/>
      <c r="CD9" s="993"/>
      <c r="CE9" s="993"/>
      <c r="CF9" s="993"/>
      <c r="CG9" s="1014"/>
      <c r="CH9" s="989">
        <v>2</v>
      </c>
      <c r="CI9" s="990"/>
      <c r="CJ9" s="990"/>
      <c r="CK9" s="990"/>
      <c r="CL9" s="991"/>
      <c r="CM9" s="989">
        <v>1954</v>
      </c>
      <c r="CN9" s="990"/>
      <c r="CO9" s="990"/>
      <c r="CP9" s="990"/>
      <c r="CQ9" s="991"/>
      <c r="CR9" s="989">
        <v>1</v>
      </c>
      <c r="CS9" s="990"/>
      <c r="CT9" s="990"/>
      <c r="CU9" s="990"/>
      <c r="CV9" s="991"/>
      <c r="CW9" s="989">
        <v>14</v>
      </c>
      <c r="CX9" s="990"/>
      <c r="CY9" s="990"/>
      <c r="CZ9" s="990"/>
      <c r="DA9" s="991"/>
      <c r="DB9" s="989" t="s">
        <v>588</v>
      </c>
      <c r="DC9" s="990"/>
      <c r="DD9" s="990"/>
      <c r="DE9" s="990"/>
      <c r="DF9" s="991"/>
      <c r="DG9" s="989" t="s">
        <v>588</v>
      </c>
      <c r="DH9" s="990"/>
      <c r="DI9" s="990"/>
      <c r="DJ9" s="990"/>
      <c r="DK9" s="991"/>
      <c r="DL9" s="989">
        <v>6</v>
      </c>
      <c r="DM9" s="990"/>
      <c r="DN9" s="990"/>
      <c r="DO9" s="990"/>
      <c r="DP9" s="991"/>
      <c r="DQ9" s="989">
        <v>1</v>
      </c>
      <c r="DR9" s="990"/>
      <c r="DS9" s="990"/>
      <c r="DT9" s="990"/>
      <c r="DU9" s="991"/>
      <c r="DV9" s="992"/>
      <c r="DW9" s="993"/>
      <c r="DX9" s="993"/>
      <c r="DY9" s="993"/>
      <c r="DZ9" s="994"/>
      <c r="EA9" s="234"/>
    </row>
    <row r="10" spans="1:131" s="235" customFormat="1" ht="26.25" customHeight="1" x14ac:dyDescent="0.15">
      <c r="A10" s="238">
        <v>4</v>
      </c>
      <c r="B10" s="1030" t="s">
        <v>392</v>
      </c>
      <c r="C10" s="1031"/>
      <c r="D10" s="1031"/>
      <c r="E10" s="1031"/>
      <c r="F10" s="1031"/>
      <c r="G10" s="1031"/>
      <c r="H10" s="1031"/>
      <c r="I10" s="1031"/>
      <c r="J10" s="1031"/>
      <c r="K10" s="1031"/>
      <c r="L10" s="1031"/>
      <c r="M10" s="1031"/>
      <c r="N10" s="1031"/>
      <c r="O10" s="1031"/>
      <c r="P10" s="1032"/>
      <c r="Q10" s="1038">
        <v>133</v>
      </c>
      <c r="R10" s="1039"/>
      <c r="S10" s="1039"/>
      <c r="T10" s="1039"/>
      <c r="U10" s="1039"/>
      <c r="V10" s="1039">
        <v>122</v>
      </c>
      <c r="W10" s="1039"/>
      <c r="X10" s="1039"/>
      <c r="Y10" s="1039"/>
      <c r="Z10" s="1039"/>
      <c r="AA10" s="1039">
        <v>12</v>
      </c>
      <c r="AB10" s="1039"/>
      <c r="AC10" s="1039"/>
      <c r="AD10" s="1039"/>
      <c r="AE10" s="1040"/>
      <c r="AF10" s="1035">
        <v>12</v>
      </c>
      <c r="AG10" s="1036"/>
      <c r="AH10" s="1036"/>
      <c r="AI10" s="1036"/>
      <c r="AJ10" s="1037"/>
      <c r="AK10" s="1080">
        <v>29</v>
      </c>
      <c r="AL10" s="1081"/>
      <c r="AM10" s="1081"/>
      <c r="AN10" s="1081"/>
      <c r="AO10" s="1081"/>
      <c r="AP10" s="1081" t="s">
        <v>587</v>
      </c>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394</v>
      </c>
      <c r="B23" s="937" t="s">
        <v>395</v>
      </c>
      <c r="C23" s="938"/>
      <c r="D23" s="938"/>
      <c r="E23" s="938"/>
      <c r="F23" s="938"/>
      <c r="G23" s="938"/>
      <c r="H23" s="938"/>
      <c r="I23" s="938"/>
      <c r="J23" s="938"/>
      <c r="K23" s="938"/>
      <c r="L23" s="938"/>
      <c r="M23" s="938"/>
      <c r="N23" s="938"/>
      <c r="O23" s="938"/>
      <c r="P23" s="948"/>
      <c r="Q23" s="1067">
        <v>18995</v>
      </c>
      <c r="R23" s="1061"/>
      <c r="S23" s="1061"/>
      <c r="T23" s="1061"/>
      <c r="U23" s="1061"/>
      <c r="V23" s="1061">
        <v>18329</v>
      </c>
      <c r="W23" s="1061"/>
      <c r="X23" s="1061"/>
      <c r="Y23" s="1061"/>
      <c r="Z23" s="1061"/>
      <c r="AA23" s="1061">
        <v>666</v>
      </c>
      <c r="AB23" s="1061"/>
      <c r="AC23" s="1061"/>
      <c r="AD23" s="1061"/>
      <c r="AE23" s="1068"/>
      <c r="AF23" s="1069">
        <v>600</v>
      </c>
      <c r="AG23" s="1061"/>
      <c r="AH23" s="1061"/>
      <c r="AI23" s="1061"/>
      <c r="AJ23" s="1070"/>
      <c r="AK23" s="1071"/>
      <c r="AL23" s="1072"/>
      <c r="AM23" s="1072"/>
      <c r="AN23" s="1072"/>
      <c r="AO23" s="1072"/>
      <c r="AP23" s="1061">
        <v>21088</v>
      </c>
      <c r="AQ23" s="1061"/>
      <c r="AR23" s="1061"/>
      <c r="AS23" s="1061"/>
      <c r="AT23" s="1061"/>
      <c r="AU23" s="1062"/>
      <c r="AV23" s="1062"/>
      <c r="AW23" s="1062"/>
      <c r="AX23" s="1062"/>
      <c r="AY23" s="1063"/>
      <c r="AZ23" s="1064" t="s">
        <v>396</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372</v>
      </c>
      <c r="B26" s="996"/>
      <c r="C26" s="996"/>
      <c r="D26" s="996"/>
      <c r="E26" s="996"/>
      <c r="F26" s="996"/>
      <c r="G26" s="996"/>
      <c r="H26" s="996"/>
      <c r="I26" s="996"/>
      <c r="J26" s="996"/>
      <c r="K26" s="996"/>
      <c r="L26" s="996"/>
      <c r="M26" s="996"/>
      <c r="N26" s="996"/>
      <c r="O26" s="996"/>
      <c r="P26" s="997"/>
      <c r="Q26" s="1001" t="s">
        <v>399</v>
      </c>
      <c r="R26" s="1002"/>
      <c r="S26" s="1002"/>
      <c r="T26" s="1002"/>
      <c r="U26" s="1003"/>
      <c r="V26" s="1001" t="s">
        <v>400</v>
      </c>
      <c r="W26" s="1002"/>
      <c r="X26" s="1002"/>
      <c r="Y26" s="1002"/>
      <c r="Z26" s="1003"/>
      <c r="AA26" s="1001" t="s">
        <v>401</v>
      </c>
      <c r="AB26" s="1002"/>
      <c r="AC26" s="1002"/>
      <c r="AD26" s="1002"/>
      <c r="AE26" s="1002"/>
      <c r="AF26" s="1055" t="s">
        <v>402</v>
      </c>
      <c r="AG26" s="1008"/>
      <c r="AH26" s="1008"/>
      <c r="AI26" s="1008"/>
      <c r="AJ26" s="1056"/>
      <c r="AK26" s="1002" t="s">
        <v>403</v>
      </c>
      <c r="AL26" s="1002"/>
      <c r="AM26" s="1002"/>
      <c r="AN26" s="1002"/>
      <c r="AO26" s="1003"/>
      <c r="AP26" s="1001" t="s">
        <v>404</v>
      </c>
      <c r="AQ26" s="1002"/>
      <c r="AR26" s="1002"/>
      <c r="AS26" s="1002"/>
      <c r="AT26" s="1003"/>
      <c r="AU26" s="1001" t="s">
        <v>405</v>
      </c>
      <c r="AV26" s="1002"/>
      <c r="AW26" s="1002"/>
      <c r="AX26" s="1002"/>
      <c r="AY26" s="1003"/>
      <c r="AZ26" s="1001" t="s">
        <v>406</v>
      </c>
      <c r="BA26" s="1002"/>
      <c r="BB26" s="1002"/>
      <c r="BC26" s="1002"/>
      <c r="BD26" s="1003"/>
      <c r="BE26" s="1001" t="s">
        <v>379</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407</v>
      </c>
      <c r="C28" s="1048"/>
      <c r="D28" s="1048"/>
      <c r="E28" s="1048"/>
      <c r="F28" s="1048"/>
      <c r="G28" s="1048"/>
      <c r="H28" s="1048"/>
      <c r="I28" s="1048"/>
      <c r="J28" s="1048"/>
      <c r="K28" s="1048"/>
      <c r="L28" s="1048"/>
      <c r="M28" s="1048"/>
      <c r="N28" s="1048"/>
      <c r="O28" s="1048"/>
      <c r="P28" s="1049"/>
      <c r="Q28" s="1050">
        <v>3478</v>
      </c>
      <c r="R28" s="1051"/>
      <c r="S28" s="1051"/>
      <c r="T28" s="1051"/>
      <c r="U28" s="1051"/>
      <c r="V28" s="1051">
        <v>3452</v>
      </c>
      <c r="W28" s="1051"/>
      <c r="X28" s="1051"/>
      <c r="Y28" s="1051"/>
      <c r="Z28" s="1051"/>
      <c r="AA28" s="1051">
        <v>26</v>
      </c>
      <c r="AB28" s="1051"/>
      <c r="AC28" s="1051"/>
      <c r="AD28" s="1051"/>
      <c r="AE28" s="1052"/>
      <c r="AF28" s="1053">
        <v>26</v>
      </c>
      <c r="AG28" s="1051"/>
      <c r="AH28" s="1051"/>
      <c r="AI28" s="1051"/>
      <c r="AJ28" s="1054"/>
      <c r="AK28" s="1042">
        <v>203</v>
      </c>
      <c r="AL28" s="1043"/>
      <c r="AM28" s="1043"/>
      <c r="AN28" s="1043"/>
      <c r="AO28" s="1043"/>
      <c r="AP28" s="1043" t="s">
        <v>588</v>
      </c>
      <c r="AQ28" s="1043"/>
      <c r="AR28" s="1043"/>
      <c r="AS28" s="1043"/>
      <c r="AT28" s="1043"/>
      <c r="AU28" s="1043" t="s">
        <v>588</v>
      </c>
      <c r="AV28" s="1043"/>
      <c r="AW28" s="1043"/>
      <c r="AX28" s="1043"/>
      <c r="AY28" s="1043"/>
      <c r="AZ28" s="1044" t="s">
        <v>588</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408</v>
      </c>
      <c r="C29" s="1031"/>
      <c r="D29" s="1031"/>
      <c r="E29" s="1031"/>
      <c r="F29" s="1031"/>
      <c r="G29" s="1031"/>
      <c r="H29" s="1031"/>
      <c r="I29" s="1031"/>
      <c r="J29" s="1031"/>
      <c r="K29" s="1031"/>
      <c r="L29" s="1031"/>
      <c r="M29" s="1031"/>
      <c r="N29" s="1031"/>
      <c r="O29" s="1031"/>
      <c r="P29" s="1032"/>
      <c r="Q29" s="1038">
        <v>494</v>
      </c>
      <c r="R29" s="1039"/>
      <c r="S29" s="1039"/>
      <c r="T29" s="1039"/>
      <c r="U29" s="1039"/>
      <c r="V29" s="1039">
        <v>493</v>
      </c>
      <c r="W29" s="1039"/>
      <c r="X29" s="1039"/>
      <c r="Y29" s="1039"/>
      <c r="Z29" s="1039"/>
      <c r="AA29" s="1039">
        <v>0</v>
      </c>
      <c r="AB29" s="1039"/>
      <c r="AC29" s="1039"/>
      <c r="AD29" s="1039"/>
      <c r="AE29" s="1040"/>
      <c r="AF29" s="1035">
        <v>0</v>
      </c>
      <c r="AG29" s="1036"/>
      <c r="AH29" s="1036"/>
      <c r="AI29" s="1036"/>
      <c r="AJ29" s="1037"/>
      <c r="AK29" s="980">
        <v>137</v>
      </c>
      <c r="AL29" s="971"/>
      <c r="AM29" s="971"/>
      <c r="AN29" s="971"/>
      <c r="AO29" s="971"/>
      <c r="AP29" s="971" t="s">
        <v>588</v>
      </c>
      <c r="AQ29" s="971"/>
      <c r="AR29" s="971"/>
      <c r="AS29" s="971"/>
      <c r="AT29" s="971"/>
      <c r="AU29" s="971" t="s">
        <v>588</v>
      </c>
      <c r="AV29" s="971"/>
      <c r="AW29" s="971"/>
      <c r="AX29" s="971"/>
      <c r="AY29" s="971"/>
      <c r="AZ29" s="1041" t="s">
        <v>588</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409</v>
      </c>
      <c r="C30" s="1031"/>
      <c r="D30" s="1031"/>
      <c r="E30" s="1031"/>
      <c r="F30" s="1031"/>
      <c r="G30" s="1031"/>
      <c r="H30" s="1031"/>
      <c r="I30" s="1031"/>
      <c r="J30" s="1031"/>
      <c r="K30" s="1031"/>
      <c r="L30" s="1031"/>
      <c r="M30" s="1031"/>
      <c r="N30" s="1031"/>
      <c r="O30" s="1031"/>
      <c r="P30" s="1032"/>
      <c r="Q30" s="1038">
        <v>3238</v>
      </c>
      <c r="R30" s="1039"/>
      <c r="S30" s="1039"/>
      <c r="T30" s="1039"/>
      <c r="U30" s="1039"/>
      <c r="V30" s="1039">
        <v>3150</v>
      </c>
      <c r="W30" s="1039"/>
      <c r="X30" s="1039"/>
      <c r="Y30" s="1039"/>
      <c r="Z30" s="1039"/>
      <c r="AA30" s="1039">
        <v>88</v>
      </c>
      <c r="AB30" s="1039"/>
      <c r="AC30" s="1039"/>
      <c r="AD30" s="1039"/>
      <c r="AE30" s="1040"/>
      <c r="AF30" s="1035">
        <v>88</v>
      </c>
      <c r="AG30" s="1036"/>
      <c r="AH30" s="1036"/>
      <c r="AI30" s="1036"/>
      <c r="AJ30" s="1037"/>
      <c r="AK30" s="980">
        <v>465</v>
      </c>
      <c r="AL30" s="971"/>
      <c r="AM30" s="971"/>
      <c r="AN30" s="971"/>
      <c r="AO30" s="971"/>
      <c r="AP30" s="971" t="s">
        <v>588</v>
      </c>
      <c r="AQ30" s="971"/>
      <c r="AR30" s="971"/>
      <c r="AS30" s="971"/>
      <c r="AT30" s="971"/>
      <c r="AU30" s="971" t="s">
        <v>588</v>
      </c>
      <c r="AV30" s="971"/>
      <c r="AW30" s="971"/>
      <c r="AX30" s="971"/>
      <c r="AY30" s="971"/>
      <c r="AZ30" s="1041" t="s">
        <v>588</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410</v>
      </c>
      <c r="C31" s="1031"/>
      <c r="D31" s="1031"/>
      <c r="E31" s="1031"/>
      <c r="F31" s="1031"/>
      <c r="G31" s="1031"/>
      <c r="H31" s="1031"/>
      <c r="I31" s="1031"/>
      <c r="J31" s="1031"/>
      <c r="K31" s="1031"/>
      <c r="L31" s="1031"/>
      <c r="M31" s="1031"/>
      <c r="N31" s="1031"/>
      <c r="O31" s="1031"/>
      <c r="P31" s="1032"/>
      <c r="Q31" s="1038">
        <v>693</v>
      </c>
      <c r="R31" s="1039"/>
      <c r="S31" s="1039"/>
      <c r="T31" s="1039"/>
      <c r="U31" s="1039"/>
      <c r="V31" s="1039">
        <v>651</v>
      </c>
      <c r="W31" s="1039"/>
      <c r="X31" s="1039"/>
      <c r="Y31" s="1039"/>
      <c r="Z31" s="1039"/>
      <c r="AA31" s="1039">
        <v>42</v>
      </c>
      <c r="AB31" s="1039"/>
      <c r="AC31" s="1039"/>
      <c r="AD31" s="1039"/>
      <c r="AE31" s="1040"/>
      <c r="AF31" s="1035">
        <v>1164</v>
      </c>
      <c r="AG31" s="1036"/>
      <c r="AH31" s="1036"/>
      <c r="AI31" s="1036"/>
      <c r="AJ31" s="1037"/>
      <c r="AK31" s="980">
        <v>1</v>
      </c>
      <c r="AL31" s="971"/>
      <c r="AM31" s="971"/>
      <c r="AN31" s="971"/>
      <c r="AO31" s="971"/>
      <c r="AP31" s="971">
        <v>3872</v>
      </c>
      <c r="AQ31" s="971"/>
      <c r="AR31" s="971"/>
      <c r="AS31" s="971"/>
      <c r="AT31" s="971"/>
      <c r="AU31" s="971">
        <v>8</v>
      </c>
      <c r="AV31" s="971"/>
      <c r="AW31" s="971"/>
      <c r="AX31" s="971"/>
      <c r="AY31" s="971"/>
      <c r="AZ31" s="1041" t="s">
        <v>587</v>
      </c>
      <c r="BA31" s="1041"/>
      <c r="BB31" s="1041"/>
      <c r="BC31" s="1041"/>
      <c r="BD31" s="1041"/>
      <c r="BE31" s="972" t="s">
        <v>411</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412</v>
      </c>
      <c r="C32" s="1031"/>
      <c r="D32" s="1031"/>
      <c r="E32" s="1031"/>
      <c r="F32" s="1031"/>
      <c r="G32" s="1031"/>
      <c r="H32" s="1031"/>
      <c r="I32" s="1031"/>
      <c r="J32" s="1031"/>
      <c r="K32" s="1031"/>
      <c r="L32" s="1031"/>
      <c r="M32" s="1031"/>
      <c r="N32" s="1031"/>
      <c r="O32" s="1031"/>
      <c r="P32" s="1032"/>
      <c r="Q32" s="1038">
        <v>1669</v>
      </c>
      <c r="R32" s="1039"/>
      <c r="S32" s="1039"/>
      <c r="T32" s="1039"/>
      <c r="U32" s="1039"/>
      <c r="V32" s="1039">
        <v>1594</v>
      </c>
      <c r="W32" s="1039"/>
      <c r="X32" s="1039"/>
      <c r="Y32" s="1039"/>
      <c r="Z32" s="1039"/>
      <c r="AA32" s="1039">
        <v>75</v>
      </c>
      <c r="AB32" s="1039"/>
      <c r="AC32" s="1039"/>
      <c r="AD32" s="1039"/>
      <c r="AE32" s="1040"/>
      <c r="AF32" s="1035">
        <v>438</v>
      </c>
      <c r="AG32" s="1036"/>
      <c r="AH32" s="1036"/>
      <c r="AI32" s="1036"/>
      <c r="AJ32" s="1037"/>
      <c r="AK32" s="980">
        <v>792</v>
      </c>
      <c r="AL32" s="971"/>
      <c r="AM32" s="971"/>
      <c r="AN32" s="971"/>
      <c r="AO32" s="971"/>
      <c r="AP32" s="971">
        <v>10460</v>
      </c>
      <c r="AQ32" s="971"/>
      <c r="AR32" s="971"/>
      <c r="AS32" s="971"/>
      <c r="AT32" s="971"/>
      <c r="AU32" s="971">
        <v>7050</v>
      </c>
      <c r="AV32" s="971"/>
      <c r="AW32" s="971"/>
      <c r="AX32" s="971"/>
      <c r="AY32" s="971"/>
      <c r="AZ32" s="1041" t="s">
        <v>587</v>
      </c>
      <c r="BA32" s="1041"/>
      <c r="BB32" s="1041"/>
      <c r="BC32" s="1041"/>
      <c r="BD32" s="1041"/>
      <c r="BE32" s="972" t="s">
        <v>413</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414</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394</v>
      </c>
      <c r="B63" s="937" t="s">
        <v>415</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1716</v>
      </c>
      <c r="AG63" s="959"/>
      <c r="AH63" s="959"/>
      <c r="AI63" s="959"/>
      <c r="AJ63" s="1022"/>
      <c r="AK63" s="1023"/>
      <c r="AL63" s="963"/>
      <c r="AM63" s="963"/>
      <c r="AN63" s="963"/>
      <c r="AO63" s="963"/>
      <c r="AP63" s="959">
        <v>14332</v>
      </c>
      <c r="AQ63" s="959"/>
      <c r="AR63" s="959"/>
      <c r="AS63" s="959"/>
      <c r="AT63" s="959"/>
      <c r="AU63" s="959">
        <v>7058</v>
      </c>
      <c r="AV63" s="959"/>
      <c r="AW63" s="959"/>
      <c r="AX63" s="959"/>
      <c r="AY63" s="959"/>
      <c r="AZ63" s="1017"/>
      <c r="BA63" s="1017"/>
      <c r="BB63" s="1017"/>
      <c r="BC63" s="1017"/>
      <c r="BD63" s="1017"/>
      <c r="BE63" s="960"/>
      <c r="BF63" s="960"/>
      <c r="BG63" s="960"/>
      <c r="BH63" s="960"/>
      <c r="BI63" s="961"/>
      <c r="BJ63" s="1018" t="s">
        <v>416</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418</v>
      </c>
      <c r="B66" s="996"/>
      <c r="C66" s="996"/>
      <c r="D66" s="996"/>
      <c r="E66" s="996"/>
      <c r="F66" s="996"/>
      <c r="G66" s="996"/>
      <c r="H66" s="996"/>
      <c r="I66" s="996"/>
      <c r="J66" s="996"/>
      <c r="K66" s="996"/>
      <c r="L66" s="996"/>
      <c r="M66" s="996"/>
      <c r="N66" s="996"/>
      <c r="O66" s="996"/>
      <c r="P66" s="997"/>
      <c r="Q66" s="1001" t="s">
        <v>419</v>
      </c>
      <c r="R66" s="1002"/>
      <c r="S66" s="1002"/>
      <c r="T66" s="1002"/>
      <c r="U66" s="1003"/>
      <c r="V66" s="1001" t="s">
        <v>420</v>
      </c>
      <c r="W66" s="1002"/>
      <c r="X66" s="1002"/>
      <c r="Y66" s="1002"/>
      <c r="Z66" s="1003"/>
      <c r="AA66" s="1001" t="s">
        <v>421</v>
      </c>
      <c r="AB66" s="1002"/>
      <c r="AC66" s="1002"/>
      <c r="AD66" s="1002"/>
      <c r="AE66" s="1003"/>
      <c r="AF66" s="1007" t="s">
        <v>422</v>
      </c>
      <c r="AG66" s="1008"/>
      <c r="AH66" s="1008"/>
      <c r="AI66" s="1008"/>
      <c r="AJ66" s="1009"/>
      <c r="AK66" s="1001" t="s">
        <v>423</v>
      </c>
      <c r="AL66" s="996"/>
      <c r="AM66" s="996"/>
      <c r="AN66" s="996"/>
      <c r="AO66" s="997"/>
      <c r="AP66" s="1001" t="s">
        <v>424</v>
      </c>
      <c r="AQ66" s="1002"/>
      <c r="AR66" s="1002"/>
      <c r="AS66" s="1002"/>
      <c r="AT66" s="1003"/>
      <c r="AU66" s="1001" t="s">
        <v>425</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589</v>
      </c>
      <c r="C68" s="986"/>
      <c r="D68" s="986"/>
      <c r="E68" s="986"/>
      <c r="F68" s="986"/>
      <c r="G68" s="986"/>
      <c r="H68" s="986"/>
      <c r="I68" s="986"/>
      <c r="J68" s="986"/>
      <c r="K68" s="986"/>
      <c r="L68" s="986"/>
      <c r="M68" s="986"/>
      <c r="N68" s="986"/>
      <c r="O68" s="986"/>
      <c r="P68" s="987"/>
      <c r="Q68" s="988">
        <v>8404</v>
      </c>
      <c r="R68" s="982"/>
      <c r="S68" s="982"/>
      <c r="T68" s="982"/>
      <c r="U68" s="982"/>
      <c r="V68" s="982">
        <v>8381</v>
      </c>
      <c r="W68" s="982"/>
      <c r="X68" s="982"/>
      <c r="Y68" s="982"/>
      <c r="Z68" s="982"/>
      <c r="AA68" s="982">
        <v>23</v>
      </c>
      <c r="AB68" s="982"/>
      <c r="AC68" s="982"/>
      <c r="AD68" s="982"/>
      <c r="AE68" s="982"/>
      <c r="AF68" s="982">
        <v>23</v>
      </c>
      <c r="AG68" s="982"/>
      <c r="AH68" s="982"/>
      <c r="AI68" s="982"/>
      <c r="AJ68" s="982"/>
      <c r="AK68" s="982" t="s">
        <v>588</v>
      </c>
      <c r="AL68" s="982"/>
      <c r="AM68" s="982"/>
      <c r="AN68" s="982"/>
      <c r="AO68" s="982"/>
      <c r="AP68" s="982">
        <v>4879</v>
      </c>
      <c r="AQ68" s="982"/>
      <c r="AR68" s="982"/>
      <c r="AS68" s="982"/>
      <c r="AT68" s="982"/>
      <c r="AU68" s="982">
        <v>1716</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590</v>
      </c>
      <c r="C69" s="975"/>
      <c r="D69" s="975"/>
      <c r="E69" s="975"/>
      <c r="F69" s="975"/>
      <c r="G69" s="975"/>
      <c r="H69" s="975"/>
      <c r="I69" s="975"/>
      <c r="J69" s="975"/>
      <c r="K69" s="975"/>
      <c r="L69" s="975"/>
      <c r="M69" s="975"/>
      <c r="N69" s="975"/>
      <c r="O69" s="975"/>
      <c r="P69" s="976"/>
      <c r="Q69" s="977">
        <v>3356</v>
      </c>
      <c r="R69" s="971"/>
      <c r="S69" s="971"/>
      <c r="T69" s="971"/>
      <c r="U69" s="971"/>
      <c r="V69" s="971">
        <v>2832</v>
      </c>
      <c r="W69" s="971"/>
      <c r="X69" s="971"/>
      <c r="Y69" s="971"/>
      <c r="Z69" s="971"/>
      <c r="AA69" s="971">
        <v>524</v>
      </c>
      <c r="AB69" s="971"/>
      <c r="AC69" s="971"/>
      <c r="AD69" s="971"/>
      <c r="AE69" s="971"/>
      <c r="AF69" s="971">
        <v>524</v>
      </c>
      <c r="AG69" s="971"/>
      <c r="AH69" s="971"/>
      <c r="AI69" s="971"/>
      <c r="AJ69" s="971"/>
      <c r="AK69" s="971" t="s">
        <v>588</v>
      </c>
      <c r="AL69" s="971"/>
      <c r="AM69" s="971"/>
      <c r="AN69" s="971"/>
      <c r="AO69" s="971"/>
      <c r="AP69" s="971" t="s">
        <v>588</v>
      </c>
      <c r="AQ69" s="971"/>
      <c r="AR69" s="971"/>
      <c r="AS69" s="971"/>
      <c r="AT69" s="971"/>
      <c r="AU69" s="971" t="s">
        <v>588</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591</v>
      </c>
      <c r="C70" s="975"/>
      <c r="D70" s="975"/>
      <c r="E70" s="975"/>
      <c r="F70" s="975"/>
      <c r="G70" s="975"/>
      <c r="H70" s="975"/>
      <c r="I70" s="975"/>
      <c r="J70" s="975"/>
      <c r="K70" s="975"/>
      <c r="L70" s="975"/>
      <c r="M70" s="975"/>
      <c r="N70" s="975"/>
      <c r="O70" s="975"/>
      <c r="P70" s="976"/>
      <c r="Q70" s="977">
        <v>176</v>
      </c>
      <c r="R70" s="971"/>
      <c r="S70" s="971"/>
      <c r="T70" s="971"/>
      <c r="U70" s="971"/>
      <c r="V70" s="971">
        <v>171</v>
      </c>
      <c r="W70" s="971"/>
      <c r="X70" s="971"/>
      <c r="Y70" s="971"/>
      <c r="Z70" s="971"/>
      <c r="AA70" s="971">
        <v>5</v>
      </c>
      <c r="AB70" s="971"/>
      <c r="AC70" s="971"/>
      <c r="AD70" s="971"/>
      <c r="AE70" s="971"/>
      <c r="AF70" s="971">
        <v>5</v>
      </c>
      <c r="AG70" s="971"/>
      <c r="AH70" s="971"/>
      <c r="AI70" s="971"/>
      <c r="AJ70" s="971"/>
      <c r="AK70" s="971" t="s">
        <v>588</v>
      </c>
      <c r="AL70" s="971"/>
      <c r="AM70" s="971"/>
      <c r="AN70" s="971"/>
      <c r="AO70" s="971"/>
      <c r="AP70" s="971" t="s">
        <v>588</v>
      </c>
      <c r="AQ70" s="971"/>
      <c r="AR70" s="971"/>
      <c r="AS70" s="971"/>
      <c r="AT70" s="971"/>
      <c r="AU70" s="971" t="s">
        <v>588</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592</v>
      </c>
      <c r="C71" s="975"/>
      <c r="D71" s="975"/>
      <c r="E71" s="975"/>
      <c r="F71" s="975"/>
      <c r="G71" s="975"/>
      <c r="H71" s="975"/>
      <c r="I71" s="975"/>
      <c r="J71" s="975"/>
      <c r="K71" s="975"/>
      <c r="L71" s="975"/>
      <c r="M71" s="975"/>
      <c r="N71" s="975"/>
      <c r="O71" s="975"/>
      <c r="P71" s="976"/>
      <c r="Q71" s="977">
        <v>558</v>
      </c>
      <c r="R71" s="971"/>
      <c r="S71" s="971"/>
      <c r="T71" s="971"/>
      <c r="U71" s="971"/>
      <c r="V71" s="971">
        <v>541</v>
      </c>
      <c r="W71" s="971"/>
      <c r="X71" s="971"/>
      <c r="Y71" s="971"/>
      <c r="Z71" s="971"/>
      <c r="AA71" s="971">
        <v>17</v>
      </c>
      <c r="AB71" s="971"/>
      <c r="AC71" s="971"/>
      <c r="AD71" s="971"/>
      <c r="AE71" s="971"/>
      <c r="AF71" s="971">
        <v>17</v>
      </c>
      <c r="AG71" s="971"/>
      <c r="AH71" s="971"/>
      <c r="AI71" s="971"/>
      <c r="AJ71" s="971"/>
      <c r="AK71" s="971" t="s">
        <v>588</v>
      </c>
      <c r="AL71" s="971"/>
      <c r="AM71" s="971"/>
      <c r="AN71" s="971"/>
      <c r="AO71" s="971"/>
      <c r="AP71" s="971" t="s">
        <v>588</v>
      </c>
      <c r="AQ71" s="971"/>
      <c r="AR71" s="971"/>
      <c r="AS71" s="971"/>
      <c r="AT71" s="971"/>
      <c r="AU71" s="971" t="s">
        <v>588</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593</v>
      </c>
      <c r="C72" s="975"/>
      <c r="D72" s="975"/>
      <c r="E72" s="975"/>
      <c r="F72" s="975"/>
      <c r="G72" s="975"/>
      <c r="H72" s="975"/>
      <c r="I72" s="975"/>
      <c r="J72" s="975"/>
      <c r="K72" s="975"/>
      <c r="L72" s="975"/>
      <c r="M72" s="975"/>
      <c r="N72" s="975"/>
      <c r="O72" s="975"/>
      <c r="P72" s="976"/>
      <c r="Q72" s="977">
        <v>166845</v>
      </c>
      <c r="R72" s="971"/>
      <c r="S72" s="971"/>
      <c r="T72" s="971"/>
      <c r="U72" s="971"/>
      <c r="V72" s="971">
        <v>165315</v>
      </c>
      <c r="W72" s="971"/>
      <c r="X72" s="971"/>
      <c r="Y72" s="971"/>
      <c r="Z72" s="971"/>
      <c r="AA72" s="971">
        <v>1530</v>
      </c>
      <c r="AB72" s="971"/>
      <c r="AC72" s="971"/>
      <c r="AD72" s="971"/>
      <c r="AE72" s="971"/>
      <c r="AF72" s="971">
        <v>1530</v>
      </c>
      <c r="AG72" s="971"/>
      <c r="AH72" s="971"/>
      <c r="AI72" s="971"/>
      <c r="AJ72" s="971"/>
      <c r="AK72" s="971" t="s">
        <v>588</v>
      </c>
      <c r="AL72" s="971"/>
      <c r="AM72" s="971"/>
      <c r="AN72" s="971"/>
      <c r="AO72" s="971"/>
      <c r="AP72" s="971" t="s">
        <v>588</v>
      </c>
      <c r="AQ72" s="971"/>
      <c r="AR72" s="971"/>
      <c r="AS72" s="971"/>
      <c r="AT72" s="971"/>
      <c r="AU72" s="971" t="s">
        <v>588</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594</v>
      </c>
      <c r="C73" s="975"/>
      <c r="D73" s="975"/>
      <c r="E73" s="975"/>
      <c r="F73" s="975"/>
      <c r="G73" s="975"/>
      <c r="H73" s="975"/>
      <c r="I73" s="975"/>
      <c r="J73" s="975"/>
      <c r="K73" s="975"/>
      <c r="L73" s="975"/>
      <c r="M73" s="975"/>
      <c r="N73" s="975"/>
      <c r="O73" s="975"/>
      <c r="P73" s="976"/>
      <c r="Q73" s="977">
        <v>5</v>
      </c>
      <c r="R73" s="971"/>
      <c r="S73" s="971"/>
      <c r="T73" s="971"/>
      <c r="U73" s="971"/>
      <c r="V73" s="971">
        <v>1</v>
      </c>
      <c r="W73" s="971"/>
      <c r="X73" s="971"/>
      <c r="Y73" s="971"/>
      <c r="Z73" s="971"/>
      <c r="AA73" s="971">
        <v>4</v>
      </c>
      <c r="AB73" s="971"/>
      <c r="AC73" s="971"/>
      <c r="AD73" s="971"/>
      <c r="AE73" s="971"/>
      <c r="AF73" s="971">
        <v>4</v>
      </c>
      <c r="AG73" s="971"/>
      <c r="AH73" s="971"/>
      <c r="AI73" s="971"/>
      <c r="AJ73" s="971"/>
      <c r="AK73" s="971" t="s">
        <v>588</v>
      </c>
      <c r="AL73" s="971"/>
      <c r="AM73" s="971"/>
      <c r="AN73" s="971"/>
      <c r="AO73" s="971"/>
      <c r="AP73" s="971" t="s">
        <v>588</v>
      </c>
      <c r="AQ73" s="971"/>
      <c r="AR73" s="971"/>
      <c r="AS73" s="971"/>
      <c r="AT73" s="971"/>
      <c r="AU73" s="971" t="s">
        <v>588</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394</v>
      </c>
      <c r="B88" s="937" t="s">
        <v>426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435</v>
      </c>
      <c r="AB109" s="896"/>
      <c r="AC109" s="896"/>
      <c r="AD109" s="896"/>
      <c r="AE109" s="897"/>
      <c r="AF109" s="898" t="s">
        <v>436</v>
      </c>
      <c r="AG109" s="896"/>
      <c r="AH109" s="896"/>
      <c r="AI109" s="896"/>
      <c r="AJ109" s="897"/>
      <c r="AK109" s="898" t="s">
        <v>309</v>
      </c>
      <c r="AL109" s="896"/>
      <c r="AM109" s="896"/>
      <c r="AN109" s="896"/>
      <c r="AO109" s="897"/>
      <c r="AP109" s="898" t="s">
        <v>437</v>
      </c>
      <c r="AQ109" s="896"/>
      <c r="AR109" s="896"/>
      <c r="AS109" s="896"/>
      <c r="AT109" s="929"/>
      <c r="AU109" s="89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435</v>
      </c>
      <c r="BR109" s="896"/>
      <c r="BS109" s="896"/>
      <c r="BT109" s="896"/>
      <c r="BU109" s="897"/>
      <c r="BV109" s="898" t="s">
        <v>436</v>
      </c>
      <c r="BW109" s="896"/>
      <c r="BX109" s="896"/>
      <c r="BY109" s="896"/>
      <c r="BZ109" s="897"/>
      <c r="CA109" s="898" t="s">
        <v>309</v>
      </c>
      <c r="CB109" s="896"/>
      <c r="CC109" s="896"/>
      <c r="CD109" s="896"/>
      <c r="CE109" s="897"/>
      <c r="CF109" s="936" t="s">
        <v>437</v>
      </c>
      <c r="CG109" s="936"/>
      <c r="CH109" s="936"/>
      <c r="CI109" s="936"/>
      <c r="CJ109" s="936"/>
      <c r="CK109" s="898"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435</v>
      </c>
      <c r="DH109" s="896"/>
      <c r="DI109" s="896"/>
      <c r="DJ109" s="896"/>
      <c r="DK109" s="897"/>
      <c r="DL109" s="898" t="s">
        <v>436</v>
      </c>
      <c r="DM109" s="896"/>
      <c r="DN109" s="896"/>
      <c r="DO109" s="896"/>
      <c r="DP109" s="897"/>
      <c r="DQ109" s="898" t="s">
        <v>309</v>
      </c>
      <c r="DR109" s="896"/>
      <c r="DS109" s="896"/>
      <c r="DT109" s="896"/>
      <c r="DU109" s="897"/>
      <c r="DV109" s="898" t="s">
        <v>437</v>
      </c>
      <c r="DW109" s="896"/>
      <c r="DX109" s="896"/>
      <c r="DY109" s="896"/>
      <c r="DZ109" s="929"/>
    </row>
    <row r="110" spans="1:131" s="230" customFormat="1" ht="26.25" customHeight="1" x14ac:dyDescent="0.15">
      <c r="A110" s="807" t="s">
        <v>439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2718958</v>
      </c>
      <c r="AB110" s="889"/>
      <c r="AC110" s="889"/>
      <c r="AD110" s="889"/>
      <c r="AE110" s="890"/>
      <c r="AF110" s="891">
        <v>2802151</v>
      </c>
      <c r="AG110" s="889"/>
      <c r="AH110" s="889"/>
      <c r="AI110" s="889"/>
      <c r="AJ110" s="890"/>
      <c r="AK110" s="891">
        <v>2717193</v>
      </c>
      <c r="AL110" s="889"/>
      <c r="AM110" s="889"/>
      <c r="AN110" s="889"/>
      <c r="AO110" s="890"/>
      <c r="AP110" s="892">
        <v>32</v>
      </c>
      <c r="AQ110" s="893"/>
      <c r="AR110" s="893"/>
      <c r="AS110" s="893"/>
      <c r="AT110" s="894"/>
      <c r="AU110" s="930" t="s">
        <v>75</v>
      </c>
      <c r="AV110" s="931"/>
      <c r="AW110" s="931"/>
      <c r="AX110" s="931"/>
      <c r="AY110" s="931"/>
      <c r="AZ110" s="860" t="s">
        <v>440</v>
      </c>
      <c r="BA110" s="808"/>
      <c r="BB110" s="808"/>
      <c r="BC110" s="808"/>
      <c r="BD110" s="808"/>
      <c r="BE110" s="808"/>
      <c r="BF110" s="808"/>
      <c r="BG110" s="808"/>
      <c r="BH110" s="808"/>
      <c r="BI110" s="808"/>
      <c r="BJ110" s="808"/>
      <c r="BK110" s="808"/>
      <c r="BL110" s="808"/>
      <c r="BM110" s="808"/>
      <c r="BN110" s="808"/>
      <c r="BO110" s="808"/>
      <c r="BP110" s="809"/>
      <c r="BQ110" s="861">
        <v>23817729</v>
      </c>
      <c r="BR110" s="842"/>
      <c r="BS110" s="842"/>
      <c r="BT110" s="842"/>
      <c r="BU110" s="842"/>
      <c r="BV110" s="842">
        <v>22739002</v>
      </c>
      <c r="BW110" s="842"/>
      <c r="BX110" s="842"/>
      <c r="BY110" s="842"/>
      <c r="BZ110" s="842"/>
      <c r="CA110" s="842">
        <v>21087904</v>
      </c>
      <c r="CB110" s="842"/>
      <c r="CC110" s="842"/>
      <c r="CD110" s="842"/>
      <c r="CE110" s="842"/>
      <c r="CF110" s="866">
        <v>248.5</v>
      </c>
      <c r="CG110" s="867"/>
      <c r="CH110" s="867"/>
      <c r="CI110" s="867"/>
      <c r="CJ110" s="867"/>
      <c r="CK110" s="926" t="s">
        <v>441</v>
      </c>
      <c r="CL110" s="819"/>
      <c r="CM110" s="860" t="s">
        <v>442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129</v>
      </c>
      <c r="DH110" s="842"/>
      <c r="DI110" s="842"/>
      <c r="DJ110" s="842"/>
      <c r="DK110" s="842"/>
      <c r="DL110" s="842" t="s">
        <v>416</v>
      </c>
      <c r="DM110" s="842"/>
      <c r="DN110" s="842"/>
      <c r="DO110" s="842"/>
      <c r="DP110" s="842"/>
      <c r="DQ110" s="842" t="s">
        <v>129</v>
      </c>
      <c r="DR110" s="842"/>
      <c r="DS110" s="842"/>
      <c r="DT110" s="842"/>
      <c r="DU110" s="842"/>
      <c r="DV110" s="843" t="s">
        <v>129</v>
      </c>
      <c r="DW110" s="843"/>
      <c r="DX110" s="843"/>
      <c r="DY110" s="843"/>
      <c r="DZ110" s="844"/>
    </row>
    <row r="111" spans="1:131" s="230" customFormat="1" ht="26.25" customHeight="1" x14ac:dyDescent="0.15">
      <c r="A111" s="774" t="s">
        <v>443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416</v>
      </c>
      <c r="AB111" s="919"/>
      <c r="AC111" s="919"/>
      <c r="AD111" s="919"/>
      <c r="AE111" s="920"/>
      <c r="AF111" s="921" t="s">
        <v>416</v>
      </c>
      <c r="AG111" s="919"/>
      <c r="AH111" s="919"/>
      <c r="AI111" s="919"/>
      <c r="AJ111" s="920"/>
      <c r="AK111" s="921" t="s">
        <v>416</v>
      </c>
      <c r="AL111" s="919"/>
      <c r="AM111" s="919"/>
      <c r="AN111" s="919"/>
      <c r="AO111" s="920"/>
      <c r="AP111" s="922" t="s">
        <v>416</v>
      </c>
      <c r="AQ111" s="923"/>
      <c r="AR111" s="923"/>
      <c r="AS111" s="923"/>
      <c r="AT111" s="924"/>
      <c r="AU111" s="932"/>
      <c r="AV111" s="933"/>
      <c r="AW111" s="933"/>
      <c r="AX111" s="933"/>
      <c r="AY111" s="933"/>
      <c r="AZ111" s="815" t="s">
        <v>444</v>
      </c>
      <c r="BA111" s="752"/>
      <c r="BB111" s="752"/>
      <c r="BC111" s="752"/>
      <c r="BD111" s="752"/>
      <c r="BE111" s="752"/>
      <c r="BF111" s="752"/>
      <c r="BG111" s="752"/>
      <c r="BH111" s="752"/>
      <c r="BI111" s="752"/>
      <c r="BJ111" s="752"/>
      <c r="BK111" s="752"/>
      <c r="BL111" s="752"/>
      <c r="BM111" s="752"/>
      <c r="BN111" s="752"/>
      <c r="BO111" s="752"/>
      <c r="BP111" s="753"/>
      <c r="BQ111" s="816" t="s">
        <v>129</v>
      </c>
      <c r="BR111" s="817"/>
      <c r="BS111" s="817"/>
      <c r="BT111" s="817"/>
      <c r="BU111" s="817"/>
      <c r="BV111" s="817" t="s">
        <v>445</v>
      </c>
      <c r="BW111" s="817"/>
      <c r="BX111" s="817"/>
      <c r="BY111" s="817"/>
      <c r="BZ111" s="817"/>
      <c r="CA111" s="817" t="s">
        <v>446</v>
      </c>
      <c r="CB111" s="817"/>
      <c r="CC111" s="817"/>
      <c r="CD111" s="817"/>
      <c r="CE111" s="817"/>
      <c r="CF111" s="875" t="s">
        <v>129</v>
      </c>
      <c r="CG111" s="876"/>
      <c r="CH111" s="876"/>
      <c r="CI111" s="876"/>
      <c r="CJ111" s="876"/>
      <c r="CK111" s="927"/>
      <c r="CL111" s="821"/>
      <c r="CM111" s="815" t="s">
        <v>447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129</v>
      </c>
      <c r="DH111" s="817"/>
      <c r="DI111" s="817"/>
      <c r="DJ111" s="817"/>
      <c r="DK111" s="817"/>
      <c r="DL111" s="817" t="s">
        <v>448</v>
      </c>
      <c r="DM111" s="817"/>
      <c r="DN111" s="817"/>
      <c r="DO111" s="817"/>
      <c r="DP111" s="817"/>
      <c r="DQ111" s="817" t="s">
        <v>449</v>
      </c>
      <c r="DR111" s="817"/>
      <c r="DS111" s="817"/>
      <c r="DT111" s="817"/>
      <c r="DU111" s="817"/>
      <c r="DV111" s="794" t="s">
        <v>129</v>
      </c>
      <c r="DW111" s="794"/>
      <c r="DX111" s="794"/>
      <c r="DY111" s="794"/>
      <c r="DZ111" s="795"/>
    </row>
    <row r="112" spans="1:131" s="230" customFormat="1" ht="26.25" customHeight="1" x14ac:dyDescent="0.15">
      <c r="A112" s="912" t="s">
        <v>450</v>
      </c>
      <c r="B112" s="913"/>
      <c r="C112" s="752" t="s">
        <v>451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452</v>
      </c>
      <c r="AB112" s="780"/>
      <c r="AC112" s="780"/>
      <c r="AD112" s="780"/>
      <c r="AE112" s="781"/>
      <c r="AF112" s="782" t="s">
        <v>129</v>
      </c>
      <c r="AG112" s="780"/>
      <c r="AH112" s="780"/>
      <c r="AI112" s="780"/>
      <c r="AJ112" s="781"/>
      <c r="AK112" s="782" t="s">
        <v>129</v>
      </c>
      <c r="AL112" s="780"/>
      <c r="AM112" s="780"/>
      <c r="AN112" s="780"/>
      <c r="AO112" s="781"/>
      <c r="AP112" s="824" t="s">
        <v>129</v>
      </c>
      <c r="AQ112" s="825"/>
      <c r="AR112" s="825"/>
      <c r="AS112" s="825"/>
      <c r="AT112" s="826"/>
      <c r="AU112" s="932"/>
      <c r="AV112" s="933"/>
      <c r="AW112" s="933"/>
      <c r="AX112" s="933"/>
      <c r="AY112" s="933"/>
      <c r="AZ112" s="815" t="s">
        <v>453</v>
      </c>
      <c r="BA112" s="752"/>
      <c r="BB112" s="752"/>
      <c r="BC112" s="752"/>
      <c r="BD112" s="752"/>
      <c r="BE112" s="752"/>
      <c r="BF112" s="752"/>
      <c r="BG112" s="752"/>
      <c r="BH112" s="752"/>
      <c r="BI112" s="752"/>
      <c r="BJ112" s="752"/>
      <c r="BK112" s="752"/>
      <c r="BL112" s="752"/>
      <c r="BM112" s="752"/>
      <c r="BN112" s="752"/>
      <c r="BO112" s="752"/>
      <c r="BP112" s="753"/>
      <c r="BQ112" s="816">
        <v>7962865</v>
      </c>
      <c r="BR112" s="817"/>
      <c r="BS112" s="817"/>
      <c r="BT112" s="817"/>
      <c r="BU112" s="817"/>
      <c r="BV112" s="817">
        <v>7498030</v>
      </c>
      <c r="BW112" s="817"/>
      <c r="BX112" s="817"/>
      <c r="BY112" s="817"/>
      <c r="BZ112" s="817"/>
      <c r="CA112" s="817">
        <v>7057786</v>
      </c>
      <c r="CB112" s="817"/>
      <c r="CC112" s="817"/>
      <c r="CD112" s="817"/>
      <c r="CE112" s="817"/>
      <c r="CF112" s="875">
        <v>83.2</v>
      </c>
      <c r="CG112" s="876"/>
      <c r="CH112" s="876"/>
      <c r="CI112" s="876"/>
      <c r="CJ112" s="876"/>
      <c r="CK112" s="927"/>
      <c r="CL112" s="821"/>
      <c r="CM112" s="815" t="s">
        <v>454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455</v>
      </c>
      <c r="DH112" s="817"/>
      <c r="DI112" s="817"/>
      <c r="DJ112" s="817"/>
      <c r="DK112" s="817"/>
      <c r="DL112" s="817" t="s">
        <v>129</v>
      </c>
      <c r="DM112" s="817"/>
      <c r="DN112" s="817"/>
      <c r="DO112" s="817"/>
      <c r="DP112" s="817"/>
      <c r="DQ112" s="817" t="s">
        <v>129</v>
      </c>
      <c r="DR112" s="817"/>
      <c r="DS112" s="817"/>
      <c r="DT112" s="817"/>
      <c r="DU112" s="817"/>
      <c r="DV112" s="794" t="s">
        <v>455</v>
      </c>
      <c r="DW112" s="794"/>
      <c r="DX112" s="794"/>
      <c r="DY112" s="794"/>
      <c r="DZ112" s="795"/>
    </row>
    <row r="113" spans="1:130" s="230" customFormat="1" ht="26.25" customHeight="1" x14ac:dyDescent="0.15">
      <c r="A113" s="914"/>
      <c r="B113" s="915"/>
      <c r="C113" s="752" t="s">
        <v>456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899419</v>
      </c>
      <c r="AB113" s="919"/>
      <c r="AC113" s="919"/>
      <c r="AD113" s="919"/>
      <c r="AE113" s="920"/>
      <c r="AF113" s="921">
        <v>839341</v>
      </c>
      <c r="AG113" s="919"/>
      <c r="AH113" s="919"/>
      <c r="AI113" s="919"/>
      <c r="AJ113" s="920"/>
      <c r="AK113" s="921">
        <v>816381</v>
      </c>
      <c r="AL113" s="919"/>
      <c r="AM113" s="919"/>
      <c r="AN113" s="919"/>
      <c r="AO113" s="920"/>
      <c r="AP113" s="922">
        <v>9.6</v>
      </c>
      <c r="AQ113" s="923"/>
      <c r="AR113" s="923"/>
      <c r="AS113" s="923"/>
      <c r="AT113" s="924"/>
      <c r="AU113" s="932"/>
      <c r="AV113" s="933"/>
      <c r="AW113" s="933"/>
      <c r="AX113" s="933"/>
      <c r="AY113" s="933"/>
      <c r="AZ113" s="815" t="s">
        <v>457</v>
      </c>
      <c r="BA113" s="752"/>
      <c r="BB113" s="752"/>
      <c r="BC113" s="752"/>
      <c r="BD113" s="752"/>
      <c r="BE113" s="752"/>
      <c r="BF113" s="752"/>
      <c r="BG113" s="752"/>
      <c r="BH113" s="752"/>
      <c r="BI113" s="752"/>
      <c r="BJ113" s="752"/>
      <c r="BK113" s="752"/>
      <c r="BL113" s="752"/>
      <c r="BM113" s="752"/>
      <c r="BN113" s="752"/>
      <c r="BO113" s="752"/>
      <c r="BP113" s="753"/>
      <c r="BQ113" s="816">
        <v>225123</v>
      </c>
      <c r="BR113" s="817"/>
      <c r="BS113" s="817"/>
      <c r="BT113" s="817"/>
      <c r="BU113" s="817"/>
      <c r="BV113" s="817">
        <v>737498</v>
      </c>
      <c r="BW113" s="817"/>
      <c r="BX113" s="817"/>
      <c r="BY113" s="817"/>
      <c r="BZ113" s="817"/>
      <c r="CA113" s="817">
        <v>1715696</v>
      </c>
      <c r="CB113" s="817"/>
      <c r="CC113" s="817"/>
      <c r="CD113" s="817"/>
      <c r="CE113" s="817"/>
      <c r="CF113" s="875">
        <v>20.2</v>
      </c>
      <c r="CG113" s="876"/>
      <c r="CH113" s="876"/>
      <c r="CI113" s="876"/>
      <c r="CJ113" s="876"/>
      <c r="CK113" s="927"/>
      <c r="CL113" s="821"/>
      <c r="CM113" s="815" t="s">
        <v>458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445</v>
      </c>
      <c r="DH113" s="780"/>
      <c r="DI113" s="780"/>
      <c r="DJ113" s="780"/>
      <c r="DK113" s="781"/>
      <c r="DL113" s="782" t="s">
        <v>445</v>
      </c>
      <c r="DM113" s="780"/>
      <c r="DN113" s="780"/>
      <c r="DO113" s="780"/>
      <c r="DP113" s="781"/>
      <c r="DQ113" s="782" t="s">
        <v>129</v>
      </c>
      <c r="DR113" s="780"/>
      <c r="DS113" s="780"/>
      <c r="DT113" s="780"/>
      <c r="DU113" s="781"/>
      <c r="DV113" s="824" t="s">
        <v>129</v>
      </c>
      <c r="DW113" s="825"/>
      <c r="DX113" s="825"/>
      <c r="DY113" s="825"/>
      <c r="DZ113" s="826"/>
    </row>
    <row r="114" spans="1:130" s="230" customFormat="1" ht="26.25" customHeight="1" x14ac:dyDescent="0.15">
      <c r="A114" s="914"/>
      <c r="B114" s="915"/>
      <c r="C114" s="752" t="s">
        <v>459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61873</v>
      </c>
      <c r="AB114" s="780"/>
      <c r="AC114" s="780"/>
      <c r="AD114" s="780"/>
      <c r="AE114" s="781"/>
      <c r="AF114" s="782">
        <v>35363</v>
      </c>
      <c r="AG114" s="780"/>
      <c r="AH114" s="780"/>
      <c r="AI114" s="780"/>
      <c r="AJ114" s="781"/>
      <c r="AK114" s="782">
        <v>35821</v>
      </c>
      <c r="AL114" s="780"/>
      <c r="AM114" s="780"/>
      <c r="AN114" s="780"/>
      <c r="AO114" s="781"/>
      <c r="AP114" s="824">
        <v>0.4</v>
      </c>
      <c r="AQ114" s="825"/>
      <c r="AR114" s="825"/>
      <c r="AS114" s="825"/>
      <c r="AT114" s="826"/>
      <c r="AU114" s="932"/>
      <c r="AV114" s="933"/>
      <c r="AW114" s="933"/>
      <c r="AX114" s="933"/>
      <c r="AY114" s="933"/>
      <c r="AZ114" s="815" t="s">
        <v>460</v>
      </c>
      <c r="BA114" s="752"/>
      <c r="BB114" s="752"/>
      <c r="BC114" s="752"/>
      <c r="BD114" s="752"/>
      <c r="BE114" s="752"/>
      <c r="BF114" s="752"/>
      <c r="BG114" s="752"/>
      <c r="BH114" s="752"/>
      <c r="BI114" s="752"/>
      <c r="BJ114" s="752"/>
      <c r="BK114" s="752"/>
      <c r="BL114" s="752"/>
      <c r="BM114" s="752"/>
      <c r="BN114" s="752"/>
      <c r="BO114" s="752"/>
      <c r="BP114" s="753"/>
      <c r="BQ114" s="816">
        <v>2191278</v>
      </c>
      <c r="BR114" s="817"/>
      <c r="BS114" s="817"/>
      <c r="BT114" s="817"/>
      <c r="BU114" s="817"/>
      <c r="BV114" s="817">
        <v>2165641</v>
      </c>
      <c r="BW114" s="817"/>
      <c r="BX114" s="817"/>
      <c r="BY114" s="817"/>
      <c r="BZ114" s="817"/>
      <c r="CA114" s="817">
        <v>2105422</v>
      </c>
      <c r="CB114" s="817"/>
      <c r="CC114" s="817"/>
      <c r="CD114" s="817"/>
      <c r="CE114" s="817"/>
      <c r="CF114" s="875">
        <v>24.8</v>
      </c>
      <c r="CG114" s="876"/>
      <c r="CH114" s="876"/>
      <c r="CI114" s="876"/>
      <c r="CJ114" s="876"/>
      <c r="CK114" s="927"/>
      <c r="CL114" s="821"/>
      <c r="CM114" s="815" t="s">
        <v>461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129</v>
      </c>
      <c r="DH114" s="780"/>
      <c r="DI114" s="780"/>
      <c r="DJ114" s="780"/>
      <c r="DK114" s="781"/>
      <c r="DL114" s="782" t="s">
        <v>455</v>
      </c>
      <c r="DM114" s="780"/>
      <c r="DN114" s="780"/>
      <c r="DO114" s="780"/>
      <c r="DP114" s="781"/>
      <c r="DQ114" s="782" t="s">
        <v>129</v>
      </c>
      <c r="DR114" s="780"/>
      <c r="DS114" s="780"/>
      <c r="DT114" s="780"/>
      <c r="DU114" s="781"/>
      <c r="DV114" s="824" t="s">
        <v>129</v>
      </c>
      <c r="DW114" s="825"/>
      <c r="DX114" s="825"/>
      <c r="DY114" s="825"/>
      <c r="DZ114" s="826"/>
    </row>
    <row r="115" spans="1:130" s="230" customFormat="1" ht="26.25" customHeight="1" x14ac:dyDescent="0.15">
      <c r="A115" s="914"/>
      <c r="B115" s="915"/>
      <c r="C115" s="752" t="s">
        <v>462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129</v>
      </c>
      <c r="AB115" s="919"/>
      <c r="AC115" s="919"/>
      <c r="AD115" s="919"/>
      <c r="AE115" s="920"/>
      <c r="AF115" s="921" t="s">
        <v>445</v>
      </c>
      <c r="AG115" s="919"/>
      <c r="AH115" s="919"/>
      <c r="AI115" s="919"/>
      <c r="AJ115" s="920"/>
      <c r="AK115" s="921" t="s">
        <v>129</v>
      </c>
      <c r="AL115" s="919"/>
      <c r="AM115" s="919"/>
      <c r="AN115" s="919"/>
      <c r="AO115" s="920"/>
      <c r="AP115" s="922" t="s">
        <v>129</v>
      </c>
      <c r="AQ115" s="923"/>
      <c r="AR115" s="923"/>
      <c r="AS115" s="923"/>
      <c r="AT115" s="924"/>
      <c r="AU115" s="932"/>
      <c r="AV115" s="933"/>
      <c r="AW115" s="933"/>
      <c r="AX115" s="933"/>
      <c r="AY115" s="933"/>
      <c r="AZ115" s="815" t="s">
        <v>463</v>
      </c>
      <c r="BA115" s="752"/>
      <c r="BB115" s="752"/>
      <c r="BC115" s="752"/>
      <c r="BD115" s="752"/>
      <c r="BE115" s="752"/>
      <c r="BF115" s="752"/>
      <c r="BG115" s="752"/>
      <c r="BH115" s="752"/>
      <c r="BI115" s="752"/>
      <c r="BJ115" s="752"/>
      <c r="BK115" s="752"/>
      <c r="BL115" s="752"/>
      <c r="BM115" s="752"/>
      <c r="BN115" s="752"/>
      <c r="BO115" s="752"/>
      <c r="BP115" s="753"/>
      <c r="BQ115" s="816">
        <v>3396</v>
      </c>
      <c r="BR115" s="817"/>
      <c r="BS115" s="817"/>
      <c r="BT115" s="817"/>
      <c r="BU115" s="817"/>
      <c r="BV115" s="817">
        <v>2006</v>
      </c>
      <c r="BW115" s="817"/>
      <c r="BX115" s="817"/>
      <c r="BY115" s="817"/>
      <c r="BZ115" s="817"/>
      <c r="CA115" s="817">
        <v>646</v>
      </c>
      <c r="CB115" s="817"/>
      <c r="CC115" s="817"/>
      <c r="CD115" s="817"/>
      <c r="CE115" s="817"/>
      <c r="CF115" s="875">
        <v>0</v>
      </c>
      <c r="CG115" s="876"/>
      <c r="CH115" s="876"/>
      <c r="CI115" s="876"/>
      <c r="CJ115" s="876"/>
      <c r="CK115" s="927"/>
      <c r="CL115" s="821"/>
      <c r="CM115" s="815" t="s">
        <v>464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129</v>
      </c>
      <c r="DH115" s="780"/>
      <c r="DI115" s="780"/>
      <c r="DJ115" s="780"/>
      <c r="DK115" s="781"/>
      <c r="DL115" s="782" t="s">
        <v>455</v>
      </c>
      <c r="DM115" s="780"/>
      <c r="DN115" s="780"/>
      <c r="DO115" s="780"/>
      <c r="DP115" s="781"/>
      <c r="DQ115" s="782" t="s">
        <v>455</v>
      </c>
      <c r="DR115" s="780"/>
      <c r="DS115" s="780"/>
      <c r="DT115" s="780"/>
      <c r="DU115" s="781"/>
      <c r="DV115" s="824" t="s">
        <v>455</v>
      </c>
      <c r="DW115" s="825"/>
      <c r="DX115" s="825"/>
      <c r="DY115" s="825"/>
      <c r="DZ115" s="826"/>
    </row>
    <row r="116" spans="1:130" s="230" customFormat="1" ht="26.25" customHeight="1" x14ac:dyDescent="0.15">
      <c r="A116" s="916"/>
      <c r="B116" s="917"/>
      <c r="C116" s="839" t="s">
        <v>465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129</v>
      </c>
      <c r="AB116" s="780"/>
      <c r="AC116" s="780"/>
      <c r="AD116" s="780"/>
      <c r="AE116" s="781"/>
      <c r="AF116" s="782" t="s">
        <v>129</v>
      </c>
      <c r="AG116" s="780"/>
      <c r="AH116" s="780"/>
      <c r="AI116" s="780"/>
      <c r="AJ116" s="781"/>
      <c r="AK116" s="782" t="s">
        <v>449</v>
      </c>
      <c r="AL116" s="780"/>
      <c r="AM116" s="780"/>
      <c r="AN116" s="780"/>
      <c r="AO116" s="781"/>
      <c r="AP116" s="824" t="s">
        <v>129</v>
      </c>
      <c r="AQ116" s="825"/>
      <c r="AR116" s="825"/>
      <c r="AS116" s="825"/>
      <c r="AT116" s="826"/>
      <c r="AU116" s="932"/>
      <c r="AV116" s="933"/>
      <c r="AW116" s="933"/>
      <c r="AX116" s="933"/>
      <c r="AY116" s="933"/>
      <c r="AZ116" s="909" t="s">
        <v>466</v>
      </c>
      <c r="BA116" s="910"/>
      <c r="BB116" s="910"/>
      <c r="BC116" s="910"/>
      <c r="BD116" s="910"/>
      <c r="BE116" s="910"/>
      <c r="BF116" s="910"/>
      <c r="BG116" s="910"/>
      <c r="BH116" s="910"/>
      <c r="BI116" s="910"/>
      <c r="BJ116" s="910"/>
      <c r="BK116" s="910"/>
      <c r="BL116" s="910"/>
      <c r="BM116" s="910"/>
      <c r="BN116" s="910"/>
      <c r="BO116" s="910"/>
      <c r="BP116" s="911"/>
      <c r="BQ116" s="816" t="s">
        <v>129</v>
      </c>
      <c r="BR116" s="817"/>
      <c r="BS116" s="817"/>
      <c r="BT116" s="817"/>
      <c r="BU116" s="817"/>
      <c r="BV116" s="817" t="s">
        <v>129</v>
      </c>
      <c r="BW116" s="817"/>
      <c r="BX116" s="817"/>
      <c r="BY116" s="817"/>
      <c r="BZ116" s="817"/>
      <c r="CA116" s="817" t="s">
        <v>129</v>
      </c>
      <c r="CB116" s="817"/>
      <c r="CC116" s="817"/>
      <c r="CD116" s="817"/>
      <c r="CE116" s="817"/>
      <c r="CF116" s="875" t="s">
        <v>129</v>
      </c>
      <c r="CG116" s="876"/>
      <c r="CH116" s="876"/>
      <c r="CI116" s="876"/>
      <c r="CJ116" s="876"/>
      <c r="CK116" s="927"/>
      <c r="CL116" s="821"/>
      <c r="CM116" s="815" t="s">
        <v>467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129</v>
      </c>
      <c r="DH116" s="780"/>
      <c r="DI116" s="780"/>
      <c r="DJ116" s="780"/>
      <c r="DK116" s="781"/>
      <c r="DL116" s="782" t="s">
        <v>455</v>
      </c>
      <c r="DM116" s="780"/>
      <c r="DN116" s="780"/>
      <c r="DO116" s="780"/>
      <c r="DP116" s="781"/>
      <c r="DQ116" s="782" t="s">
        <v>129</v>
      </c>
      <c r="DR116" s="780"/>
      <c r="DS116" s="780"/>
      <c r="DT116" s="780"/>
      <c r="DU116" s="781"/>
      <c r="DV116" s="824" t="s">
        <v>448</v>
      </c>
      <c r="DW116" s="825"/>
      <c r="DX116" s="825"/>
      <c r="DY116" s="825"/>
      <c r="DZ116" s="826"/>
    </row>
    <row r="117" spans="1:130" s="230" customFormat="1" ht="26.25" customHeight="1" x14ac:dyDescent="0.15">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468</v>
      </c>
      <c r="Z117" s="897"/>
      <c r="AA117" s="902">
        <v>3680250</v>
      </c>
      <c r="AB117" s="903"/>
      <c r="AC117" s="903"/>
      <c r="AD117" s="903"/>
      <c r="AE117" s="904"/>
      <c r="AF117" s="905">
        <v>3676855</v>
      </c>
      <c r="AG117" s="903"/>
      <c r="AH117" s="903"/>
      <c r="AI117" s="903"/>
      <c r="AJ117" s="904"/>
      <c r="AK117" s="905">
        <v>3569395</v>
      </c>
      <c r="AL117" s="903"/>
      <c r="AM117" s="903"/>
      <c r="AN117" s="903"/>
      <c r="AO117" s="904"/>
      <c r="AP117" s="906"/>
      <c r="AQ117" s="907"/>
      <c r="AR117" s="907"/>
      <c r="AS117" s="907"/>
      <c r="AT117" s="908"/>
      <c r="AU117" s="932"/>
      <c r="AV117" s="933"/>
      <c r="AW117" s="933"/>
      <c r="AX117" s="933"/>
      <c r="AY117" s="933"/>
      <c r="AZ117" s="863" t="s">
        <v>469</v>
      </c>
      <c r="BA117" s="864"/>
      <c r="BB117" s="864"/>
      <c r="BC117" s="864"/>
      <c r="BD117" s="864"/>
      <c r="BE117" s="864"/>
      <c r="BF117" s="864"/>
      <c r="BG117" s="864"/>
      <c r="BH117" s="864"/>
      <c r="BI117" s="864"/>
      <c r="BJ117" s="864"/>
      <c r="BK117" s="864"/>
      <c r="BL117" s="864"/>
      <c r="BM117" s="864"/>
      <c r="BN117" s="864"/>
      <c r="BO117" s="864"/>
      <c r="BP117" s="865"/>
      <c r="BQ117" s="816" t="s">
        <v>449</v>
      </c>
      <c r="BR117" s="817"/>
      <c r="BS117" s="817"/>
      <c r="BT117" s="817"/>
      <c r="BU117" s="817"/>
      <c r="BV117" s="817" t="s">
        <v>129</v>
      </c>
      <c r="BW117" s="817"/>
      <c r="BX117" s="817"/>
      <c r="BY117" s="817"/>
      <c r="BZ117" s="817"/>
      <c r="CA117" s="817" t="s">
        <v>129</v>
      </c>
      <c r="CB117" s="817"/>
      <c r="CC117" s="817"/>
      <c r="CD117" s="817"/>
      <c r="CE117" s="817"/>
      <c r="CF117" s="875" t="s">
        <v>129</v>
      </c>
      <c r="CG117" s="876"/>
      <c r="CH117" s="876"/>
      <c r="CI117" s="876"/>
      <c r="CJ117" s="876"/>
      <c r="CK117" s="927"/>
      <c r="CL117" s="821"/>
      <c r="CM117" s="815" t="s">
        <v>470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449</v>
      </c>
      <c r="DH117" s="780"/>
      <c r="DI117" s="780"/>
      <c r="DJ117" s="780"/>
      <c r="DK117" s="781"/>
      <c r="DL117" s="782" t="s">
        <v>455</v>
      </c>
      <c r="DM117" s="780"/>
      <c r="DN117" s="780"/>
      <c r="DO117" s="780"/>
      <c r="DP117" s="781"/>
      <c r="DQ117" s="782" t="s">
        <v>452</v>
      </c>
      <c r="DR117" s="780"/>
      <c r="DS117" s="780"/>
      <c r="DT117" s="780"/>
      <c r="DU117" s="781"/>
      <c r="DV117" s="824" t="s">
        <v>129</v>
      </c>
      <c r="DW117" s="825"/>
      <c r="DX117" s="825"/>
      <c r="DY117" s="825"/>
      <c r="DZ117" s="826"/>
    </row>
    <row r="118" spans="1:130" s="230" customFormat="1" ht="26.25" customHeight="1" x14ac:dyDescent="0.15">
      <c r="A118" s="89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435</v>
      </c>
      <c r="AB118" s="896"/>
      <c r="AC118" s="896"/>
      <c r="AD118" s="896"/>
      <c r="AE118" s="897"/>
      <c r="AF118" s="898" t="s">
        <v>436</v>
      </c>
      <c r="AG118" s="896"/>
      <c r="AH118" s="896"/>
      <c r="AI118" s="896"/>
      <c r="AJ118" s="897"/>
      <c r="AK118" s="898" t="s">
        <v>309</v>
      </c>
      <c r="AL118" s="896"/>
      <c r="AM118" s="896"/>
      <c r="AN118" s="896"/>
      <c r="AO118" s="897"/>
      <c r="AP118" s="899" t="s">
        <v>437</v>
      </c>
      <c r="AQ118" s="900"/>
      <c r="AR118" s="900"/>
      <c r="AS118" s="900"/>
      <c r="AT118" s="901"/>
      <c r="AU118" s="932"/>
      <c r="AV118" s="933"/>
      <c r="AW118" s="933"/>
      <c r="AX118" s="933"/>
      <c r="AY118" s="933"/>
      <c r="AZ118" s="838" t="s">
        <v>471</v>
      </c>
      <c r="BA118" s="839"/>
      <c r="BB118" s="839"/>
      <c r="BC118" s="839"/>
      <c r="BD118" s="839"/>
      <c r="BE118" s="839"/>
      <c r="BF118" s="839"/>
      <c r="BG118" s="839"/>
      <c r="BH118" s="839"/>
      <c r="BI118" s="839"/>
      <c r="BJ118" s="839"/>
      <c r="BK118" s="839"/>
      <c r="BL118" s="839"/>
      <c r="BM118" s="839"/>
      <c r="BN118" s="839"/>
      <c r="BO118" s="839"/>
      <c r="BP118" s="840"/>
      <c r="BQ118" s="879" t="s">
        <v>129</v>
      </c>
      <c r="BR118" s="845"/>
      <c r="BS118" s="845"/>
      <c r="BT118" s="845"/>
      <c r="BU118" s="845"/>
      <c r="BV118" s="845" t="s">
        <v>129</v>
      </c>
      <c r="BW118" s="845"/>
      <c r="BX118" s="845"/>
      <c r="BY118" s="845"/>
      <c r="BZ118" s="845"/>
      <c r="CA118" s="845" t="s">
        <v>448</v>
      </c>
      <c r="CB118" s="845"/>
      <c r="CC118" s="845"/>
      <c r="CD118" s="845"/>
      <c r="CE118" s="845"/>
      <c r="CF118" s="875" t="s">
        <v>129</v>
      </c>
      <c r="CG118" s="876"/>
      <c r="CH118" s="876"/>
      <c r="CI118" s="876"/>
      <c r="CJ118" s="876"/>
      <c r="CK118" s="927"/>
      <c r="CL118" s="821"/>
      <c r="CM118" s="815" t="s">
        <v>472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449</v>
      </c>
      <c r="DH118" s="780"/>
      <c r="DI118" s="780"/>
      <c r="DJ118" s="780"/>
      <c r="DK118" s="781"/>
      <c r="DL118" s="782" t="s">
        <v>129</v>
      </c>
      <c r="DM118" s="780"/>
      <c r="DN118" s="780"/>
      <c r="DO118" s="780"/>
      <c r="DP118" s="781"/>
      <c r="DQ118" s="782" t="s">
        <v>129</v>
      </c>
      <c r="DR118" s="780"/>
      <c r="DS118" s="780"/>
      <c r="DT118" s="780"/>
      <c r="DU118" s="781"/>
      <c r="DV118" s="824" t="s">
        <v>129</v>
      </c>
      <c r="DW118" s="825"/>
      <c r="DX118" s="825"/>
      <c r="DY118" s="825"/>
      <c r="DZ118" s="826"/>
    </row>
    <row r="119" spans="1:130" s="230" customFormat="1" ht="26.25" customHeight="1" x14ac:dyDescent="0.15">
      <c r="A119" s="818" t="s">
        <v>441</v>
      </c>
      <c r="B119" s="819"/>
      <c r="C119" s="860" t="s">
        <v>442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129</v>
      </c>
      <c r="AB119" s="889"/>
      <c r="AC119" s="889"/>
      <c r="AD119" s="889"/>
      <c r="AE119" s="890"/>
      <c r="AF119" s="891" t="s">
        <v>129</v>
      </c>
      <c r="AG119" s="889"/>
      <c r="AH119" s="889"/>
      <c r="AI119" s="889"/>
      <c r="AJ119" s="890"/>
      <c r="AK119" s="891" t="s">
        <v>129</v>
      </c>
      <c r="AL119" s="889"/>
      <c r="AM119" s="889"/>
      <c r="AN119" s="889"/>
      <c r="AO119" s="890"/>
      <c r="AP119" s="892" t="s">
        <v>446</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473</v>
      </c>
      <c r="BP119" s="878"/>
      <c r="BQ119" s="879">
        <v>34200391</v>
      </c>
      <c r="BR119" s="845"/>
      <c r="BS119" s="845"/>
      <c r="BT119" s="845"/>
      <c r="BU119" s="845"/>
      <c r="BV119" s="845">
        <v>33142177</v>
      </c>
      <c r="BW119" s="845"/>
      <c r="BX119" s="845"/>
      <c r="BY119" s="845"/>
      <c r="BZ119" s="845"/>
      <c r="CA119" s="845">
        <v>31967454</v>
      </c>
      <c r="CB119" s="845"/>
      <c r="CC119" s="845"/>
      <c r="CD119" s="845"/>
      <c r="CE119" s="845"/>
      <c r="CF119" s="748"/>
      <c r="CG119" s="749"/>
      <c r="CH119" s="749"/>
      <c r="CI119" s="749"/>
      <c r="CJ119" s="834"/>
      <c r="CK119" s="928"/>
      <c r="CL119" s="823"/>
      <c r="CM119" s="838" t="s">
        <v>474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129</v>
      </c>
      <c r="DH119" s="764"/>
      <c r="DI119" s="764"/>
      <c r="DJ119" s="764"/>
      <c r="DK119" s="765"/>
      <c r="DL119" s="766" t="s">
        <v>129</v>
      </c>
      <c r="DM119" s="764"/>
      <c r="DN119" s="764"/>
      <c r="DO119" s="764"/>
      <c r="DP119" s="765"/>
      <c r="DQ119" s="766" t="s">
        <v>129</v>
      </c>
      <c r="DR119" s="764"/>
      <c r="DS119" s="764"/>
      <c r="DT119" s="764"/>
      <c r="DU119" s="765"/>
      <c r="DV119" s="848" t="s">
        <v>129</v>
      </c>
      <c r="DW119" s="849"/>
      <c r="DX119" s="849"/>
      <c r="DY119" s="849"/>
      <c r="DZ119" s="850"/>
    </row>
    <row r="120" spans="1:130" s="230" customFormat="1" ht="26.25" customHeight="1" x14ac:dyDescent="0.15">
      <c r="A120" s="820"/>
      <c r="B120" s="821"/>
      <c r="C120" s="815" t="s">
        <v>447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129</v>
      </c>
      <c r="AB120" s="780"/>
      <c r="AC120" s="780"/>
      <c r="AD120" s="780"/>
      <c r="AE120" s="781"/>
      <c r="AF120" s="782" t="s">
        <v>446</v>
      </c>
      <c r="AG120" s="780"/>
      <c r="AH120" s="780"/>
      <c r="AI120" s="780"/>
      <c r="AJ120" s="781"/>
      <c r="AK120" s="782" t="s">
        <v>446</v>
      </c>
      <c r="AL120" s="780"/>
      <c r="AM120" s="780"/>
      <c r="AN120" s="780"/>
      <c r="AO120" s="781"/>
      <c r="AP120" s="824" t="s">
        <v>129</v>
      </c>
      <c r="AQ120" s="825"/>
      <c r="AR120" s="825"/>
      <c r="AS120" s="825"/>
      <c r="AT120" s="826"/>
      <c r="AU120" s="880" t="s">
        <v>475</v>
      </c>
      <c r="AV120" s="881"/>
      <c r="AW120" s="881"/>
      <c r="AX120" s="881"/>
      <c r="AY120" s="882"/>
      <c r="AZ120" s="860" t="s">
        <v>476</v>
      </c>
      <c r="BA120" s="808"/>
      <c r="BB120" s="808"/>
      <c r="BC120" s="808"/>
      <c r="BD120" s="808"/>
      <c r="BE120" s="808"/>
      <c r="BF120" s="808"/>
      <c r="BG120" s="808"/>
      <c r="BH120" s="808"/>
      <c r="BI120" s="808"/>
      <c r="BJ120" s="808"/>
      <c r="BK120" s="808"/>
      <c r="BL120" s="808"/>
      <c r="BM120" s="808"/>
      <c r="BN120" s="808"/>
      <c r="BO120" s="808"/>
      <c r="BP120" s="809"/>
      <c r="BQ120" s="861">
        <v>7071262</v>
      </c>
      <c r="BR120" s="842"/>
      <c r="BS120" s="842"/>
      <c r="BT120" s="842"/>
      <c r="BU120" s="842"/>
      <c r="BV120" s="842">
        <v>7658249</v>
      </c>
      <c r="BW120" s="842"/>
      <c r="BX120" s="842"/>
      <c r="BY120" s="842"/>
      <c r="BZ120" s="842"/>
      <c r="CA120" s="842">
        <v>7784961</v>
      </c>
      <c r="CB120" s="842"/>
      <c r="CC120" s="842"/>
      <c r="CD120" s="842"/>
      <c r="CE120" s="842"/>
      <c r="CF120" s="866">
        <v>91.8</v>
      </c>
      <c r="CG120" s="867"/>
      <c r="CH120" s="867"/>
      <c r="CI120" s="867"/>
      <c r="CJ120" s="867"/>
      <c r="CK120" s="868" t="s">
        <v>477</v>
      </c>
      <c r="CL120" s="852"/>
      <c r="CM120" s="852"/>
      <c r="CN120" s="852"/>
      <c r="CO120" s="853"/>
      <c r="CP120" s="872" t="s">
        <v>478</v>
      </c>
      <c r="CQ120" s="873"/>
      <c r="CR120" s="873"/>
      <c r="CS120" s="873"/>
      <c r="CT120" s="873"/>
      <c r="CU120" s="873"/>
      <c r="CV120" s="873"/>
      <c r="CW120" s="873"/>
      <c r="CX120" s="873"/>
      <c r="CY120" s="873"/>
      <c r="CZ120" s="873"/>
      <c r="DA120" s="873"/>
      <c r="DB120" s="873"/>
      <c r="DC120" s="873"/>
      <c r="DD120" s="873"/>
      <c r="DE120" s="873"/>
      <c r="DF120" s="874"/>
      <c r="DG120" s="861">
        <v>7952014</v>
      </c>
      <c r="DH120" s="842"/>
      <c r="DI120" s="842"/>
      <c r="DJ120" s="842"/>
      <c r="DK120" s="842"/>
      <c r="DL120" s="842">
        <v>7490274</v>
      </c>
      <c r="DM120" s="842"/>
      <c r="DN120" s="842"/>
      <c r="DO120" s="842"/>
      <c r="DP120" s="842"/>
      <c r="DQ120" s="842">
        <v>7050042</v>
      </c>
      <c r="DR120" s="842"/>
      <c r="DS120" s="842"/>
      <c r="DT120" s="842"/>
      <c r="DU120" s="842"/>
      <c r="DV120" s="843">
        <v>83.1</v>
      </c>
      <c r="DW120" s="843"/>
      <c r="DX120" s="843"/>
      <c r="DY120" s="843"/>
      <c r="DZ120" s="844"/>
    </row>
    <row r="121" spans="1:130" s="230" customFormat="1" ht="26.25" customHeight="1" x14ac:dyDescent="0.15">
      <c r="A121" s="820"/>
      <c r="B121" s="821"/>
      <c r="C121" s="863" t="s">
        <v>479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446</v>
      </c>
      <c r="AB121" s="780"/>
      <c r="AC121" s="780"/>
      <c r="AD121" s="780"/>
      <c r="AE121" s="781"/>
      <c r="AF121" s="782" t="s">
        <v>446</v>
      </c>
      <c r="AG121" s="780"/>
      <c r="AH121" s="780"/>
      <c r="AI121" s="780"/>
      <c r="AJ121" s="781"/>
      <c r="AK121" s="782" t="s">
        <v>129</v>
      </c>
      <c r="AL121" s="780"/>
      <c r="AM121" s="780"/>
      <c r="AN121" s="780"/>
      <c r="AO121" s="781"/>
      <c r="AP121" s="824" t="s">
        <v>446</v>
      </c>
      <c r="AQ121" s="825"/>
      <c r="AR121" s="825"/>
      <c r="AS121" s="825"/>
      <c r="AT121" s="826"/>
      <c r="AU121" s="883"/>
      <c r="AV121" s="884"/>
      <c r="AW121" s="884"/>
      <c r="AX121" s="884"/>
      <c r="AY121" s="885"/>
      <c r="AZ121" s="815" t="s">
        <v>480</v>
      </c>
      <c r="BA121" s="752"/>
      <c r="BB121" s="752"/>
      <c r="BC121" s="752"/>
      <c r="BD121" s="752"/>
      <c r="BE121" s="752"/>
      <c r="BF121" s="752"/>
      <c r="BG121" s="752"/>
      <c r="BH121" s="752"/>
      <c r="BI121" s="752"/>
      <c r="BJ121" s="752"/>
      <c r="BK121" s="752"/>
      <c r="BL121" s="752"/>
      <c r="BM121" s="752"/>
      <c r="BN121" s="752"/>
      <c r="BO121" s="752"/>
      <c r="BP121" s="753"/>
      <c r="BQ121" s="816">
        <v>2719947</v>
      </c>
      <c r="BR121" s="817"/>
      <c r="BS121" s="817"/>
      <c r="BT121" s="817"/>
      <c r="BU121" s="817"/>
      <c r="BV121" s="817">
        <v>2648087</v>
      </c>
      <c r="BW121" s="817"/>
      <c r="BX121" s="817"/>
      <c r="BY121" s="817"/>
      <c r="BZ121" s="817"/>
      <c r="CA121" s="817">
        <v>2653054</v>
      </c>
      <c r="CB121" s="817"/>
      <c r="CC121" s="817"/>
      <c r="CD121" s="817"/>
      <c r="CE121" s="817"/>
      <c r="CF121" s="875">
        <v>31.3</v>
      </c>
      <c r="CG121" s="876"/>
      <c r="CH121" s="876"/>
      <c r="CI121" s="876"/>
      <c r="CJ121" s="876"/>
      <c r="CK121" s="869"/>
      <c r="CL121" s="855"/>
      <c r="CM121" s="855"/>
      <c r="CN121" s="855"/>
      <c r="CO121" s="856"/>
      <c r="CP121" s="835" t="s">
        <v>410</v>
      </c>
      <c r="CQ121" s="836"/>
      <c r="CR121" s="836"/>
      <c r="CS121" s="836"/>
      <c r="CT121" s="836"/>
      <c r="CU121" s="836"/>
      <c r="CV121" s="836"/>
      <c r="CW121" s="836"/>
      <c r="CX121" s="836"/>
      <c r="CY121" s="836"/>
      <c r="CZ121" s="836"/>
      <c r="DA121" s="836"/>
      <c r="DB121" s="836"/>
      <c r="DC121" s="836"/>
      <c r="DD121" s="836"/>
      <c r="DE121" s="836"/>
      <c r="DF121" s="837"/>
      <c r="DG121" s="816">
        <v>10851</v>
      </c>
      <c r="DH121" s="817"/>
      <c r="DI121" s="817"/>
      <c r="DJ121" s="817"/>
      <c r="DK121" s="817"/>
      <c r="DL121" s="817">
        <v>7756</v>
      </c>
      <c r="DM121" s="817"/>
      <c r="DN121" s="817"/>
      <c r="DO121" s="817"/>
      <c r="DP121" s="817"/>
      <c r="DQ121" s="817">
        <v>7744</v>
      </c>
      <c r="DR121" s="817"/>
      <c r="DS121" s="817"/>
      <c r="DT121" s="817"/>
      <c r="DU121" s="817"/>
      <c r="DV121" s="794">
        <v>0.1</v>
      </c>
      <c r="DW121" s="794"/>
      <c r="DX121" s="794"/>
      <c r="DY121" s="794"/>
      <c r="DZ121" s="795"/>
    </row>
    <row r="122" spans="1:130" s="230" customFormat="1" ht="26.25" customHeight="1" x14ac:dyDescent="0.15">
      <c r="A122" s="820"/>
      <c r="B122" s="821"/>
      <c r="C122" s="815" t="s">
        <v>461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446</v>
      </c>
      <c r="AB122" s="780"/>
      <c r="AC122" s="780"/>
      <c r="AD122" s="780"/>
      <c r="AE122" s="781"/>
      <c r="AF122" s="782" t="s">
        <v>129</v>
      </c>
      <c r="AG122" s="780"/>
      <c r="AH122" s="780"/>
      <c r="AI122" s="780"/>
      <c r="AJ122" s="781"/>
      <c r="AK122" s="782" t="s">
        <v>129</v>
      </c>
      <c r="AL122" s="780"/>
      <c r="AM122" s="780"/>
      <c r="AN122" s="780"/>
      <c r="AO122" s="781"/>
      <c r="AP122" s="824" t="s">
        <v>446</v>
      </c>
      <c r="AQ122" s="825"/>
      <c r="AR122" s="825"/>
      <c r="AS122" s="825"/>
      <c r="AT122" s="826"/>
      <c r="AU122" s="883"/>
      <c r="AV122" s="884"/>
      <c r="AW122" s="884"/>
      <c r="AX122" s="884"/>
      <c r="AY122" s="885"/>
      <c r="AZ122" s="838" t="s">
        <v>481</v>
      </c>
      <c r="BA122" s="839"/>
      <c r="BB122" s="839"/>
      <c r="BC122" s="839"/>
      <c r="BD122" s="839"/>
      <c r="BE122" s="839"/>
      <c r="BF122" s="839"/>
      <c r="BG122" s="839"/>
      <c r="BH122" s="839"/>
      <c r="BI122" s="839"/>
      <c r="BJ122" s="839"/>
      <c r="BK122" s="839"/>
      <c r="BL122" s="839"/>
      <c r="BM122" s="839"/>
      <c r="BN122" s="839"/>
      <c r="BO122" s="839"/>
      <c r="BP122" s="840"/>
      <c r="BQ122" s="879">
        <v>20200313</v>
      </c>
      <c r="BR122" s="845"/>
      <c r="BS122" s="845"/>
      <c r="BT122" s="845"/>
      <c r="BU122" s="845"/>
      <c r="BV122" s="845">
        <v>19219010</v>
      </c>
      <c r="BW122" s="845"/>
      <c r="BX122" s="845"/>
      <c r="BY122" s="845"/>
      <c r="BZ122" s="845"/>
      <c r="CA122" s="845">
        <v>17980010</v>
      </c>
      <c r="CB122" s="845"/>
      <c r="CC122" s="845"/>
      <c r="CD122" s="845"/>
      <c r="CE122" s="845"/>
      <c r="CF122" s="846">
        <v>211.9</v>
      </c>
      <c r="CG122" s="847"/>
      <c r="CH122" s="847"/>
      <c r="CI122" s="847"/>
      <c r="CJ122" s="847"/>
      <c r="CK122" s="869"/>
      <c r="CL122" s="855"/>
      <c r="CM122" s="855"/>
      <c r="CN122" s="855"/>
      <c r="CO122" s="856"/>
      <c r="CP122" s="835" t="s">
        <v>409</v>
      </c>
      <c r="CQ122" s="836"/>
      <c r="CR122" s="836"/>
      <c r="CS122" s="836"/>
      <c r="CT122" s="836"/>
      <c r="CU122" s="836"/>
      <c r="CV122" s="836"/>
      <c r="CW122" s="836"/>
      <c r="CX122" s="836"/>
      <c r="CY122" s="836"/>
      <c r="CZ122" s="836"/>
      <c r="DA122" s="836"/>
      <c r="DB122" s="836"/>
      <c r="DC122" s="836"/>
      <c r="DD122" s="836"/>
      <c r="DE122" s="836"/>
      <c r="DF122" s="837"/>
      <c r="DG122" s="816" t="s">
        <v>446</v>
      </c>
      <c r="DH122" s="817"/>
      <c r="DI122" s="817"/>
      <c r="DJ122" s="817"/>
      <c r="DK122" s="817"/>
      <c r="DL122" s="817" t="s">
        <v>129</v>
      </c>
      <c r="DM122" s="817"/>
      <c r="DN122" s="817"/>
      <c r="DO122" s="817"/>
      <c r="DP122" s="817"/>
      <c r="DQ122" s="817" t="s">
        <v>455</v>
      </c>
      <c r="DR122" s="817"/>
      <c r="DS122" s="817"/>
      <c r="DT122" s="817"/>
      <c r="DU122" s="817"/>
      <c r="DV122" s="794" t="s">
        <v>129</v>
      </c>
      <c r="DW122" s="794"/>
      <c r="DX122" s="794"/>
      <c r="DY122" s="794"/>
      <c r="DZ122" s="795"/>
    </row>
    <row r="123" spans="1:130" s="230" customFormat="1" ht="26.25" customHeight="1" x14ac:dyDescent="0.15">
      <c r="A123" s="820"/>
      <c r="B123" s="821"/>
      <c r="C123" s="815" t="s">
        <v>467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129</v>
      </c>
      <c r="AB123" s="780"/>
      <c r="AC123" s="780"/>
      <c r="AD123" s="780"/>
      <c r="AE123" s="781"/>
      <c r="AF123" s="782" t="s">
        <v>129</v>
      </c>
      <c r="AG123" s="780"/>
      <c r="AH123" s="780"/>
      <c r="AI123" s="780"/>
      <c r="AJ123" s="781"/>
      <c r="AK123" s="782" t="s">
        <v>129</v>
      </c>
      <c r="AL123" s="780"/>
      <c r="AM123" s="780"/>
      <c r="AN123" s="780"/>
      <c r="AO123" s="781"/>
      <c r="AP123" s="824" t="s">
        <v>129</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482</v>
      </c>
      <c r="BP123" s="878"/>
      <c r="BQ123" s="832">
        <v>29991522</v>
      </c>
      <c r="BR123" s="833"/>
      <c r="BS123" s="833"/>
      <c r="BT123" s="833"/>
      <c r="BU123" s="833"/>
      <c r="BV123" s="833">
        <v>29525346</v>
      </c>
      <c r="BW123" s="833"/>
      <c r="BX123" s="833"/>
      <c r="BY123" s="833"/>
      <c r="BZ123" s="833"/>
      <c r="CA123" s="833">
        <v>28418025</v>
      </c>
      <c r="CB123" s="833"/>
      <c r="CC123" s="833"/>
      <c r="CD123" s="833"/>
      <c r="CE123" s="833"/>
      <c r="CF123" s="748"/>
      <c r="CG123" s="749"/>
      <c r="CH123" s="749"/>
      <c r="CI123" s="749"/>
      <c r="CJ123" s="834"/>
      <c r="CK123" s="869"/>
      <c r="CL123" s="855"/>
      <c r="CM123" s="855"/>
      <c r="CN123" s="855"/>
      <c r="CO123" s="856"/>
      <c r="CP123" s="835" t="s">
        <v>483</v>
      </c>
      <c r="CQ123" s="836"/>
      <c r="CR123" s="836"/>
      <c r="CS123" s="836"/>
      <c r="CT123" s="836"/>
      <c r="CU123" s="836"/>
      <c r="CV123" s="836"/>
      <c r="CW123" s="836"/>
      <c r="CX123" s="836"/>
      <c r="CY123" s="836"/>
      <c r="CZ123" s="836"/>
      <c r="DA123" s="836"/>
      <c r="DB123" s="836"/>
      <c r="DC123" s="836"/>
      <c r="DD123" s="836"/>
      <c r="DE123" s="836"/>
      <c r="DF123" s="837"/>
      <c r="DG123" s="779" t="s">
        <v>129</v>
      </c>
      <c r="DH123" s="780"/>
      <c r="DI123" s="780"/>
      <c r="DJ123" s="780"/>
      <c r="DK123" s="781"/>
      <c r="DL123" s="782" t="s">
        <v>129</v>
      </c>
      <c r="DM123" s="780"/>
      <c r="DN123" s="780"/>
      <c r="DO123" s="780"/>
      <c r="DP123" s="781"/>
      <c r="DQ123" s="782" t="s">
        <v>129</v>
      </c>
      <c r="DR123" s="780"/>
      <c r="DS123" s="780"/>
      <c r="DT123" s="780"/>
      <c r="DU123" s="781"/>
      <c r="DV123" s="824" t="s">
        <v>129</v>
      </c>
      <c r="DW123" s="825"/>
      <c r="DX123" s="825"/>
      <c r="DY123" s="825"/>
      <c r="DZ123" s="826"/>
    </row>
    <row r="124" spans="1:130" s="230" customFormat="1" ht="26.25" customHeight="1" thickBot="1" x14ac:dyDescent="0.2">
      <c r="A124" s="820"/>
      <c r="B124" s="821"/>
      <c r="C124" s="815" t="s">
        <v>470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129</v>
      </c>
      <c r="AB124" s="780"/>
      <c r="AC124" s="780"/>
      <c r="AD124" s="780"/>
      <c r="AE124" s="781"/>
      <c r="AF124" s="782" t="s">
        <v>448</v>
      </c>
      <c r="AG124" s="780"/>
      <c r="AH124" s="780"/>
      <c r="AI124" s="780"/>
      <c r="AJ124" s="781"/>
      <c r="AK124" s="782" t="s">
        <v>129</v>
      </c>
      <c r="AL124" s="780"/>
      <c r="AM124" s="780"/>
      <c r="AN124" s="780"/>
      <c r="AO124" s="781"/>
      <c r="AP124" s="824" t="s">
        <v>129</v>
      </c>
      <c r="AQ124" s="825"/>
      <c r="AR124" s="825"/>
      <c r="AS124" s="825"/>
      <c r="AT124" s="826"/>
      <c r="AU124" s="827" t="s">
        <v>484</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52</v>
      </c>
      <c r="BR124" s="831"/>
      <c r="BS124" s="831"/>
      <c r="BT124" s="831"/>
      <c r="BU124" s="831"/>
      <c r="BV124" s="831">
        <v>41.6</v>
      </c>
      <c r="BW124" s="831"/>
      <c r="BX124" s="831"/>
      <c r="BY124" s="831"/>
      <c r="BZ124" s="831"/>
      <c r="CA124" s="831">
        <v>41.8</v>
      </c>
      <c r="CB124" s="831"/>
      <c r="CC124" s="831"/>
      <c r="CD124" s="831"/>
      <c r="CE124" s="831"/>
      <c r="CF124" s="726"/>
      <c r="CG124" s="727"/>
      <c r="CH124" s="727"/>
      <c r="CI124" s="727"/>
      <c r="CJ124" s="862"/>
      <c r="CK124" s="870"/>
      <c r="CL124" s="870"/>
      <c r="CM124" s="870"/>
      <c r="CN124" s="870"/>
      <c r="CO124" s="871"/>
      <c r="CP124" s="835" t="s">
        <v>485</v>
      </c>
      <c r="CQ124" s="836"/>
      <c r="CR124" s="836"/>
      <c r="CS124" s="836"/>
      <c r="CT124" s="836"/>
      <c r="CU124" s="836"/>
      <c r="CV124" s="836"/>
      <c r="CW124" s="836"/>
      <c r="CX124" s="836"/>
      <c r="CY124" s="836"/>
      <c r="CZ124" s="836"/>
      <c r="DA124" s="836"/>
      <c r="DB124" s="836"/>
      <c r="DC124" s="836"/>
      <c r="DD124" s="836"/>
      <c r="DE124" s="836"/>
      <c r="DF124" s="837"/>
      <c r="DG124" s="763" t="s">
        <v>129</v>
      </c>
      <c r="DH124" s="764"/>
      <c r="DI124" s="764"/>
      <c r="DJ124" s="764"/>
      <c r="DK124" s="765"/>
      <c r="DL124" s="766" t="s">
        <v>129</v>
      </c>
      <c r="DM124" s="764"/>
      <c r="DN124" s="764"/>
      <c r="DO124" s="764"/>
      <c r="DP124" s="765"/>
      <c r="DQ124" s="766" t="s">
        <v>448</v>
      </c>
      <c r="DR124" s="764"/>
      <c r="DS124" s="764"/>
      <c r="DT124" s="764"/>
      <c r="DU124" s="765"/>
      <c r="DV124" s="848" t="s">
        <v>129</v>
      </c>
      <c r="DW124" s="849"/>
      <c r="DX124" s="849"/>
      <c r="DY124" s="849"/>
      <c r="DZ124" s="850"/>
    </row>
    <row r="125" spans="1:130" s="230" customFormat="1" ht="26.25" customHeight="1" x14ac:dyDescent="0.15">
      <c r="A125" s="820"/>
      <c r="B125" s="821"/>
      <c r="C125" s="815" t="s">
        <v>472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129</v>
      </c>
      <c r="AB125" s="780"/>
      <c r="AC125" s="780"/>
      <c r="AD125" s="780"/>
      <c r="AE125" s="781"/>
      <c r="AF125" s="782" t="s">
        <v>129</v>
      </c>
      <c r="AG125" s="780"/>
      <c r="AH125" s="780"/>
      <c r="AI125" s="780"/>
      <c r="AJ125" s="781"/>
      <c r="AK125" s="782" t="s">
        <v>129</v>
      </c>
      <c r="AL125" s="780"/>
      <c r="AM125" s="780"/>
      <c r="AN125" s="780"/>
      <c r="AO125" s="781"/>
      <c r="AP125" s="824" t="s">
        <v>129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486</v>
      </c>
      <c r="CL125" s="852"/>
      <c r="CM125" s="852"/>
      <c r="CN125" s="852"/>
      <c r="CO125" s="853"/>
      <c r="CP125" s="860" t="s">
        <v>487</v>
      </c>
      <c r="CQ125" s="808"/>
      <c r="CR125" s="808"/>
      <c r="CS125" s="808"/>
      <c r="CT125" s="808"/>
      <c r="CU125" s="808"/>
      <c r="CV125" s="808"/>
      <c r="CW125" s="808"/>
      <c r="CX125" s="808"/>
      <c r="CY125" s="808"/>
      <c r="CZ125" s="808"/>
      <c r="DA125" s="808"/>
      <c r="DB125" s="808"/>
      <c r="DC125" s="808"/>
      <c r="DD125" s="808"/>
      <c r="DE125" s="808"/>
      <c r="DF125" s="809"/>
      <c r="DG125" s="861" t="s">
        <v>129</v>
      </c>
      <c r="DH125" s="842"/>
      <c r="DI125" s="842"/>
      <c r="DJ125" s="842"/>
      <c r="DK125" s="842"/>
      <c r="DL125" s="842" t="s">
        <v>129</v>
      </c>
      <c r="DM125" s="842"/>
      <c r="DN125" s="842"/>
      <c r="DO125" s="842"/>
      <c r="DP125" s="842"/>
      <c r="DQ125" s="842" t="s">
        <v>129</v>
      </c>
      <c r="DR125" s="842"/>
      <c r="DS125" s="842"/>
      <c r="DT125" s="842"/>
      <c r="DU125" s="842"/>
      <c r="DV125" s="843" t="s">
        <v>129</v>
      </c>
      <c r="DW125" s="843"/>
      <c r="DX125" s="843"/>
      <c r="DY125" s="843"/>
      <c r="DZ125" s="844"/>
    </row>
    <row r="126" spans="1:130" s="230" customFormat="1" ht="26.25" customHeight="1" thickBot="1" x14ac:dyDescent="0.2">
      <c r="A126" s="820"/>
      <c r="B126" s="821"/>
      <c r="C126" s="815" t="s">
        <v>474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129</v>
      </c>
      <c r="AB126" s="780"/>
      <c r="AC126" s="780"/>
      <c r="AD126" s="780"/>
      <c r="AE126" s="781"/>
      <c r="AF126" s="782" t="s">
        <v>129</v>
      </c>
      <c r="AG126" s="780"/>
      <c r="AH126" s="780"/>
      <c r="AI126" s="780"/>
      <c r="AJ126" s="781"/>
      <c r="AK126" s="782" t="s">
        <v>129</v>
      </c>
      <c r="AL126" s="780"/>
      <c r="AM126" s="780"/>
      <c r="AN126" s="780"/>
      <c r="AO126" s="781"/>
      <c r="AP126" s="824" t="s">
        <v>455</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488</v>
      </c>
      <c r="CQ126" s="752"/>
      <c r="CR126" s="752"/>
      <c r="CS126" s="752"/>
      <c r="CT126" s="752"/>
      <c r="CU126" s="752"/>
      <c r="CV126" s="752"/>
      <c r="CW126" s="752"/>
      <c r="CX126" s="752"/>
      <c r="CY126" s="752"/>
      <c r="CZ126" s="752"/>
      <c r="DA126" s="752"/>
      <c r="DB126" s="752"/>
      <c r="DC126" s="752"/>
      <c r="DD126" s="752"/>
      <c r="DE126" s="752"/>
      <c r="DF126" s="753"/>
      <c r="DG126" s="816" t="s">
        <v>129</v>
      </c>
      <c r="DH126" s="817"/>
      <c r="DI126" s="817"/>
      <c r="DJ126" s="817"/>
      <c r="DK126" s="817"/>
      <c r="DL126" s="817" t="s">
        <v>446</v>
      </c>
      <c r="DM126" s="817"/>
      <c r="DN126" s="817"/>
      <c r="DO126" s="817"/>
      <c r="DP126" s="817"/>
      <c r="DQ126" s="817" t="s">
        <v>446</v>
      </c>
      <c r="DR126" s="817"/>
      <c r="DS126" s="817"/>
      <c r="DT126" s="817"/>
      <c r="DU126" s="817"/>
      <c r="DV126" s="794" t="s">
        <v>129</v>
      </c>
      <c r="DW126" s="794"/>
      <c r="DX126" s="794"/>
      <c r="DY126" s="794"/>
      <c r="DZ126" s="795"/>
    </row>
    <row r="127" spans="1:130" s="230" customFormat="1" ht="26.25" customHeight="1" x14ac:dyDescent="0.15">
      <c r="A127" s="822"/>
      <c r="B127" s="823"/>
      <c r="C127" s="838" t="s">
        <v>489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446</v>
      </c>
      <c r="AB127" s="780"/>
      <c r="AC127" s="780"/>
      <c r="AD127" s="780"/>
      <c r="AE127" s="781"/>
      <c r="AF127" s="782" t="s">
        <v>129</v>
      </c>
      <c r="AG127" s="780"/>
      <c r="AH127" s="780"/>
      <c r="AI127" s="780"/>
      <c r="AJ127" s="781"/>
      <c r="AK127" s="782" t="s">
        <v>129</v>
      </c>
      <c r="AL127" s="780"/>
      <c r="AM127" s="780"/>
      <c r="AN127" s="780"/>
      <c r="AO127" s="781"/>
      <c r="AP127" s="824" t="s">
        <v>448</v>
      </c>
      <c r="AQ127" s="825"/>
      <c r="AR127" s="825"/>
      <c r="AS127" s="825"/>
      <c r="AT127" s="826"/>
      <c r="AU127" s="232"/>
      <c r="AV127" s="232"/>
      <c r="AW127" s="232"/>
      <c r="AX127" s="841" t="s">
        <v>490</v>
      </c>
      <c r="AY127" s="812"/>
      <c r="AZ127" s="812"/>
      <c r="BA127" s="812"/>
      <c r="BB127" s="812"/>
      <c r="BC127" s="812"/>
      <c r="BD127" s="812"/>
      <c r="BE127" s="813"/>
      <c r="BF127" s="811" t="s">
        <v>491</v>
      </c>
      <c r="BG127" s="812"/>
      <c r="BH127" s="812"/>
      <c r="BI127" s="812"/>
      <c r="BJ127" s="812"/>
      <c r="BK127" s="812"/>
      <c r="BL127" s="813"/>
      <c r="BM127" s="811" t="s">
        <v>492</v>
      </c>
      <c r="BN127" s="812"/>
      <c r="BO127" s="812"/>
      <c r="BP127" s="812"/>
      <c r="BQ127" s="812"/>
      <c r="BR127" s="812"/>
      <c r="BS127" s="813"/>
      <c r="BT127" s="811" t="s">
        <v>493</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494</v>
      </c>
      <c r="CQ127" s="752"/>
      <c r="CR127" s="752"/>
      <c r="CS127" s="752"/>
      <c r="CT127" s="752"/>
      <c r="CU127" s="752"/>
      <c r="CV127" s="752"/>
      <c r="CW127" s="752"/>
      <c r="CX127" s="752"/>
      <c r="CY127" s="752"/>
      <c r="CZ127" s="752"/>
      <c r="DA127" s="752"/>
      <c r="DB127" s="752"/>
      <c r="DC127" s="752"/>
      <c r="DD127" s="752"/>
      <c r="DE127" s="752"/>
      <c r="DF127" s="753"/>
      <c r="DG127" s="816" t="s">
        <v>129</v>
      </c>
      <c r="DH127" s="817"/>
      <c r="DI127" s="817"/>
      <c r="DJ127" s="817"/>
      <c r="DK127" s="817"/>
      <c r="DL127" s="817" t="s">
        <v>129</v>
      </c>
      <c r="DM127" s="817"/>
      <c r="DN127" s="817"/>
      <c r="DO127" s="817"/>
      <c r="DP127" s="817"/>
      <c r="DQ127" s="817" t="s">
        <v>129</v>
      </c>
      <c r="DR127" s="817"/>
      <c r="DS127" s="817"/>
      <c r="DT127" s="817"/>
      <c r="DU127" s="817"/>
      <c r="DV127" s="794" t="s">
        <v>448</v>
      </c>
      <c r="DW127" s="794"/>
      <c r="DX127" s="794"/>
      <c r="DY127" s="794"/>
      <c r="DZ127" s="795"/>
    </row>
    <row r="128" spans="1:130" s="230" customFormat="1" ht="26.25" customHeight="1" thickBot="1" x14ac:dyDescent="0.2">
      <c r="A128" s="796" t="s">
        <v>495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496</v>
      </c>
      <c r="X128" s="798"/>
      <c r="Y128" s="798"/>
      <c r="Z128" s="799"/>
      <c r="AA128" s="800">
        <v>315387</v>
      </c>
      <c r="AB128" s="801"/>
      <c r="AC128" s="801"/>
      <c r="AD128" s="801"/>
      <c r="AE128" s="802"/>
      <c r="AF128" s="803">
        <v>423399</v>
      </c>
      <c r="AG128" s="801"/>
      <c r="AH128" s="801"/>
      <c r="AI128" s="801"/>
      <c r="AJ128" s="802"/>
      <c r="AK128" s="803">
        <v>330448</v>
      </c>
      <c r="AL128" s="801"/>
      <c r="AM128" s="801"/>
      <c r="AN128" s="801"/>
      <c r="AO128" s="802"/>
      <c r="AP128" s="804"/>
      <c r="AQ128" s="805"/>
      <c r="AR128" s="805"/>
      <c r="AS128" s="805"/>
      <c r="AT128" s="806"/>
      <c r="AU128" s="232"/>
      <c r="AV128" s="232"/>
      <c r="AW128" s="232"/>
      <c r="AX128" s="807" t="s">
        <v>497</v>
      </c>
      <c r="AY128" s="808"/>
      <c r="AZ128" s="808"/>
      <c r="BA128" s="808"/>
      <c r="BB128" s="808"/>
      <c r="BC128" s="808"/>
      <c r="BD128" s="808"/>
      <c r="BE128" s="809"/>
      <c r="BF128" s="786" t="s">
        <v>129</v>
      </c>
      <c r="BG128" s="787"/>
      <c r="BH128" s="787"/>
      <c r="BI128" s="787"/>
      <c r="BJ128" s="787"/>
      <c r="BK128" s="787"/>
      <c r="BL128" s="810"/>
      <c r="BM128" s="786">
        <v>13.21</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498</v>
      </c>
      <c r="CQ128" s="730"/>
      <c r="CR128" s="730"/>
      <c r="CS128" s="730"/>
      <c r="CT128" s="730"/>
      <c r="CU128" s="730"/>
      <c r="CV128" s="730"/>
      <c r="CW128" s="730"/>
      <c r="CX128" s="730"/>
      <c r="CY128" s="730"/>
      <c r="CZ128" s="730"/>
      <c r="DA128" s="730"/>
      <c r="DB128" s="730"/>
      <c r="DC128" s="730"/>
      <c r="DD128" s="730"/>
      <c r="DE128" s="730"/>
      <c r="DF128" s="731"/>
      <c r="DG128" s="790">
        <v>3396</v>
      </c>
      <c r="DH128" s="791"/>
      <c r="DI128" s="791"/>
      <c r="DJ128" s="791"/>
      <c r="DK128" s="791"/>
      <c r="DL128" s="791">
        <v>2006</v>
      </c>
      <c r="DM128" s="791"/>
      <c r="DN128" s="791"/>
      <c r="DO128" s="791"/>
      <c r="DP128" s="791"/>
      <c r="DQ128" s="791">
        <v>646</v>
      </c>
      <c r="DR128" s="791"/>
      <c r="DS128" s="791"/>
      <c r="DT128" s="791"/>
      <c r="DU128" s="791"/>
      <c r="DV128" s="792">
        <v>0</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499</v>
      </c>
      <c r="X129" s="777"/>
      <c r="Y129" s="777"/>
      <c r="Z129" s="778"/>
      <c r="AA129" s="779">
        <v>10564738</v>
      </c>
      <c r="AB129" s="780"/>
      <c r="AC129" s="780"/>
      <c r="AD129" s="780"/>
      <c r="AE129" s="781"/>
      <c r="AF129" s="782">
        <v>11053171</v>
      </c>
      <c r="AG129" s="780"/>
      <c r="AH129" s="780"/>
      <c r="AI129" s="780"/>
      <c r="AJ129" s="781"/>
      <c r="AK129" s="782">
        <v>10777951</v>
      </c>
      <c r="AL129" s="780"/>
      <c r="AM129" s="780"/>
      <c r="AN129" s="780"/>
      <c r="AO129" s="781"/>
      <c r="AP129" s="783"/>
      <c r="AQ129" s="784"/>
      <c r="AR129" s="784"/>
      <c r="AS129" s="784"/>
      <c r="AT129" s="785"/>
      <c r="AU129" s="233"/>
      <c r="AV129" s="233"/>
      <c r="AW129" s="233"/>
      <c r="AX129" s="751" t="s">
        <v>500</v>
      </c>
      <c r="AY129" s="752"/>
      <c r="AZ129" s="752"/>
      <c r="BA129" s="752"/>
      <c r="BB129" s="752"/>
      <c r="BC129" s="752"/>
      <c r="BD129" s="752"/>
      <c r="BE129" s="753"/>
      <c r="BF129" s="770" t="s">
        <v>129</v>
      </c>
      <c r="BG129" s="771"/>
      <c r="BH129" s="771"/>
      <c r="BI129" s="771"/>
      <c r="BJ129" s="771"/>
      <c r="BK129" s="771"/>
      <c r="BL129" s="772"/>
      <c r="BM129" s="770">
        <v>18.21</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502</v>
      </c>
      <c r="X130" s="777"/>
      <c r="Y130" s="777"/>
      <c r="Z130" s="778"/>
      <c r="AA130" s="779">
        <v>2483927</v>
      </c>
      <c r="AB130" s="780"/>
      <c r="AC130" s="780"/>
      <c r="AD130" s="780"/>
      <c r="AE130" s="781"/>
      <c r="AF130" s="782">
        <v>2378556</v>
      </c>
      <c r="AG130" s="780"/>
      <c r="AH130" s="780"/>
      <c r="AI130" s="780"/>
      <c r="AJ130" s="781"/>
      <c r="AK130" s="782">
        <v>2293527</v>
      </c>
      <c r="AL130" s="780"/>
      <c r="AM130" s="780"/>
      <c r="AN130" s="780"/>
      <c r="AO130" s="781"/>
      <c r="AP130" s="783"/>
      <c r="AQ130" s="784"/>
      <c r="AR130" s="784"/>
      <c r="AS130" s="784"/>
      <c r="AT130" s="785"/>
      <c r="AU130" s="233"/>
      <c r="AV130" s="233"/>
      <c r="AW130" s="233"/>
      <c r="AX130" s="751" t="s">
        <v>503</v>
      </c>
      <c r="AY130" s="752"/>
      <c r="AZ130" s="752"/>
      <c r="BA130" s="752"/>
      <c r="BB130" s="752"/>
      <c r="BC130" s="752"/>
      <c r="BD130" s="752"/>
      <c r="BE130" s="753"/>
      <c r="BF130" s="754">
        <v>10.7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504</v>
      </c>
      <c r="X131" s="761"/>
      <c r="Y131" s="761"/>
      <c r="Z131" s="762"/>
      <c r="AA131" s="763">
        <v>8080811</v>
      </c>
      <c r="AB131" s="764"/>
      <c r="AC131" s="764"/>
      <c r="AD131" s="764"/>
      <c r="AE131" s="765"/>
      <c r="AF131" s="766">
        <v>8674615</v>
      </c>
      <c r="AG131" s="764"/>
      <c r="AH131" s="764"/>
      <c r="AI131" s="764"/>
      <c r="AJ131" s="765"/>
      <c r="AK131" s="766">
        <v>8484424</v>
      </c>
      <c r="AL131" s="764"/>
      <c r="AM131" s="764"/>
      <c r="AN131" s="764"/>
      <c r="AO131" s="765"/>
      <c r="AP131" s="767"/>
      <c r="AQ131" s="768"/>
      <c r="AR131" s="768"/>
      <c r="AS131" s="768"/>
      <c r="AT131" s="769"/>
      <c r="AU131" s="233"/>
      <c r="AV131" s="233"/>
      <c r="AW131" s="233"/>
      <c r="AX131" s="729" t="s">
        <v>505</v>
      </c>
      <c r="AY131" s="730"/>
      <c r="AZ131" s="730"/>
      <c r="BA131" s="730"/>
      <c r="BB131" s="730"/>
      <c r="BC131" s="730"/>
      <c r="BD131" s="730"/>
      <c r="BE131" s="731"/>
      <c r="BF131" s="732">
        <v>41.8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507</v>
      </c>
      <c r="W132" s="742"/>
      <c r="X132" s="742"/>
      <c r="Y132" s="742"/>
      <c r="Z132" s="743"/>
      <c r="AA132" s="744">
        <v>10.90157745</v>
      </c>
      <c r="AB132" s="745"/>
      <c r="AC132" s="745"/>
      <c r="AD132" s="745"/>
      <c r="AE132" s="746"/>
      <c r="AF132" s="747">
        <v>10.08574705</v>
      </c>
      <c r="AG132" s="745"/>
      <c r="AH132" s="745"/>
      <c r="AI132" s="745"/>
      <c r="AJ132" s="746"/>
      <c r="AK132" s="747">
        <v>11.143007470000001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508</v>
      </c>
      <c r="W133" s="721"/>
      <c r="X133" s="721"/>
      <c r="Y133" s="721"/>
      <c r="Z133" s="722"/>
      <c r="AA133" s="723">
        <v>11.4</v>
      </c>
      <c r="AB133" s="724"/>
      <c r="AC133" s="724"/>
      <c r="AD133" s="724"/>
      <c r="AE133" s="725"/>
      <c r="AF133" s="723">
        <v>10.8</v>
      </c>
      <c r="AG133" s="724"/>
      <c r="AH133" s="724"/>
      <c r="AI133" s="724"/>
      <c r="AJ133" s="725"/>
      <c r="AK133" s="723">
        <v>10.7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N0FNWxBpVrLixk9b/sTDW5m3EW4iJ+MXLswETdqZc3trkyRINeA5MsbJ57YGtYG+cCyHmtajxHA9WfiQEbYFKw==" saltValue="p2P8qIpN9Ai7y4LoT73bu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TQpYDA8eZJqxCJDOAwBpMVq4MSe9z4PWG2JjxgduIA99P2LOem6aqXgh72ADPtdTvX2Y/bwvy6fSQb0u7YvvOg==" saltValue="KoOha2paLjv47uY/6HMHZ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Q105"/>
  <sheetViews>
    <sheetView showGridLines="0" view="pageBreakPreview" topLeftCell="BN54" zoomScaleNormal="85" zoomScaleSheetLayoutView="100" workbookViewId="0">
      <selection activeCell="CU28" sqref="CU28"/>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bUPh1jT4BM10qa3aszb9aiXYDbNXxORBTourpOGp4kg/fJ3ZLQALeHJ6zh/Wo+TLtFmxOS+JK4d6IHyWBjYpog==" saltValue="SLjsbntn9Us1cMwF93/e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crC3iu9/6KYbMn1NbKlc9rWeYVoB5uluiQXjz51+Pcdv2CTO5446H8Rvvb9ZdUtbtdK3fNvzlSTN3yuvj09PA==" saltValue="ZLTzMpQB9FzSbZRjKDOaf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512</v>
      </c>
      <c r="AP7" s="272"/>
      <c r="AQ7" s="273" t="s">
        <v>513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514</v>
      </c>
      <c r="AQ8" s="279" t="s">
        <v>515</v>
      </c>
      <c r="AR8" s="280" t="s">
        <v>516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517</v>
      </c>
      <c r="AL9" s="1131"/>
      <c r="AM9" s="1131"/>
      <c r="AN9" s="1132"/>
      <c r="AO9" s="281">
        <v>3416619</v>
      </c>
      <c r="AP9" s="281">
        <v>95088</v>
      </c>
      <c r="AQ9" s="282">
        <v>88339</v>
      </c>
      <c r="AR9" s="283">
        <v>7.6</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518</v>
      </c>
      <c r="AL10" s="1131"/>
      <c r="AM10" s="1131"/>
      <c r="AN10" s="1132"/>
      <c r="AO10" s="284">
        <v>121715</v>
      </c>
      <c r="AP10" s="284">
        <v>3387</v>
      </c>
      <c r="AQ10" s="285">
        <v>7842</v>
      </c>
      <c r="AR10" s="286">
        <v>-56.8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519</v>
      </c>
      <c r="AL11" s="1131"/>
      <c r="AM11" s="1131"/>
      <c r="AN11" s="1132"/>
      <c r="AO11" s="284" t="s">
        <v>520</v>
      </c>
      <c r="AP11" s="284" t="s">
        <v>520</v>
      </c>
      <c r="AQ11" s="285">
        <v>2321</v>
      </c>
      <c r="AR11" s="286" t="s">
        <v>520</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521</v>
      </c>
      <c r="AL12" s="1131"/>
      <c r="AM12" s="1131"/>
      <c r="AN12" s="1132"/>
      <c r="AO12" s="284" t="s">
        <v>520</v>
      </c>
      <c r="AP12" s="284" t="s">
        <v>520</v>
      </c>
      <c r="AQ12" s="285">
        <v>10</v>
      </c>
      <c r="AR12" s="286" t="s">
        <v>520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522</v>
      </c>
      <c r="AL13" s="1131"/>
      <c r="AM13" s="1131"/>
      <c r="AN13" s="1132"/>
      <c r="AO13" s="284" t="s">
        <v>520</v>
      </c>
      <c r="AP13" s="284" t="s">
        <v>520</v>
      </c>
      <c r="AQ13" s="285">
        <v>2936</v>
      </c>
      <c r="AR13" s="286" t="s">
        <v>520</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523</v>
      </c>
      <c r="AL14" s="1131"/>
      <c r="AM14" s="1131"/>
      <c r="AN14" s="1132"/>
      <c r="AO14" s="284">
        <v>48108</v>
      </c>
      <c r="AP14" s="284">
        <v>1339</v>
      </c>
      <c r="AQ14" s="285">
        <v>1649</v>
      </c>
      <c r="AR14" s="286">
        <v>-18.8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524</v>
      </c>
      <c r="AL15" s="1134"/>
      <c r="AM15" s="1134"/>
      <c r="AN15" s="1135"/>
      <c r="AO15" s="284">
        <v>-219923</v>
      </c>
      <c r="AP15" s="284">
        <v>-6121</v>
      </c>
      <c r="AQ15" s="285">
        <v>-5997</v>
      </c>
      <c r="AR15" s="286">
        <v>2.1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189</v>
      </c>
      <c r="AL16" s="1134"/>
      <c r="AM16" s="1134"/>
      <c r="AN16" s="1135"/>
      <c r="AO16" s="284">
        <v>3366519</v>
      </c>
      <c r="AP16" s="284">
        <v>93694</v>
      </c>
      <c r="AQ16" s="285">
        <v>97102</v>
      </c>
      <c r="AR16" s="286">
        <v>-3.5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529</v>
      </c>
      <c r="AL21" s="1137"/>
      <c r="AM21" s="1137"/>
      <c r="AN21" s="1138"/>
      <c r="AO21" s="297">
        <v>9.2100000000000009</v>
      </c>
      <c r="AP21" s="298">
        <v>8.91</v>
      </c>
      <c r="AQ21" s="299">
        <v>0.3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530</v>
      </c>
      <c r="AL22" s="1137"/>
      <c r="AM22" s="1137"/>
      <c r="AN22" s="1138"/>
      <c r="AO22" s="302">
        <v>93.2</v>
      </c>
      <c r="AP22" s="303">
        <v>97.5</v>
      </c>
      <c r="AQ22" s="304">
        <v>-4.3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531</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512</v>
      </c>
      <c r="AP30" s="272"/>
      <c r="AQ30" s="273" t="s">
        <v>513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514</v>
      </c>
      <c r="AQ31" s="279" t="s">
        <v>515</v>
      </c>
      <c r="AR31" s="280" t="s">
        <v>516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534</v>
      </c>
      <c r="AL32" s="1121"/>
      <c r="AM32" s="1121"/>
      <c r="AN32" s="1122"/>
      <c r="AO32" s="312">
        <v>2717193</v>
      </c>
      <c r="AP32" s="312">
        <v>75623</v>
      </c>
      <c r="AQ32" s="313">
        <v>55264</v>
      </c>
      <c r="AR32" s="314">
        <v>36.799999999999997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535</v>
      </c>
      <c r="AL33" s="1121"/>
      <c r="AM33" s="1121"/>
      <c r="AN33" s="1122"/>
      <c r="AO33" s="312" t="s">
        <v>520</v>
      </c>
      <c r="AP33" s="312" t="s">
        <v>520</v>
      </c>
      <c r="AQ33" s="313" t="s">
        <v>520</v>
      </c>
      <c r="AR33" s="314" t="s">
        <v>520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536</v>
      </c>
      <c r="AL34" s="1121"/>
      <c r="AM34" s="1121"/>
      <c r="AN34" s="1122"/>
      <c r="AO34" s="312" t="s">
        <v>520</v>
      </c>
      <c r="AP34" s="312" t="s">
        <v>520</v>
      </c>
      <c r="AQ34" s="313">
        <v>19</v>
      </c>
      <c r="AR34" s="314" t="s">
        <v>520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537</v>
      </c>
      <c r="AL35" s="1121"/>
      <c r="AM35" s="1121"/>
      <c r="AN35" s="1122"/>
      <c r="AO35" s="312">
        <v>816381</v>
      </c>
      <c r="AP35" s="312">
        <v>22721</v>
      </c>
      <c r="AQ35" s="313">
        <v>18522</v>
      </c>
      <c r="AR35" s="314">
        <v>22.7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538</v>
      </c>
      <c r="AL36" s="1121"/>
      <c r="AM36" s="1121"/>
      <c r="AN36" s="1122"/>
      <c r="AO36" s="312">
        <v>35821</v>
      </c>
      <c r="AP36" s="312">
        <v>997</v>
      </c>
      <c r="AQ36" s="313">
        <v>2744</v>
      </c>
      <c r="AR36" s="314">
        <v>-63.7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539</v>
      </c>
      <c r="AL37" s="1121"/>
      <c r="AM37" s="1121"/>
      <c r="AN37" s="1122"/>
      <c r="AO37" s="312" t="s">
        <v>520</v>
      </c>
      <c r="AP37" s="312" t="s">
        <v>520</v>
      </c>
      <c r="AQ37" s="313">
        <v>519</v>
      </c>
      <c r="AR37" s="314" t="s">
        <v>520</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540</v>
      </c>
      <c r="AL38" s="1124"/>
      <c r="AM38" s="1124"/>
      <c r="AN38" s="1125"/>
      <c r="AO38" s="315" t="s">
        <v>520</v>
      </c>
      <c r="AP38" s="315" t="s">
        <v>520</v>
      </c>
      <c r="AQ38" s="316">
        <v>4</v>
      </c>
      <c r="AR38" s="304" t="s">
        <v>520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541</v>
      </c>
      <c r="AL39" s="1124"/>
      <c r="AM39" s="1124"/>
      <c r="AN39" s="1125"/>
      <c r="AO39" s="312">
        <v>-330448</v>
      </c>
      <c r="AP39" s="312">
        <v>-9197</v>
      </c>
      <c r="AQ39" s="313">
        <v>-3996</v>
      </c>
      <c r="AR39" s="314">
        <v>130.19999999999999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542</v>
      </c>
      <c r="AL40" s="1121"/>
      <c r="AM40" s="1121"/>
      <c r="AN40" s="1122"/>
      <c r="AO40" s="312">
        <v>-2293527</v>
      </c>
      <c r="AP40" s="312">
        <v>-63831</v>
      </c>
      <c r="AQ40" s="313">
        <v>-50182</v>
      </c>
      <c r="AR40" s="314">
        <v>27.2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302</v>
      </c>
      <c r="AL41" s="1127"/>
      <c r="AM41" s="1127"/>
      <c r="AN41" s="1128"/>
      <c r="AO41" s="312">
        <v>945420</v>
      </c>
      <c r="AP41" s="312">
        <v>26312</v>
      </c>
      <c r="AQ41" s="313">
        <v>22892</v>
      </c>
      <c r="AR41" s="314">
        <v>14.9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512</v>
      </c>
      <c r="AN49" s="1115" t="s">
        <v>546</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547</v>
      </c>
      <c r="AO50" s="329" t="s">
        <v>548</v>
      </c>
      <c r="AP50" s="330" t="s">
        <v>549</v>
      </c>
      <c r="AQ50" s="331" t="s">
        <v>550</v>
      </c>
      <c r="AR50" s="332" t="s">
        <v>551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1885862</v>
      </c>
      <c r="AN51" s="334">
        <v>53246</v>
      </c>
      <c r="AO51" s="335">
        <v>20.6</v>
      </c>
      <c r="AP51" s="336">
        <v>69729</v>
      </c>
      <c r="AQ51" s="337">
        <v>1.8</v>
      </c>
      <c r="AR51" s="338">
        <v>18.8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912908</v>
      </c>
      <c r="AN52" s="342">
        <v>25775</v>
      </c>
      <c r="AO52" s="343">
        <v>64.900000000000006</v>
      </c>
      <c r="AP52" s="344">
        <v>38908</v>
      </c>
      <c r="AQ52" s="345">
        <v>14</v>
      </c>
      <c r="AR52" s="346">
        <v>50.9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2952979</v>
      </c>
      <c r="AN53" s="334">
        <v>82907</v>
      </c>
      <c r="AO53" s="335">
        <v>55.7</v>
      </c>
      <c r="AP53" s="336">
        <v>74581</v>
      </c>
      <c r="AQ53" s="337">
        <v>7</v>
      </c>
      <c r="AR53" s="338">
        <v>48.7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1698814</v>
      </c>
      <c r="AN54" s="342">
        <v>47695</v>
      </c>
      <c r="AO54" s="343">
        <v>85</v>
      </c>
      <c r="AP54" s="344">
        <v>41563</v>
      </c>
      <c r="AQ54" s="345">
        <v>6.8</v>
      </c>
      <c r="AR54" s="346">
        <v>78.2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3597944</v>
      </c>
      <c r="AN55" s="334">
        <v>100873</v>
      </c>
      <c r="AO55" s="335">
        <v>21.7</v>
      </c>
      <c r="AP55" s="336">
        <v>76347</v>
      </c>
      <c r="AQ55" s="337">
        <v>2.4</v>
      </c>
      <c r="AR55" s="338">
        <v>19.3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2198067</v>
      </c>
      <c r="AN56" s="342">
        <v>61626</v>
      </c>
      <c r="AO56" s="343">
        <v>29.2</v>
      </c>
      <c r="AP56" s="344">
        <v>41762</v>
      </c>
      <c r="AQ56" s="345">
        <v>0.5</v>
      </c>
      <c r="AR56" s="346">
        <v>28.7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1933320</v>
      </c>
      <c r="AN57" s="334">
        <v>53922</v>
      </c>
      <c r="AO57" s="335">
        <v>-46.5</v>
      </c>
      <c r="AP57" s="336">
        <v>69604</v>
      </c>
      <c r="AQ57" s="337">
        <v>-8.8000000000000007</v>
      </c>
      <c r="AR57" s="338">
        <v>-37.700000000000003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934816</v>
      </c>
      <c r="AN58" s="342">
        <v>26073</v>
      </c>
      <c r="AO58" s="343">
        <v>-57.7</v>
      </c>
      <c r="AP58" s="344">
        <v>36247</v>
      </c>
      <c r="AQ58" s="345">
        <v>-13.2</v>
      </c>
      <c r="AR58" s="346">
        <v>-44.5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1608516</v>
      </c>
      <c r="AN59" s="334">
        <v>44767</v>
      </c>
      <c r="AO59" s="335">
        <v>-17</v>
      </c>
      <c r="AP59" s="336">
        <v>68410</v>
      </c>
      <c r="AQ59" s="337">
        <v>-1.7</v>
      </c>
      <c r="AR59" s="338">
        <v>-15.3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851335</v>
      </c>
      <c r="AN60" s="342">
        <v>23694</v>
      </c>
      <c r="AO60" s="343">
        <v>-9.1</v>
      </c>
      <c r="AP60" s="344">
        <v>35086</v>
      </c>
      <c r="AQ60" s="345">
        <v>-3.2</v>
      </c>
      <c r="AR60" s="346">
        <v>-5.9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2395724</v>
      </c>
      <c r="AN61" s="349">
        <v>67143</v>
      </c>
      <c r="AO61" s="350">
        <v>6.9</v>
      </c>
      <c r="AP61" s="351">
        <v>71734</v>
      </c>
      <c r="AQ61" s="352">
        <v>0.1</v>
      </c>
      <c r="AR61" s="338">
        <v>6.8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1319188</v>
      </c>
      <c r="AN62" s="342">
        <v>36973</v>
      </c>
      <c r="AO62" s="343">
        <v>22.5</v>
      </c>
      <c r="AP62" s="344">
        <v>38713</v>
      </c>
      <c r="AQ62" s="345">
        <v>1</v>
      </c>
      <c r="AR62" s="346">
        <v>21.5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9sKBlO1IPo/mHsygUb/Leya1NGDSl3OZFrJ/JkJ08mgtyVVRvhjyV4En37D9reNey8kahMNf9Ta/1G8n1qvVHQ==" saltValue="s+ziz8IoUapmVYUxuCT4c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560</v>
      </c>
    </row>
    <row r="121" spans="125:125" ht="13.5" hidden="1" customHeight="1" x14ac:dyDescent="0.15">
      <c r="DU121" s="259"/>
    </row>
  </sheetData>
  <sheetProtection algorithmName="SHA-512" hashValue="1QwgO/1godz7VvXAs/GcnZFCJooRHYQWeN9qXn+V3N3iXcbcespGS2VpMWcWElaPcGW0E/aFmHgYmOfZeKXlTw==" saltValue="mJjFfwXLf7fHK/5Z3Fw3P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561</v>
      </c>
    </row>
  </sheetData>
  <sheetProtection algorithmName="SHA-512" hashValue="UNXOalS5N5xqq0MLV1UeUdyq1NFGXYXeWd2GBjmdhhpEzNkvjtvAdQHBCkGsud/1Fg6jMuf+XXn64Lj3YVjfbQ==" saltValue="1KGaEOpAQ8Jfa9xpoK3i2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 (差し替え)</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上出　真幸</cp:lastModifiedBy>
  <dcterms:created xsi:type="dcterms:W3CDTF">2024-02-05T01:12:14Z</dcterms:created>
  <dcterms:modified xsi:type="dcterms:W3CDTF">2024-03-25T08:41:23Z</dcterms:modified>
  <cp:category/>
</cp:coreProperties>
</file>