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O36" i="9"/>
  <c r="BE36" i="9"/>
  <c r="AM36" i="9"/>
  <c r="CO35" i="9"/>
  <c r="BE35" i="9"/>
  <c r="CO34" i="9"/>
  <c r="BE34" i="9"/>
  <c r="C34" i="9"/>
  <c r="C35" i="9" s="1"/>
  <c r="C36" i="9" s="1"/>
  <c r="C37" i="9" s="1"/>
  <c r="U34" i="9" l="1"/>
  <c r="U35" i="9" s="1"/>
  <c r="U36"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alcChain>
</file>

<file path=xl/sharedStrings.xml><?xml version="1.0" encoding="utf-8"?>
<sst xmlns="http://schemas.openxmlformats.org/spreadsheetml/2006/main" count="970" uniqueCount="542">
  <si>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</si>
  <si>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</si>
  <si>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</si>
  <si>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</si>
  <si>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</si>
  <si>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</si>
  <si>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</si>
  <si>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</si>
  <si>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</si>
  <si>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</si>
  <si>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</si>
  <si>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</si>
  <si>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</si>
  <si>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</si>
  <si>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</si>
  <si>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</si>
  <si>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</si>
  <si>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</si>
  <si>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</si>
  <si>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</si>
  <si>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</si>
  <si>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</si>
  <si>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</si>
  <si>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</si>
  <si>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</si>
  <si>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</si>
  <si>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</si>
  <si>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</si>
  <si>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</si>
  <si>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</si>
  <si>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</si>
  <si>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</si>
  <si>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</si>
  <si>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</si>
  <si>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</si>
  <si>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</si>
  <si>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</si>
  <si>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</si>
  <si>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</si>
  <si>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</si>
  <si>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</si>
  <si>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</si>
  <si>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</si>
  <si>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</si>
  <si>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</si>
  <si>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</si>
  <si>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</si>
  <si>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</si>
  <si>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</si>
  <si>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</si>
  <si>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</si>
  <si>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</si>
  <si>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</si>
  <si>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</si>
  <si>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</si>
  <si>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</si>
  <si>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</si>
  <si>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</si>
  <si>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</si>
  <si>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</si>
  <si>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</si>
  <si>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</si>
  <si>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</si>
  <si>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</si>
  <si>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</si>
  <si>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</si>
  <si>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</si>
  <si>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</si>
  <si>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</si>
  <si>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</si>
  <si>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</si>
  <si>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</si>
  <si>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</si>
  <si>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</si>
  <si>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</si>
  <si>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</si>
  <si>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</si>
  <si>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</si>
  <si>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</si>
  <si>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</si>
  <si>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</si>
  <si>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</si>
  <si>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かほく市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</si>
  <si>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</si>
  <si>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</si>
  <si>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</si>
  <si>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</si>
  <si>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</si>
  <si>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</si>
  <si>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</si>
  <si>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</si>
  <si>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</si>
  <si>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</si>
  <si>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</si>
  <si>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</si>
  <si>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</si>
  <si>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</si>
  <si>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</si>
  <si>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</si>
  <si>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</si>
  <si>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</si>
  <si>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</si>
  <si>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</si>
  <si>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</si>
  <si>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</si>
  <si>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</si>
  <si>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</si>
  <si>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</si>
  <si>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</si>
  <si>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</si>
  <si>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</si>
  <si>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</si>
  <si>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</si>
  <si>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</si>
  <si>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</si>
  <si>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</si>
  <si>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</si>
  <si>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</si>
  <si>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</si>
  <si>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</si>
  <si>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</si>
  <si>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</si>
  <si>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</si>
  <si>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</si>
  <si>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</si>
  <si>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</si>
  <si>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</si>
  <si>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</si>
  <si>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</si>
  <si>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</si>
  <si>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</si>
  <si>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</si>
  <si>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</si>
  <si>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</si>
  <si>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</si>
  <si>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</si>
  <si>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</si>
  <si>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</si>
  <si>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</si>
  <si>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</si>
  <si>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</si>
  <si>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</si>
  <si>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</si>
  <si>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</si>
  <si>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</si>
  <si>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</si>
  <si>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</si>
  <si>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</si>
  <si>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</si>
  <si>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</si>
  <si>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</si>
  <si>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</si>
  <si>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</si>
  <si>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</si>
  <si>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</si>
  <si>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</si>
  <si>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</si>
  <si>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</si>
  <si>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</si>
  <si>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</si>
  <si>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</si>
  <si>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</si>
  <si>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</si>
  <si>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</si>
  <si>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</si>
  <si>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</si>
  <si>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</si>
  <si>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</si>
  <si>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</si>
  <si>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</si>
  <si>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</si>
  <si>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</si>
  <si>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</si>
  <si>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</si>
  <si>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</si>
  <si>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</si>
  <si>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</si>
  <si>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</si>
  <si>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</si>
  <si>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</si>
  <si>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</si>
  <si>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</si>
  <si>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</si>
  <si>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</si>
  <si>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</si>
  <si>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</si>
  <si>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</si>
  <si>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</si>
  <si>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</si>
  <si>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</si>
  <si>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</si>
  <si>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</si>
  <si>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</si>
  <si>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</si>
  <si>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</si>
  <si>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石川県かほく市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</si>
  <si>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</si>
  <si>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</si>
  <si>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</si>
  <si>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</si>
  <si>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</si>
  <si>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</si>
  <si>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</si>
  <si>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</si>
  <si>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</si>
  <si>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</si>
  <si>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</si>
  <si>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</si>
  <si>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</si>
  <si>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</si>
  <si>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</si>
  <si>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</si>
  <si>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</si>
  <si>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</si>
  <si>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</si>
  <si>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</si>
  <si>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</si>
  <si>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</si>
  <si>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</si>
  <si>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</si>
  <si>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</si>
  <si>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</si>
  <si>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</si>
  <si>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</si>
  <si>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</si>
  <si>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</si>
  <si>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</si>
  <si>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</si>
  <si>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</si>
  <si>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</si>
  <si>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</si>
  <si>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</si>
  <si>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</si>
  <si>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</si>
  <si>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</si>
  <si>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</si>
  <si>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</si>
  <si>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</si>
  <si>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</si>
  <si>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</si>
  <si>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</si>
  <si>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</si>
  <si>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</si>
  <si>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</si>
  <si>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</si>
  <si>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</si>
  <si>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</si>
  <si>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</si>
  <si>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</si>
  <si>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</si>
  <si>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</si>
  <si>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</si>
  <si>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</si>
  <si>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</si>
  <si>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</si>
  <si>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</si>
  <si>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</si>
  <si>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</si>
  <si>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</si>
  <si>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</si>
  <si>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</si>
  <si>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</si>
  <si>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</si>
  <si>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</si>
  <si>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</si>
  <si>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</si>
  <si>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</si>
  <si>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</si>
  <si>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</si>
  <si>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</si>
  <si>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</si>
  <si>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</si>
  <si>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</si>
  <si>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</si>
  <si>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</si>
  <si>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</si>
  <si>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</si>
  <si>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</si>
  <si>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</si>
  <si>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</si>
  <si>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</si>
  <si>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</si>
  <si>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</si>
  <si>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</si>
  <si>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</si>
  <si>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</si>
  <si>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</si>
  <si>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</si>
  <si>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</si>
  <si>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</si>
  <si>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</si>
  <si>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</si>
  <si>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</si>
  <si>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</si>
  <si>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</si>
  <si>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</si>
  <si>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</si>
  <si>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</si>
  <si>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</si>
  <si>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</si>
  <si>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</si>
  <si>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</si>
  <si>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</si>
  <si>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</si>
  <si>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</si>
  <si>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</si>
  <si>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</si>
  <si>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</si>
  <si>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</si>
  <si>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</si>
  <si>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</si>
  <si>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</si>
  <si>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</si>
  <si>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</si>
  <si>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</si>
  <si>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</si>
  <si>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</si>
  <si>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</si>
  <si>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</si>
  <si>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</si>
  <si>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</si>
  <si>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</si>
  <si>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</si>
  <si>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</si>
  <si>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</si>
  <si>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</si>
  <si>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</si>
  <si>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</si>
  <si>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</si>
  <si>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</si>
  <si>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</si>
  <si>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</si>
  <si>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</si>
  <si>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</si>
  <si>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</si>
  <si>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</si>
  <si>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</si>
  <si>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</si>
  <si>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</si>
  <si>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</si>
  <si>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</si>
  <si>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</si>
  <si>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</si>
  <si>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</si>
  <si>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</si>
  <si>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石川県かほく市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</si>
  <si>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</si>
  <si>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</si>
  <si>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</si>
  <si>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</si>
  <si>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</si>
  <si>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</si>
  <si>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</si>
  <si>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</si>
  <si>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</si>
  <si>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</si>
  <si>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</si>
  <si>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</si>
  <si>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</si>
  <si>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</si>
  <si>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</si>
  <si>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</si>
  <si>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</si>
  <si>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</si>
  <si>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</si>
  <si>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</si>
  <si>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かほく市営バス事業特別会計</t>
    <phoneticPr fontId="5"/>
  </si>
  <si>
    <t>かほく市墓地特別会計</t>
    <phoneticPr fontId="5"/>
  </si>
  <si>
    <t>かほく市ケーブルテレビ事業特別会計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</si>
  <si>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</si>
  <si>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</si>
  <si>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</si>
  <si>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</si>
  <si>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</si>
  <si>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</si>
  <si>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</si>
  <si>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</si>
  <si>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</si>
  <si>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</si>
  <si>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</si>
  <si>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</si>
  <si>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</si>
  <si>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かほく市国民健康保険特別会計</t>
    <phoneticPr fontId="5"/>
  </si>
  <si>
    <t>かほく市後期高齢者医療特別会計</t>
    <phoneticPr fontId="5"/>
  </si>
  <si>
    <t>かほく市介護保険特別会計</t>
    <phoneticPr fontId="5"/>
  </si>
  <si>
    <t>かほく市水道事業会計</t>
    <phoneticPr fontId="5"/>
  </si>
  <si>
    <t>法適用企業</t>
    <phoneticPr fontId="5"/>
  </si>
  <si>
    <t>かほく市下水道事業会計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</si>
  <si>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</si>
  <si>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</si>
  <si>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</si>
  <si>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</si>
  <si>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</si>
  <si>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</si>
  <si>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</si>
  <si>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</si>
  <si>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</si>
  <si>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</si>
  <si>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</si>
  <si>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</si>
  <si>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</si>
  <si>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</si>
  <si>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</si>
  <si>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</si>
  <si>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</si>
  <si>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</si>
  <si>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</si>
  <si>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</si>
  <si>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</si>
  <si>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</si>
  <si>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</si>
  <si>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</si>
  <si>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</si>
  <si>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</si>
  <si>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</si>
  <si>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</si>
  <si>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</si>
  <si>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</si>
  <si>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</si>
  <si>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</si>
  <si>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</si>
  <si>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</si>
  <si>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</si>
  <si>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</si>
  <si>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</si>
  <si>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</si>
  <si>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</si>
  <si>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</si>
  <si>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</si>
  <si>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</si>
  <si>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</si>
  <si>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</si>
  <si>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</si>
  <si>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</si>
  <si>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</si>
  <si>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</si>
  <si>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</si>
  <si>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</si>
  <si>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</si>
  <si>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</si>
  <si>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</si>
  <si>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</si>
  <si>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</si>
  <si>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</si>
  <si>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</si>
  <si>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</si>
  <si>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</si>
  <si>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</si>
  <si>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</si>
  <si>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</si>
  <si>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</si>
  <si>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</si>
  <si>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</si>
  <si>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</si>
  <si>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</si>
  <si>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</si>
  <si>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</si>
  <si>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</si>
  <si>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</si>
  <si>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</si>
  <si>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</si>
  <si>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</si>
  <si>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</si>
  <si>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</si>
  <si>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</si>
  <si>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</si>
  <si>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</si>
  <si>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</si>
  <si>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</si>
  <si>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</si>
  <si>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</si>
  <si>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</si>
  <si>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</si>
  <si>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</si>
  <si>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</si>
  <si>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</si>
  <si>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</si>
  <si>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</si>
  <si>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</si>
  <si>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</si>
  <si>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</si>
  <si>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</si>
  <si>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</si>
  <si>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</si>
  <si>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</si>
  <si>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</si>
  <si>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</si>
  <si>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</si>
  <si>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</si>
  <si>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</si>
  <si>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</si>
  <si>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</si>
  <si>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</si>
  <si>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</si>
  <si>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</si>
  <si>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</si>
  <si>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</si>
  <si>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</si>
  <si>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</si>
  <si>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</si>
  <si>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</si>
  <si>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</si>
  <si>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</si>
  <si>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</si>
  <si>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</si>
  <si>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</si>
  <si>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</si>
  <si>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</si>
  <si>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</si>
  <si>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</si>
  <si>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</si>
  <si>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</si>
  <si>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</si>
  <si>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</si>
  <si>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</si>
  <si>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</si>
  <si>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</si>
  <si>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</si>
  <si>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</si>
  <si>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</si>
  <si>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</si>
  <si>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かほく市水道事業会計</t>
  </si>
  <si>
    <t>かほく市国民健康保険特別会計</t>
  </si>
  <si>
    <t>かほく市下水道事業会計</t>
  </si>
  <si>
    <t>かほく市介護保険特別会計</t>
  </si>
  <si>
    <t>かほく市ケーブルテレビ事業特別会計</t>
  </si>
  <si>
    <t>かほく市後期高齢者医療特別会計</t>
  </si>
  <si>
    <t>かほく市営バス事業特別会計</t>
  </si>
  <si>
    <t>その他会計（赤字）</t>
  </si>
  <si>
    <t>その他会計（黒字）</t>
  </si>
  <si>
    <t>河北郡市広域事務組合</t>
    <rPh sb="0" eb="2">
      <t>カホク</t>
    </rPh>
    <rPh sb="2" eb="4">
      <t>グンシ</t>
    </rPh>
    <rPh sb="4" eb="6">
      <t>コウイキ</t>
    </rPh>
    <rPh sb="6" eb="8">
      <t>ジム</t>
    </rPh>
    <rPh sb="8" eb="10">
      <t>クミアイ</t>
    </rPh>
    <phoneticPr fontId="2"/>
  </si>
  <si>
    <t>石川県後期高齢者医療連合会（後期高齢者医療特別会計）</t>
    <phoneticPr fontId="2"/>
  </si>
  <si>
    <t>石川県後期高齢者医療連合会（一般会計）</t>
    <phoneticPr fontId="2"/>
  </si>
  <si>
    <t>石川県市町村消防団員等公務災害補償等組合</t>
    <phoneticPr fontId="2"/>
  </si>
  <si>
    <t>石川県市町村職員退職手当組合</t>
    <rPh sb="6" eb="8">
      <t>ショクイン</t>
    </rPh>
    <rPh sb="8" eb="10">
      <t>タイショク</t>
    </rPh>
    <rPh sb="10" eb="12">
      <t>テアテ</t>
    </rPh>
    <rPh sb="12" eb="14">
      <t>クミアイ</t>
    </rPh>
    <phoneticPr fontId="2"/>
  </si>
  <si>
    <t>石川県市町村消防賞じゅつ金組合</t>
    <rPh sb="0" eb="3">
      <t>イシカワケン</t>
    </rPh>
    <rPh sb="3" eb="6">
      <t>シチョウソン</t>
    </rPh>
    <rPh sb="6" eb="8">
      <t>ショウボウ</t>
    </rPh>
    <rPh sb="8" eb="9">
      <t>ショウ</t>
    </rPh>
    <rPh sb="12" eb="13">
      <t>キン</t>
    </rPh>
    <rPh sb="13" eb="15">
      <t>クミアイ</t>
    </rPh>
    <phoneticPr fontId="2"/>
  </si>
  <si>
    <t>かほく市土地開発公社</t>
    <rPh sb="3" eb="4">
      <t>シ</t>
    </rPh>
    <rPh sb="4" eb="6">
      <t>トチ</t>
    </rPh>
    <rPh sb="6" eb="8">
      <t>カイハツ</t>
    </rPh>
    <rPh sb="8" eb="10">
      <t>コウシャ</t>
    </rPh>
    <phoneticPr fontId="2"/>
  </si>
  <si>
    <t>かほく市公共施設管理公社</t>
    <rPh sb="3" eb="4">
      <t>シ</t>
    </rPh>
    <rPh sb="4" eb="6">
      <t>コウキョウ</t>
    </rPh>
    <rPh sb="6" eb="8">
      <t>シセツ</t>
    </rPh>
    <rPh sb="8" eb="10">
      <t>カンリ</t>
    </rPh>
    <rPh sb="10" eb="12">
      <t>コウシャ</t>
    </rPh>
    <phoneticPr fontId="2"/>
  </si>
  <si>
    <t>株式会社高松レストハウス</t>
    <rPh sb="0" eb="2">
      <t>カブシキ</t>
    </rPh>
    <rPh sb="2" eb="4">
      <t>カイシャ</t>
    </rPh>
    <rPh sb="4" eb="6">
      <t>タカマツ</t>
    </rPh>
    <phoneticPr fontId="2"/>
  </si>
  <si>
    <t>社会福祉法人相生会</t>
    <rPh sb="0" eb="2">
      <t>シャカイ</t>
    </rPh>
    <rPh sb="2" eb="4">
      <t>フクシ</t>
    </rPh>
    <rPh sb="4" eb="6">
      <t>ホウジン</t>
    </rPh>
    <rPh sb="6" eb="8">
      <t>アイオイ</t>
    </rPh>
    <rPh sb="8" eb="9">
      <t>カイ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</si>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</sst>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50545</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57701</c:v>
                </c:pt>
                <c:pt idx="1">
                  <c:v>114486</c:v>
                </c:pt>
                <c:pt idx="2">
                  <c:v>90176</c:v>
                </c:pt>
                <c:pt idx="3">
                  <c:v>81630</c:v>
                </c:pt>
                <c:pt idx="4">
                  <c:v>60963</c:v>
                </c:pt>
              </c:numCache>
            </c:numRef>
          </c:val>
          <c:smooth val="0"/>
        </c:ser>
        <c:dLbls>
          <c:showLegendKey val="0"/>
          <c:showVal val="0"/>
          <c:showCatName val="0"/>
          <c:showSerName val="0"/>
          <c:showPercent val="0"/>
          <c:showBubbleSize val="0"/>
        </c:dLbls>
        <c:marker val="1"/>
        <c:smooth val="0"/>
        <c:axId val="100470784"/>
        <c:axId val="100472704"/>
      </c:lineChart>
      <c:catAx>
        <c:axId val="1004707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472704"/>
        <c:crosses val="autoZero"/>
        <c:auto val="1"/>
        <c:lblAlgn val="ctr"/>
        <c:lblOffset val="100"/>
        <c:tickLblSkip val="1"/>
        <c:tickMarkSkip val="1"/>
        <c:noMultiLvlLbl val="0"/>
      </c:catAx>
      <c:valAx>
        <c:axId val="10047270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4707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3.83</c:v>
                </c:pt>
                <c:pt idx="1">
                  <c:v>3.6</c:v>
                </c:pt>
                <c:pt idx="2">
                  <c:v>3.83</c:v>
                </c:pt>
                <c:pt idx="3">
                  <c:v>2.74</c:v>
                </c:pt>
                <c:pt idx="4">
                  <c:v>8.5299999999999994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26.98</c:v>
                </c:pt>
                <c:pt idx="1">
                  <c:v>29.59</c:v>
                </c:pt>
                <c:pt idx="2">
                  <c:v>38.47</c:v>
                </c:pt>
                <c:pt idx="3">
                  <c:v>44.22</c:v>
                </c:pt>
                <c:pt idx="4">
                  <c:v>46.89</c:v>
                </c:pt>
              </c:numCache>
            </c:numRef>
          </c:val>
        </c:ser>
        <c:dLbls>
          <c:showLegendKey val="0"/>
          <c:showVal val="0"/>
          <c:showCatName val="0"/>
          <c:showSerName val="0"/>
          <c:showPercent val="0"/>
          <c:showBubbleSize val="0"/>
        </c:dLbls>
        <c:gapWidth val="250"/>
        <c:overlap val="100"/>
        <c:axId val="72236416"/>
        <c:axId val="722426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7.13</c:v>
                </c:pt>
                <c:pt idx="1">
                  <c:v>0.97</c:v>
                </c:pt>
                <c:pt idx="2">
                  <c:v>8.11</c:v>
                </c:pt>
                <c:pt idx="3">
                  <c:v>3.56</c:v>
                </c:pt>
                <c:pt idx="4">
                  <c:v>6.66</c:v>
                </c:pt>
              </c:numCache>
            </c:numRef>
          </c:val>
          <c:smooth val="0"/>
        </c:ser>
        <c:dLbls>
          <c:showLegendKey val="0"/>
          <c:showVal val="0"/>
          <c:showCatName val="0"/>
          <c:showSerName val="0"/>
          <c:showPercent val="0"/>
          <c:showBubbleSize val="0"/>
        </c:dLbls>
        <c:marker val="1"/>
        <c:smooth val="0"/>
        <c:axId val="72236416"/>
        <c:axId val="72242688"/>
      </c:lineChart>
      <c:catAx>
        <c:axId val="72236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2242688"/>
        <c:crosses val="autoZero"/>
        <c:auto val="1"/>
        <c:lblAlgn val="ctr"/>
        <c:lblOffset val="100"/>
        <c:tickLblSkip val="1"/>
        <c:tickMarkSkip val="1"/>
        <c:noMultiLvlLbl val="0"/>
      </c:catAx>
      <c:valAx>
        <c:axId val="72242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236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0.03</c:v>
                </c:pt>
                <c:pt idx="2">
                  <c:v>#N/A</c:v>
                </c:pt>
                <c:pt idx="3">
                  <c:v>0.08</c:v>
                </c:pt>
                <c:pt idx="4">
                  <c:v>#N/A</c:v>
                </c:pt>
                <c:pt idx="5">
                  <c:v>0.09</c:v>
                </c:pt>
                <c:pt idx="6">
                  <c:v>#N/A</c:v>
                </c:pt>
                <c:pt idx="7">
                  <c:v>0.04</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かほく市営バス事業特別会計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0.03</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かほく市後期高齢者医療特別会計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0.03</c:v>
                </c:pt>
              </c:numCache>
            </c:numRef>
          </c:val>
        </c:ser>
        <c:ser>
          <c:idx val="4"/>
          <c:order val="4"/>
          <c:tx>
            <c:strRef>
              <c:f>データシート!$A$31</c:f>
              <c:strCache>
                <c:ptCount val="1"/>
                <c:pt idx="0">
                  <c:v>かほく市ケーブルテレビ事業特別会計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0.03</c:v>
                </c:pt>
                <c:pt idx="4">
                  <c:v>#N/A</c:v>
                </c:pt>
                <c:pt idx="5">
                  <c:v>7.0000000000000007E-2</c:v>
                </c:pt>
                <c:pt idx="6">
                  <c:v>#N/A</c:v>
                </c:pt>
                <c:pt idx="7">
                  <c:v>0.15</c:v>
                </c:pt>
                <c:pt idx="8">
                  <c:v>#N/A</c:v>
                </c:pt>
                <c:pt idx="9">
                  <c:v>0.2</c:v>
                </c:pt>
              </c:numCache>
            </c:numRef>
          </c:val>
        </c:ser>
        <c:ser>
          <c:idx val="5"/>
          <c:order val="5"/>
          <c:tx>
            <c:strRef>
              <c:f>データシート!$A$32</c:f>
              <c:strCache>
                <c:ptCount val="1"/>
                <c:pt idx="0">
                  <c:v>かほく市介護保険特別会計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0.21</c:v>
                </c:pt>
                <c:pt idx="2">
                  <c:v>#N/A</c:v>
                </c:pt>
                <c:pt idx="3">
                  <c:v>0.33</c:v>
                </c:pt>
                <c:pt idx="4">
                  <c:v>#N/A</c:v>
                </c:pt>
                <c:pt idx="5">
                  <c:v>0.12</c:v>
                </c:pt>
                <c:pt idx="6">
                  <c:v>#N/A</c:v>
                </c:pt>
                <c:pt idx="7">
                  <c:v>0.49</c:v>
                </c:pt>
                <c:pt idx="8">
                  <c:v>#N/A</c:v>
                </c:pt>
                <c:pt idx="9">
                  <c:v>0.53</c:v>
                </c:pt>
              </c:numCache>
            </c:numRef>
          </c:val>
        </c:ser>
        <c:ser>
          <c:idx val="6"/>
          <c:order val="6"/>
          <c:tx>
            <c:strRef>
              <c:f>データシート!$A$33</c:f>
              <c:strCache>
                <c:ptCount val="1"/>
                <c:pt idx="0">
                  <c:v>かほく市下水道事業会計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0.48</c:v>
                </c:pt>
                <c:pt idx="2">
                  <c:v>#N/A</c:v>
                </c:pt>
                <c:pt idx="3">
                  <c:v>0.31</c:v>
                </c:pt>
                <c:pt idx="4">
                  <c:v>#N/A</c:v>
                </c:pt>
                <c:pt idx="5">
                  <c:v>0.88</c:v>
                </c:pt>
                <c:pt idx="6">
                  <c:v>#N/A</c:v>
                </c:pt>
                <c:pt idx="7">
                  <c:v>1.26</c:v>
                </c:pt>
                <c:pt idx="8">
                  <c:v>#N/A</c:v>
                </c:pt>
                <c:pt idx="9">
                  <c:v>1.34</c:v>
                </c:pt>
              </c:numCache>
            </c:numRef>
          </c:val>
        </c:ser>
        <c:ser>
          <c:idx val="7"/>
          <c:order val="7"/>
          <c:tx>
            <c:strRef>
              <c:f>データシート!$A$34</c:f>
              <c:strCache>
                <c:ptCount val="1"/>
                <c:pt idx="0">
                  <c:v>かほく市国民健康保険特別会計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0.82</c:v>
                </c:pt>
                <c:pt idx="2">
                  <c:v>#N/A</c:v>
                </c:pt>
                <c:pt idx="3">
                  <c:v>0.86</c:v>
                </c:pt>
                <c:pt idx="4">
                  <c:v>#N/A</c:v>
                </c:pt>
                <c:pt idx="5">
                  <c:v>0.85</c:v>
                </c:pt>
                <c:pt idx="6">
                  <c:v>#N/A</c:v>
                </c:pt>
                <c:pt idx="7">
                  <c:v>1.71</c:v>
                </c:pt>
                <c:pt idx="8">
                  <c:v>#N/A</c:v>
                </c:pt>
                <c:pt idx="9">
                  <c:v>1.56</c:v>
                </c:pt>
              </c:numCache>
            </c:numRef>
          </c:val>
        </c:ser>
        <c:ser>
          <c:idx val="8"/>
          <c:order val="8"/>
          <c:tx>
            <c:strRef>
              <c:f>データシート!$A$35</c:f>
              <c:strCache>
                <c:ptCount val="1"/>
                <c:pt idx="0">
                  <c:v>かほく市水道事業会計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4.79</c:v>
                </c:pt>
                <c:pt idx="2">
                  <c:v>#N/A</c:v>
                </c:pt>
                <c:pt idx="3">
                  <c:v>5.17</c:v>
                </c:pt>
                <c:pt idx="4">
                  <c:v>#N/A</c:v>
                </c:pt>
                <c:pt idx="5">
                  <c:v>5.52</c:v>
                </c:pt>
                <c:pt idx="6">
                  <c:v>#N/A</c:v>
                </c:pt>
                <c:pt idx="7">
                  <c:v>6.17</c:v>
                </c:pt>
                <c:pt idx="8">
                  <c:v>#N/A</c:v>
                </c:pt>
                <c:pt idx="9">
                  <c:v>6.92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3.73</c:v>
                </c:pt>
                <c:pt idx="2">
                  <c:v>#N/A</c:v>
                </c:pt>
                <c:pt idx="3">
                  <c:v>3.48</c:v>
                </c:pt>
                <c:pt idx="4">
                  <c:v>#N/A</c:v>
                </c:pt>
                <c:pt idx="5">
                  <c:v>3.66</c:v>
                </c:pt>
                <c:pt idx="6">
                  <c:v>#N/A</c:v>
                </c:pt>
                <c:pt idx="7">
                  <c:v>2.54</c:v>
                </c:pt>
                <c:pt idx="8">
                  <c:v>#N/A</c:v>
                </c:pt>
                <c:pt idx="9">
                  <c:v>8.31</c:v>
                </c:pt>
              </c:numCache>
            </c:numRef>
          </c:val>
        </c:ser>
        <c:dLbls>
          <c:showLegendKey val="0"/>
          <c:showVal val="0"/>
          <c:showCatName val="0"/>
          <c:showSerName val="0"/>
          <c:showPercent val="0"/>
          <c:showBubbleSize val="0"/>
        </c:dLbls>
        <c:gapWidth val="150"/>
        <c:overlap val="100"/>
        <c:axId val="116569600"/>
        <c:axId val="116571136"/>
      </c:barChart>
      <c:catAx>
        <c:axId val="116569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571136"/>
        <c:crosses val="autoZero"/>
        <c:auto val="1"/>
        <c:lblAlgn val="ctr"/>
        <c:lblOffset val="100"/>
        <c:tickLblSkip val="1"/>
        <c:tickMarkSkip val="1"/>
        <c:noMultiLvlLbl val="0"/>
      </c:catAx>
      <c:valAx>
        <c:axId val="116571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5696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2480</c:v>
                </c:pt>
                <c:pt idx="5">
                  <c:v>2512</c:v>
                </c:pt>
                <c:pt idx="8">
                  <c:v>2718</c:v>
                </c:pt>
                <c:pt idx="11">
                  <c:v>2705</c:v>
                </c:pt>
                <c:pt idx="14">
                  <c:v>2844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373</c:v>
                </c:pt>
                <c:pt idx="3">
                  <c:v>382</c:v>
                </c:pt>
                <c:pt idx="6">
                  <c:v>377</c:v>
                </c:pt>
                <c:pt idx="9">
                  <c:v>356</c:v>
                </c:pt>
                <c:pt idx="12">
                  <c:v>300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702</c:v>
                </c:pt>
                <c:pt idx="3">
                  <c:v>636</c:v>
                </c:pt>
                <c:pt idx="6">
                  <c:v>685</c:v>
                </c:pt>
                <c:pt idx="9">
                  <c:v>742</c:v>
                </c:pt>
                <c:pt idx="12">
                  <c:v>920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2373</c:v>
                </c:pt>
                <c:pt idx="3">
                  <c:v>2405</c:v>
                </c:pt>
                <c:pt idx="6">
                  <c:v>2458</c:v>
                </c:pt>
                <c:pt idx="9">
                  <c:v>2402</c:v>
                </c:pt>
                <c:pt idx="12">
                  <c:v>2346</c:v>
                </c:pt>
              </c:numCache>
            </c:numRef>
          </c:val>
        </c:ser>
        <c:dLbls>
          <c:showLegendKey val="0"/>
          <c:showVal val="0"/>
          <c:showCatName val="0"/>
          <c:showSerName val="0"/>
          <c:showPercent val="0"/>
          <c:showBubbleSize val="0"/>
        </c:dLbls>
        <c:gapWidth val="100"/>
        <c:overlap val="100"/>
        <c:axId val="116687616"/>
        <c:axId val="1166895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970</c:v>
                </c:pt>
                <c:pt idx="2">
                  <c:v>#N/A</c:v>
                </c:pt>
                <c:pt idx="3">
                  <c:v>#N/A</c:v>
                </c:pt>
                <c:pt idx="4">
                  <c:v>911</c:v>
                </c:pt>
                <c:pt idx="5">
                  <c:v>#N/A</c:v>
                </c:pt>
                <c:pt idx="6">
                  <c:v>#N/A</c:v>
                </c:pt>
                <c:pt idx="7">
                  <c:v>802</c:v>
                </c:pt>
                <c:pt idx="8">
                  <c:v>#N/A</c:v>
                </c:pt>
                <c:pt idx="9">
                  <c:v>#N/A</c:v>
                </c:pt>
                <c:pt idx="10">
                  <c:v>795</c:v>
                </c:pt>
                <c:pt idx="11">
                  <c:v>#N/A</c:v>
                </c:pt>
                <c:pt idx="12">
                  <c:v>#N/A</c:v>
                </c:pt>
                <c:pt idx="13">
                  <c:v>722</c:v>
                </c:pt>
                <c:pt idx="14">
                  <c:v>#N/A</c:v>
                </c:pt>
              </c:numCache>
            </c:numRef>
          </c:val>
          <c:smooth val="0"/>
        </c:ser>
        <c:dLbls>
          <c:showLegendKey val="0"/>
          <c:showVal val="0"/>
          <c:showCatName val="0"/>
          <c:showSerName val="0"/>
          <c:showPercent val="0"/>
          <c:showBubbleSize val="0"/>
        </c:dLbls>
        <c:marker val="1"/>
        <c:smooth val="0"/>
        <c:axId val="116687616"/>
        <c:axId val="116689536"/>
      </c:lineChart>
      <c:catAx>
        <c:axId val="116687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689536"/>
        <c:crosses val="autoZero"/>
        <c:auto val="1"/>
        <c:lblAlgn val="ctr"/>
        <c:lblOffset val="100"/>
        <c:tickLblSkip val="1"/>
        <c:tickMarkSkip val="1"/>
        <c:noMultiLvlLbl val="0"/>
      </c:catAx>
      <c:valAx>
        <c:axId val="116689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687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27793</c:v>
                </c:pt>
                <c:pt idx="5">
                  <c:v>29319</c:v>
                </c:pt>
                <c:pt idx="8">
                  <c:v>30534</c:v>
                </c:pt>
                <c:pt idx="11">
                  <c:v>30335</c:v>
                </c:pt>
                <c:pt idx="14">
                  <c:v>29512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5533</c:v>
                </c:pt>
                <c:pt idx="5">
                  <c:v>5003</c:v>
                </c:pt>
                <c:pt idx="8">
                  <c:v>4757</c:v>
                </c:pt>
                <c:pt idx="11">
                  <c:v>4520</c:v>
                </c:pt>
                <c:pt idx="14">
                  <c:v>4287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3134</c:v>
                </c:pt>
                <c:pt idx="5">
                  <c:v>3396</c:v>
                </c:pt>
                <c:pt idx="8">
                  <c:v>4455</c:v>
                </c:pt>
                <c:pt idx="11">
                  <c:v>4860</c:v>
                </c:pt>
                <c:pt idx="14">
                  <c:v>5315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311</c:v>
                </c:pt>
                <c:pt idx="3">
                  <c:v>204</c:v>
                </c:pt>
                <c:pt idx="6">
                  <c:v>349</c:v>
                </c:pt>
                <c:pt idx="9">
                  <c:v>109</c:v>
                </c:pt>
                <c:pt idx="12">
                  <c:v>109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3309</c:v>
                </c:pt>
                <c:pt idx="3">
                  <c:v>3056</c:v>
                </c:pt>
                <c:pt idx="6">
                  <c:v>2954</c:v>
                </c:pt>
                <c:pt idx="9">
                  <c:v>2669</c:v>
                </c:pt>
                <c:pt idx="12">
                  <c:v>2584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2304</c:v>
                </c:pt>
                <c:pt idx="3">
                  <c:v>1950</c:v>
                </c:pt>
                <c:pt idx="6">
                  <c:v>1591</c:v>
                </c:pt>
                <c:pt idx="9">
                  <c:v>1304</c:v>
                </c:pt>
                <c:pt idx="12">
                  <c:v>1158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12875</c:v>
                </c:pt>
                <c:pt idx="3">
                  <c:v>12293</c:v>
                </c:pt>
                <c:pt idx="6">
                  <c:v>12034</c:v>
                </c:pt>
                <c:pt idx="9">
                  <c:v>11995</c:v>
                </c:pt>
                <c:pt idx="12">
                  <c:v>11849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378</c:v>
                </c:pt>
                <c:pt idx="3">
                  <c:v>148</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25056</c:v>
                </c:pt>
                <c:pt idx="3">
                  <c:v>27019</c:v>
                </c:pt>
                <c:pt idx="6">
                  <c:v>28642</c:v>
                </c:pt>
                <c:pt idx="9">
                  <c:v>28788</c:v>
                </c:pt>
                <c:pt idx="12">
                  <c:v>28568</c:v>
                </c:pt>
              </c:numCache>
            </c:numRef>
          </c:val>
        </c:ser>
        <c:dLbls>
          <c:showLegendKey val="0"/>
          <c:showVal val="0"/>
          <c:showCatName val="0"/>
          <c:showSerName val="0"/>
          <c:showPercent val="0"/>
          <c:showBubbleSize val="0"/>
        </c:dLbls>
        <c:gapWidth val="100"/>
        <c:overlap val="100"/>
        <c:axId val="116310784"/>
        <c:axId val="1163127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7774</c:v>
                </c:pt>
                <c:pt idx="2">
                  <c:v>#N/A</c:v>
                </c:pt>
                <c:pt idx="3">
                  <c:v>#N/A</c:v>
                </c:pt>
                <c:pt idx="4">
                  <c:v>6952</c:v>
                </c:pt>
                <c:pt idx="5">
                  <c:v>#N/A</c:v>
                </c:pt>
                <c:pt idx="6">
                  <c:v>#N/A</c:v>
                </c:pt>
                <c:pt idx="7">
                  <c:v>5824</c:v>
                </c:pt>
                <c:pt idx="8">
                  <c:v>#N/A</c:v>
                </c:pt>
                <c:pt idx="9">
                  <c:v>#N/A</c:v>
                </c:pt>
                <c:pt idx="10">
                  <c:v>5150</c:v>
                </c:pt>
                <c:pt idx="11">
                  <c:v>#N/A</c:v>
                </c:pt>
                <c:pt idx="12">
                  <c:v>#N/A</c:v>
                </c:pt>
                <c:pt idx="13">
                  <c:v>5154</c:v>
                </c:pt>
                <c:pt idx="14">
                  <c:v>#N/A</c:v>
                </c:pt>
              </c:numCache>
            </c:numRef>
          </c:val>
          <c:smooth val="0"/>
        </c:ser>
        <c:dLbls>
          <c:showLegendKey val="0"/>
          <c:showVal val="0"/>
          <c:showCatName val="0"/>
          <c:showSerName val="0"/>
          <c:showPercent val="0"/>
          <c:showBubbleSize val="0"/>
        </c:dLbls>
        <c:marker val="1"/>
        <c:smooth val="0"/>
        <c:axId val="116310784"/>
        <c:axId val="116312704"/>
      </c:lineChart>
      <c:catAx>
        <c:axId val="116310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312704"/>
        <c:crosses val="autoZero"/>
        <c:auto val="1"/>
        <c:lblAlgn val="ctr"/>
        <c:lblOffset val="100"/>
        <c:tickLblSkip val="1"/>
        <c:tickMarkSkip val="1"/>
        <c:noMultiLvlLbl val="0"/>
      </c:catAx>
      <c:valAx>
        <c:axId val="116312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310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石川県かほく市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35,030
34,785
64.44
16,337,802
15,377,930
868,117
10,175,616
28,567,689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67.3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a:t>
          </a:r>
          <a:r>
            <a:rPr kumimoji="1" lang="en-US" altLang="ja-JP" sz="1300">
              <a:latin typeface="ＭＳ Ｐゴシック"/>
            </a:rPr>
            <a:t>0.03</a:t>
          </a:r>
          <a:r>
            <a:rPr kumimoji="1" lang="ja-JP" altLang="en-US" sz="1300">
              <a:latin typeface="ＭＳ Ｐゴシック"/>
            </a:rPr>
            <a:t>ポイント上回っているが、近年低下傾向（平成</a:t>
          </a:r>
          <a:r>
            <a:rPr kumimoji="1" lang="en-US" altLang="ja-JP" sz="1300">
              <a:latin typeface="ＭＳ Ｐゴシック"/>
            </a:rPr>
            <a:t>22</a:t>
          </a:r>
          <a:r>
            <a:rPr kumimoji="1" lang="ja-JP" altLang="en-US" sz="1300">
              <a:latin typeface="ＭＳ Ｐゴシック"/>
            </a:rPr>
            <a:t>年度から</a:t>
          </a:r>
          <a:r>
            <a:rPr kumimoji="1" lang="en-US" altLang="ja-JP" sz="1300">
              <a:latin typeface="ＭＳ Ｐゴシック"/>
            </a:rPr>
            <a:t>3</a:t>
          </a:r>
          <a:r>
            <a:rPr kumimoji="1" lang="ja-JP" altLang="en-US" sz="1300">
              <a:latin typeface="ＭＳ Ｐゴシック"/>
            </a:rPr>
            <a:t>年連続して</a:t>
          </a:r>
          <a:r>
            <a:rPr kumimoji="1" lang="en-US" altLang="ja-JP" sz="1300">
              <a:latin typeface="ＭＳ Ｐゴシック"/>
            </a:rPr>
            <a:t>0.01</a:t>
          </a:r>
          <a:r>
            <a:rPr kumimoji="1" lang="ja-JP" altLang="en-US" sz="1300">
              <a:latin typeface="ＭＳ Ｐゴシック"/>
            </a:rPr>
            <a:t>～</a:t>
          </a:r>
          <a:r>
            <a:rPr kumimoji="1" lang="en-US" altLang="ja-JP" sz="1300">
              <a:latin typeface="ＭＳ Ｐゴシック"/>
            </a:rPr>
            <a:t>0.02</a:t>
          </a:r>
          <a:r>
            <a:rPr kumimoji="1" lang="ja-JP" altLang="en-US" sz="1300">
              <a:latin typeface="ＭＳ Ｐゴシック"/>
            </a:rPr>
            <a:t>ポイント低下）にあるため、積極的な定住促進事業の展開、税の徴収率向上対策等により歳入確保に努める。また、第</a:t>
          </a:r>
          <a:r>
            <a:rPr kumimoji="1" lang="en-US" altLang="ja-JP" sz="1300">
              <a:latin typeface="ＭＳ Ｐゴシック"/>
            </a:rPr>
            <a:t>3</a:t>
          </a:r>
          <a:r>
            <a:rPr kumimoji="1" lang="ja-JP" altLang="en-US" sz="1300">
              <a:latin typeface="ＭＳ Ｐゴシック"/>
            </a:rPr>
            <a:t>次定員適正化計画（</a:t>
          </a:r>
          <a:r>
            <a:rPr kumimoji="1" lang="en-US" altLang="ja-JP" sz="1300">
              <a:latin typeface="ＭＳ Ｐゴシック"/>
            </a:rPr>
            <a:t>H27</a:t>
          </a:r>
          <a:r>
            <a:rPr kumimoji="1" lang="ja-JP" altLang="en-US" sz="1300">
              <a:latin typeface="ＭＳ Ｐゴシック"/>
            </a:rPr>
            <a:t>～</a:t>
          </a:r>
          <a:r>
            <a:rPr kumimoji="1" lang="en-US" altLang="ja-JP" sz="1300">
              <a:latin typeface="ＭＳ Ｐゴシック"/>
            </a:rPr>
            <a:t>H31</a:t>
          </a:r>
          <a:r>
            <a:rPr kumimoji="1" lang="ja-JP" altLang="en-US" sz="1300">
              <a:latin typeface="ＭＳ Ｐゴシック"/>
            </a:rPr>
            <a:t>の</a:t>
          </a:r>
          <a:r>
            <a:rPr kumimoji="1" lang="en-US" altLang="ja-JP" sz="1300">
              <a:latin typeface="ＭＳ Ｐゴシック"/>
            </a:rPr>
            <a:t>5</a:t>
          </a:r>
          <a:r>
            <a:rPr kumimoji="1" lang="ja-JP" altLang="en-US" sz="1300">
              <a:latin typeface="ＭＳ Ｐゴシック"/>
            </a:rPr>
            <a:t>年間で職員数約</a:t>
          </a:r>
          <a:r>
            <a:rPr kumimoji="1" lang="en-US" altLang="ja-JP" sz="1300">
              <a:latin typeface="ＭＳ Ｐゴシック"/>
            </a:rPr>
            <a:t>3%</a:t>
          </a:r>
          <a:r>
            <a:rPr kumimoji="1" lang="ja-JP" altLang="en-US" sz="1300">
              <a:latin typeface="ＭＳ Ｐゴシック"/>
            </a:rPr>
            <a:t>減）等により財政の健全化を図る。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85725</xdr:rowOff>
    </xdr:from>
    <xdr:to>
      <xdr:col>7</xdr:col>
      <xdr:colOff>152400</xdr:colOff>
      <xdr:row>42</xdr:row>
      <xdr:rowOff>105833</xdr:rowOff>
    </xdr:to>
    <xdr:cxnSp macro="">
      <xdr:nvCxnSpPr>
        <xdr:cNvPr id="67" name="直線コネクタ 66"/>
        <xdr:cNvCxnSpPr/>
      </xdr:nvCxnSpPr>
      <xdr:spPr>
        <a:xfrm>
          <a:off x="4114800" y="72866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8"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65617</xdr:rowOff>
    </xdr:from>
    <xdr:to>
      <xdr:col>6</xdr:col>
      <xdr:colOff>0</xdr:colOff>
      <xdr:row>42</xdr:row>
      <xdr:rowOff>85725</xdr:rowOff>
    </xdr:to>
    <xdr:cxnSp macro="">
      <xdr:nvCxnSpPr>
        <xdr:cNvPr id="70" name="直線コネクタ 69"/>
        <xdr:cNvCxnSpPr/>
      </xdr:nvCxnSpPr>
      <xdr:spPr>
        <a:xfrm>
          <a:off x="3225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2" name="テキスト ボックス 71"/>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65617</xdr:rowOff>
    </xdr:to>
    <xdr:cxnSp macro="">
      <xdr:nvCxnSpPr>
        <xdr:cNvPr id="73" name="直線コネクタ 72"/>
        <xdr:cNvCxnSpPr/>
      </xdr:nvCxnSpPr>
      <xdr:spPr>
        <a:xfrm>
          <a:off x="2336800" y="72263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156633</xdr:rowOff>
    </xdr:from>
    <xdr:to>
      <xdr:col>3</xdr:col>
      <xdr:colOff>279400</xdr:colOff>
      <xdr:row>42</xdr:row>
      <xdr:rowOff>25400</xdr:rowOff>
    </xdr:to>
    <xdr:cxnSp macro="">
      <xdr:nvCxnSpPr>
        <xdr:cNvPr id="76" name="直線コネクタ 75"/>
        <xdr:cNvCxnSpPr/>
      </xdr:nvCxnSpPr>
      <xdr:spPr>
        <a:xfrm>
          <a:off x="1447800" y="71860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8" name="テキスト ボックス 77"/>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66675</xdr:rowOff>
    </xdr:from>
    <xdr:to>
      <xdr:col>2</xdr:col>
      <xdr:colOff>127000</xdr:colOff>
      <xdr:row>39</xdr:row>
      <xdr:rowOff>168275</xdr:rowOff>
    </xdr:to>
    <xdr:sp macro="" textlink="">
      <xdr:nvSpPr>
        <xdr:cNvPr id="79" name="フローチャート : 判断 78"/>
        <xdr:cNvSpPr/>
      </xdr:nvSpPr>
      <xdr:spPr>
        <a:xfrm>
          <a:off x="1397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7002</xdr:rowOff>
    </xdr:from>
    <xdr:ext cx="762000" cy="259045"/>
    <xdr:sp macro="" textlink="">
      <xdr:nvSpPr>
        <xdr:cNvPr id="80" name="テキスト ボックス 79"/>
        <xdr:cNvSpPr txBox="1"/>
      </xdr:nvSpPr>
      <xdr:spPr>
        <a:xfrm>
          <a:off x="1066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86" name="円/楕円 85"/>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71560</xdr:rowOff>
    </xdr:from>
    <xdr:ext cx="762000" cy="259045"/>
    <xdr:sp macro="" textlink="">
      <xdr:nvSpPr>
        <xdr:cNvPr id="87" name="財政力該当値テキスト"/>
        <xdr:cNvSpPr txBox="1"/>
      </xdr:nvSpPr>
      <xdr:spPr>
        <a:xfrm>
          <a:off x="50419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34925</xdr:rowOff>
    </xdr:from>
    <xdr:to>
      <xdr:col>6</xdr:col>
      <xdr:colOff>50800</xdr:colOff>
      <xdr:row>42</xdr:row>
      <xdr:rowOff>136525</xdr:rowOff>
    </xdr:to>
    <xdr:sp macro="" textlink="">
      <xdr:nvSpPr>
        <xdr:cNvPr id="88" name="円/楕円 87"/>
        <xdr:cNvSpPr/>
      </xdr:nvSpPr>
      <xdr:spPr>
        <a:xfrm>
          <a:off x="4064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146702</xdr:rowOff>
    </xdr:from>
    <xdr:ext cx="736600" cy="259045"/>
    <xdr:sp macro="" textlink="">
      <xdr:nvSpPr>
        <xdr:cNvPr id="89" name="テキスト ボックス 88"/>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14817</xdr:rowOff>
    </xdr:from>
    <xdr:to>
      <xdr:col>4</xdr:col>
      <xdr:colOff>533400</xdr:colOff>
      <xdr:row>42</xdr:row>
      <xdr:rowOff>116417</xdr:rowOff>
    </xdr:to>
    <xdr:sp macro="" textlink="">
      <xdr:nvSpPr>
        <xdr:cNvPr id="90" name="円/楕円 89"/>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126594</xdr:rowOff>
    </xdr:from>
    <xdr:ext cx="762000" cy="259045"/>
    <xdr:sp macro="" textlink="">
      <xdr:nvSpPr>
        <xdr:cNvPr id="91" name="テキスト ボックス 90"/>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146050</xdr:rowOff>
    </xdr:from>
    <xdr:to>
      <xdr:col>3</xdr:col>
      <xdr:colOff>330200</xdr:colOff>
      <xdr:row>42</xdr:row>
      <xdr:rowOff>76200</xdr:rowOff>
    </xdr:to>
    <xdr:sp macro="" textlink="">
      <xdr:nvSpPr>
        <xdr:cNvPr id="92" name="円/楕円 91"/>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93" name="テキスト ボックス 92"/>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94" name="円/楕円 93"/>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20760</xdr:rowOff>
    </xdr:from>
    <xdr:ext cx="762000" cy="259045"/>
    <xdr:sp macro="" textlink="">
      <xdr:nvSpPr>
        <xdr:cNvPr id="95" name="テキスト ボックス 94"/>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定員適正化計画の実施による人件費の削減等により平成</a:t>
          </a:r>
          <a:r>
            <a:rPr kumimoji="1" lang="en-US" altLang="ja-JP" sz="1300">
              <a:latin typeface="ＭＳ Ｐゴシック"/>
            </a:rPr>
            <a:t>19</a:t>
          </a:r>
          <a:r>
            <a:rPr kumimoji="1" lang="ja-JP" altLang="en-US" sz="1300">
              <a:latin typeface="ＭＳ Ｐゴシック"/>
            </a:rPr>
            <a:t>年度以降改善傾向にあるものの、今後も扶助費等の義務的経費の増加と合わせ、合併に伴い実施した事業に係る公債費、下水道事業への繰出し等の増加が見込まれる。今後とも、事務事業の見直しを進め、優先度の低い事務事業について計画的に廃止・縮小を進め、経常経費の削減を図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127000</xdr:rowOff>
    </xdr:from>
    <xdr:to>
      <xdr:col>7</xdr:col>
      <xdr:colOff>152400</xdr:colOff>
      <xdr:row>59</xdr:row>
      <xdr:rowOff>21046</xdr:rowOff>
    </xdr:to>
    <xdr:cxnSp macro="">
      <xdr:nvCxnSpPr>
        <xdr:cNvPr id="132" name="直線コネクタ 131"/>
        <xdr:cNvCxnSpPr/>
      </xdr:nvCxnSpPr>
      <xdr:spPr>
        <a:xfrm flipV="1">
          <a:off x="4114800" y="10071100"/>
          <a:ext cx="8382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87103</xdr:rowOff>
    </xdr:from>
    <xdr:ext cx="762000" cy="259045"/>
    <xdr:sp macro="" textlink="">
      <xdr:nvSpPr>
        <xdr:cNvPr id="133" name="財政構造の弾力性平均値テキスト"/>
        <xdr:cNvSpPr txBox="1"/>
      </xdr:nvSpPr>
      <xdr:spPr>
        <a:xfrm>
          <a:off x="5041900" y="10202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363</xdr:rowOff>
    </xdr:from>
    <xdr:to>
      <xdr:col>6</xdr:col>
      <xdr:colOff>0</xdr:colOff>
      <xdr:row>59</xdr:row>
      <xdr:rowOff>21046</xdr:rowOff>
    </xdr:to>
    <xdr:cxnSp macro="">
      <xdr:nvCxnSpPr>
        <xdr:cNvPr id="135" name="直線コネクタ 134"/>
        <xdr:cNvCxnSpPr/>
      </xdr:nvCxnSpPr>
      <xdr:spPr>
        <a:xfrm>
          <a:off x="3225800" y="1011591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153143</xdr:rowOff>
    </xdr:from>
    <xdr:ext cx="736600" cy="259045"/>
    <xdr:sp macro="" textlink="">
      <xdr:nvSpPr>
        <xdr:cNvPr id="137" name="テキスト ボックス 136"/>
        <xdr:cNvSpPr txBox="1"/>
      </xdr:nvSpPr>
      <xdr:spPr>
        <a:xfrm>
          <a:off x="3733800" y="10268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363</xdr:rowOff>
    </xdr:from>
    <xdr:to>
      <xdr:col>4</xdr:col>
      <xdr:colOff>482600</xdr:colOff>
      <xdr:row>59</xdr:row>
      <xdr:rowOff>89988</xdr:rowOff>
    </xdr:to>
    <xdr:cxnSp macro="">
      <xdr:nvCxnSpPr>
        <xdr:cNvPr id="138" name="直線コネクタ 137"/>
        <xdr:cNvCxnSpPr/>
      </xdr:nvCxnSpPr>
      <xdr:spPr>
        <a:xfrm flipV="1">
          <a:off x="2336800" y="10115913"/>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12717</xdr:rowOff>
    </xdr:from>
    <xdr:ext cx="762000" cy="259045"/>
    <xdr:sp macro="" textlink="">
      <xdr:nvSpPr>
        <xdr:cNvPr id="140" name="テキスト ボックス 139"/>
        <xdr:cNvSpPr txBox="1"/>
      </xdr:nvSpPr>
      <xdr:spPr>
        <a:xfrm>
          <a:off x="2844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76200</xdr:rowOff>
    </xdr:from>
    <xdr:to>
      <xdr:col>3</xdr:col>
      <xdr:colOff>279400</xdr:colOff>
      <xdr:row>59</xdr:row>
      <xdr:rowOff>89988</xdr:rowOff>
    </xdr:to>
    <xdr:cxnSp macro="">
      <xdr:nvCxnSpPr>
        <xdr:cNvPr id="141" name="直線コネクタ 140"/>
        <xdr:cNvCxnSpPr/>
      </xdr:nvCxnSpPr>
      <xdr:spPr>
        <a:xfrm>
          <a:off x="1447800" y="10191750"/>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163484</xdr:rowOff>
    </xdr:from>
    <xdr:ext cx="762000" cy="259045"/>
    <xdr:sp macro="" textlink="">
      <xdr:nvSpPr>
        <xdr:cNvPr id="143" name="テキスト ボックス 142"/>
        <xdr:cNvSpPr txBox="1"/>
      </xdr:nvSpPr>
      <xdr:spPr>
        <a:xfrm>
          <a:off x="1955800" y="102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52977</xdr:rowOff>
    </xdr:from>
    <xdr:to>
      <xdr:col>2</xdr:col>
      <xdr:colOff>127000</xdr:colOff>
      <xdr:row>59</xdr:row>
      <xdr:rowOff>154577</xdr:rowOff>
    </xdr:to>
    <xdr:sp macro="" textlink="">
      <xdr:nvSpPr>
        <xdr:cNvPr id="144" name="フローチャート : 判断 143"/>
        <xdr:cNvSpPr/>
      </xdr:nvSpPr>
      <xdr:spPr>
        <a:xfrm>
          <a:off x="1397000" y="101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139354</xdr:rowOff>
    </xdr:from>
    <xdr:ext cx="762000" cy="259045"/>
    <xdr:sp macro="" textlink="">
      <xdr:nvSpPr>
        <xdr:cNvPr id="145" name="テキスト ボックス 144"/>
        <xdr:cNvSpPr txBox="1"/>
      </xdr:nvSpPr>
      <xdr:spPr>
        <a:xfrm>
          <a:off x="1066800" y="10254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58</xdr:row>
      <xdr:rowOff>76200</xdr:rowOff>
    </xdr:from>
    <xdr:to>
      <xdr:col>7</xdr:col>
      <xdr:colOff>203200</xdr:colOff>
      <xdr:row>59</xdr:row>
      <xdr:rowOff>6350</xdr:rowOff>
    </xdr:to>
    <xdr:sp macro="" textlink="">
      <xdr:nvSpPr>
        <xdr:cNvPr id="151" name="円/楕円 150"/>
        <xdr:cNvSpPr/>
      </xdr:nvSpPr>
      <xdr:spPr>
        <a:xfrm>
          <a:off x="4902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92727</xdr:rowOff>
    </xdr:from>
    <xdr:ext cx="762000" cy="259045"/>
    <xdr:sp macro="" textlink="">
      <xdr:nvSpPr>
        <xdr:cNvPr id="152" name="財政構造の弾力性該当値テキスト"/>
        <xdr:cNvSpPr txBox="1"/>
      </xdr:nvSpPr>
      <xdr:spPr>
        <a:xfrm>
          <a:off x="50419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141696</xdr:rowOff>
    </xdr:from>
    <xdr:to>
      <xdr:col>6</xdr:col>
      <xdr:colOff>50800</xdr:colOff>
      <xdr:row>59</xdr:row>
      <xdr:rowOff>71846</xdr:rowOff>
    </xdr:to>
    <xdr:sp macro="" textlink="">
      <xdr:nvSpPr>
        <xdr:cNvPr id="153" name="円/楕円 152"/>
        <xdr:cNvSpPr/>
      </xdr:nvSpPr>
      <xdr:spPr>
        <a:xfrm>
          <a:off x="4064000" y="1008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82023</xdr:rowOff>
    </xdr:from>
    <xdr:ext cx="736600" cy="259045"/>
    <xdr:sp macro="" textlink="">
      <xdr:nvSpPr>
        <xdr:cNvPr id="154" name="テキスト ボックス 153"/>
        <xdr:cNvSpPr txBox="1"/>
      </xdr:nvSpPr>
      <xdr:spPr>
        <a:xfrm>
          <a:off x="3733800" y="985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121013</xdr:rowOff>
    </xdr:from>
    <xdr:to>
      <xdr:col>4</xdr:col>
      <xdr:colOff>533400</xdr:colOff>
      <xdr:row>59</xdr:row>
      <xdr:rowOff>51163</xdr:rowOff>
    </xdr:to>
    <xdr:sp macro="" textlink="">
      <xdr:nvSpPr>
        <xdr:cNvPr id="155" name="円/楕円 154"/>
        <xdr:cNvSpPr/>
      </xdr:nvSpPr>
      <xdr:spPr>
        <a:xfrm>
          <a:off x="3175000" y="100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61340</xdr:rowOff>
    </xdr:from>
    <xdr:ext cx="762000" cy="259045"/>
    <xdr:sp macro="" textlink="">
      <xdr:nvSpPr>
        <xdr:cNvPr id="156" name="テキスト ボックス 155"/>
        <xdr:cNvSpPr txBox="1"/>
      </xdr:nvSpPr>
      <xdr:spPr>
        <a:xfrm>
          <a:off x="2844800" y="983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39188</xdr:rowOff>
    </xdr:from>
    <xdr:to>
      <xdr:col>3</xdr:col>
      <xdr:colOff>330200</xdr:colOff>
      <xdr:row>59</xdr:row>
      <xdr:rowOff>140788</xdr:rowOff>
    </xdr:to>
    <xdr:sp macro="" textlink="">
      <xdr:nvSpPr>
        <xdr:cNvPr id="157" name="円/楕円 156"/>
        <xdr:cNvSpPr/>
      </xdr:nvSpPr>
      <xdr:spPr>
        <a:xfrm>
          <a:off x="22860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150965</xdr:rowOff>
    </xdr:from>
    <xdr:ext cx="762000" cy="259045"/>
    <xdr:sp macro="" textlink="">
      <xdr:nvSpPr>
        <xdr:cNvPr id="158" name="テキスト ボックス 157"/>
        <xdr:cNvSpPr txBox="1"/>
      </xdr:nvSpPr>
      <xdr:spPr>
        <a:xfrm>
          <a:off x="1955800" y="992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25400</xdr:rowOff>
    </xdr:from>
    <xdr:to>
      <xdr:col>2</xdr:col>
      <xdr:colOff>127000</xdr:colOff>
      <xdr:row>59</xdr:row>
      <xdr:rowOff>127000</xdr:rowOff>
    </xdr:to>
    <xdr:sp macro="" textlink="">
      <xdr:nvSpPr>
        <xdr:cNvPr id="159" name="円/楕円 158"/>
        <xdr:cNvSpPr/>
      </xdr:nvSpPr>
      <xdr:spPr>
        <a:xfrm>
          <a:off x="1397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137177</xdr:rowOff>
    </xdr:from>
    <xdr:ext cx="762000" cy="259045"/>
    <xdr:sp macro="" textlink="">
      <xdr:nvSpPr>
        <xdr:cNvPr id="160" name="テキスト ボックス 159"/>
        <xdr:cNvSpPr txBox="1"/>
      </xdr:nvSpPr>
      <xdr:spPr>
        <a:xfrm>
          <a:off x="1066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[127,964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113,952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に比べ低いものの、保育園等直営の施設については、今後、指定管理者制度の活用や民営化を推進しコストの低減を図っていく必要がある。また、施設の管理体制の整理・見直しを図り、経費の抑制に努め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130977</xdr:rowOff>
    </xdr:from>
    <xdr:to>
      <xdr:col>7</xdr:col>
      <xdr:colOff>152400</xdr:colOff>
      <xdr:row>82</xdr:row>
      <xdr:rowOff>135021</xdr:rowOff>
    </xdr:to>
    <xdr:cxnSp macro="">
      <xdr:nvCxnSpPr>
        <xdr:cNvPr id="192" name="直線コネクタ 191"/>
        <xdr:cNvCxnSpPr/>
      </xdr:nvCxnSpPr>
      <xdr:spPr>
        <a:xfrm flipV="1">
          <a:off x="4114800" y="14189877"/>
          <a:ext cx="838200" cy="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115753</xdr:rowOff>
    </xdr:from>
    <xdr:ext cx="762000" cy="259045"/>
    <xdr:sp macro="" textlink="">
      <xdr:nvSpPr>
        <xdr:cNvPr id="193" name="人件費・物件費等の状況平均値テキスト"/>
        <xdr:cNvSpPr txBox="1"/>
      </xdr:nvSpPr>
      <xdr:spPr>
        <a:xfrm>
          <a:off x="5041900" y="14174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119324</xdr:rowOff>
    </xdr:from>
    <xdr:to>
      <xdr:col>6</xdr:col>
      <xdr:colOff>0</xdr:colOff>
      <xdr:row>82</xdr:row>
      <xdr:rowOff>135021</xdr:rowOff>
    </xdr:to>
    <xdr:cxnSp macro="">
      <xdr:nvCxnSpPr>
        <xdr:cNvPr id="195" name="直線コネクタ 194"/>
        <xdr:cNvCxnSpPr/>
      </xdr:nvCxnSpPr>
      <xdr:spPr>
        <a:xfrm>
          <a:off x="3225800" y="14178224"/>
          <a:ext cx="8890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42116</xdr:rowOff>
    </xdr:from>
    <xdr:ext cx="736600" cy="259045"/>
    <xdr:sp macro="" textlink="">
      <xdr:nvSpPr>
        <xdr:cNvPr id="197" name="テキスト ボックス 196"/>
        <xdr:cNvSpPr txBox="1"/>
      </xdr:nvSpPr>
      <xdr:spPr>
        <a:xfrm>
          <a:off x="3733800" y="1427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119324</xdr:rowOff>
    </xdr:from>
    <xdr:to>
      <xdr:col>4</xdr:col>
      <xdr:colOff>482600</xdr:colOff>
      <xdr:row>82</xdr:row>
      <xdr:rowOff>133463</xdr:rowOff>
    </xdr:to>
    <xdr:cxnSp macro="">
      <xdr:nvCxnSpPr>
        <xdr:cNvPr id="198" name="直線コネクタ 197"/>
        <xdr:cNvCxnSpPr/>
      </xdr:nvCxnSpPr>
      <xdr:spPr>
        <a:xfrm flipV="1">
          <a:off x="2336800" y="14178224"/>
          <a:ext cx="889000" cy="1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46604</xdr:rowOff>
    </xdr:from>
    <xdr:ext cx="762000" cy="259045"/>
    <xdr:sp macro="" textlink="">
      <xdr:nvSpPr>
        <xdr:cNvPr id="200" name="テキスト ボックス 199"/>
        <xdr:cNvSpPr txBox="1"/>
      </xdr:nvSpPr>
      <xdr:spPr>
        <a:xfrm>
          <a:off x="2844800" y="14276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133463</xdr:rowOff>
    </xdr:from>
    <xdr:to>
      <xdr:col>3</xdr:col>
      <xdr:colOff>279400</xdr:colOff>
      <xdr:row>82</xdr:row>
      <xdr:rowOff>134944</xdr:rowOff>
    </xdr:to>
    <xdr:cxnSp macro="">
      <xdr:nvCxnSpPr>
        <xdr:cNvPr id="201" name="直線コネクタ 200"/>
        <xdr:cNvCxnSpPr/>
      </xdr:nvCxnSpPr>
      <xdr:spPr>
        <a:xfrm flipV="1">
          <a:off x="1447800" y="14192363"/>
          <a:ext cx="889000" cy="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65161</xdr:rowOff>
    </xdr:from>
    <xdr:ext cx="762000" cy="259045"/>
    <xdr:sp macro="" textlink="">
      <xdr:nvSpPr>
        <xdr:cNvPr id="203" name="テキスト ボックス 202"/>
        <xdr:cNvSpPr txBox="1"/>
      </xdr:nvSpPr>
      <xdr:spPr>
        <a:xfrm>
          <a:off x="1955800" y="1429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60767</xdr:rowOff>
    </xdr:from>
    <xdr:to>
      <xdr:col>2</xdr:col>
      <xdr:colOff>127000</xdr:colOff>
      <xdr:row>82</xdr:row>
      <xdr:rowOff>162367</xdr:rowOff>
    </xdr:to>
    <xdr:sp macro="" textlink="">
      <xdr:nvSpPr>
        <xdr:cNvPr id="204" name="フローチャート : 判断 203"/>
        <xdr:cNvSpPr/>
      </xdr:nvSpPr>
      <xdr:spPr>
        <a:xfrm>
          <a:off x="1397000" y="1411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1094</xdr:rowOff>
    </xdr:from>
    <xdr:ext cx="762000" cy="259045"/>
    <xdr:sp macro="" textlink="">
      <xdr:nvSpPr>
        <xdr:cNvPr id="205" name="テキスト ボックス 204"/>
        <xdr:cNvSpPr txBox="1"/>
      </xdr:nvSpPr>
      <xdr:spPr>
        <a:xfrm>
          <a:off x="1066800" y="1388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119,920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80177</xdr:rowOff>
    </xdr:from>
    <xdr:to>
      <xdr:col>7</xdr:col>
      <xdr:colOff>203200</xdr:colOff>
      <xdr:row>83</xdr:row>
      <xdr:rowOff>10327</xdr:rowOff>
    </xdr:to>
    <xdr:sp macro="" textlink="">
      <xdr:nvSpPr>
        <xdr:cNvPr id="211" name="円/楕円 210"/>
        <xdr:cNvSpPr/>
      </xdr:nvSpPr>
      <xdr:spPr>
        <a:xfrm>
          <a:off x="4902200" y="1413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1454</xdr:rowOff>
    </xdr:from>
    <xdr:ext cx="762000" cy="259045"/>
    <xdr:sp macro="" textlink="">
      <xdr:nvSpPr>
        <xdr:cNvPr id="212" name="人件費・物件費等の状況該当値テキスト"/>
        <xdr:cNvSpPr txBox="1"/>
      </xdr:nvSpPr>
      <xdr:spPr>
        <a:xfrm>
          <a:off x="5041900" y="140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127,964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84221</xdr:rowOff>
    </xdr:from>
    <xdr:to>
      <xdr:col>6</xdr:col>
      <xdr:colOff>50800</xdr:colOff>
      <xdr:row>83</xdr:row>
      <xdr:rowOff>14371</xdr:rowOff>
    </xdr:to>
    <xdr:sp macro="" textlink="">
      <xdr:nvSpPr>
        <xdr:cNvPr id="213" name="円/楕円 212"/>
        <xdr:cNvSpPr/>
      </xdr:nvSpPr>
      <xdr:spPr>
        <a:xfrm>
          <a:off x="4064000" y="1414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24548</xdr:rowOff>
    </xdr:from>
    <xdr:ext cx="736600" cy="259045"/>
    <xdr:sp macro="" textlink="">
      <xdr:nvSpPr>
        <xdr:cNvPr id="214" name="テキスト ボックス 213"/>
        <xdr:cNvSpPr txBox="1"/>
      </xdr:nvSpPr>
      <xdr:spPr>
        <a:xfrm>
          <a:off x="3733800" y="13911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129,640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68524</xdr:rowOff>
    </xdr:from>
    <xdr:to>
      <xdr:col>4</xdr:col>
      <xdr:colOff>533400</xdr:colOff>
      <xdr:row>82</xdr:row>
      <xdr:rowOff>170124</xdr:rowOff>
    </xdr:to>
    <xdr:sp macro="" textlink="">
      <xdr:nvSpPr>
        <xdr:cNvPr id="215" name="円/楕円 214"/>
        <xdr:cNvSpPr/>
      </xdr:nvSpPr>
      <xdr:spPr>
        <a:xfrm>
          <a:off x="3175000" y="1412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8851</xdr:rowOff>
    </xdr:from>
    <xdr:ext cx="762000" cy="259045"/>
    <xdr:sp macro="" textlink="">
      <xdr:nvSpPr>
        <xdr:cNvPr id="216" name="テキスト ボックス 215"/>
        <xdr:cNvSpPr txBox="1"/>
      </xdr:nvSpPr>
      <xdr:spPr>
        <a:xfrm>
          <a:off x="2844800" y="1389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123,135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82663</xdr:rowOff>
    </xdr:from>
    <xdr:to>
      <xdr:col>3</xdr:col>
      <xdr:colOff>330200</xdr:colOff>
      <xdr:row>83</xdr:row>
      <xdr:rowOff>12813</xdr:rowOff>
    </xdr:to>
    <xdr:sp macro="" textlink="">
      <xdr:nvSpPr>
        <xdr:cNvPr id="217" name="円/楕円 216"/>
        <xdr:cNvSpPr/>
      </xdr:nvSpPr>
      <xdr:spPr>
        <a:xfrm>
          <a:off x="2286000" y="1414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22990</xdr:rowOff>
    </xdr:from>
    <xdr:ext cx="762000" cy="259045"/>
    <xdr:sp macro="" textlink="">
      <xdr:nvSpPr>
        <xdr:cNvPr id="218" name="テキスト ボックス 217"/>
        <xdr:cNvSpPr txBox="1"/>
      </xdr:nvSpPr>
      <xdr:spPr>
        <a:xfrm>
          <a:off x="1955800" y="13910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128,994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84144</xdr:rowOff>
    </xdr:from>
    <xdr:to>
      <xdr:col>2</xdr:col>
      <xdr:colOff>127000</xdr:colOff>
      <xdr:row>83</xdr:row>
      <xdr:rowOff>14294</xdr:rowOff>
    </xdr:to>
    <xdr:sp macro="" textlink="">
      <xdr:nvSpPr>
        <xdr:cNvPr id="219" name="円/楕円 218"/>
        <xdr:cNvSpPr/>
      </xdr:nvSpPr>
      <xdr:spPr>
        <a:xfrm>
          <a:off x="1397000" y="1414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170521</xdr:rowOff>
    </xdr:from>
    <xdr:ext cx="762000" cy="259045"/>
    <xdr:sp macro="" textlink="">
      <xdr:nvSpPr>
        <xdr:cNvPr id="220" name="テキスト ボックス 219"/>
        <xdr:cNvSpPr txBox="1"/>
      </xdr:nvSpPr>
      <xdr:spPr>
        <a:xfrm>
          <a:off x="1066800" y="1422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129,608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a:t>
          </a:r>
          <a:r>
            <a:rPr kumimoji="1" lang="en-US" altLang="ja-JP" sz="1300">
              <a:latin typeface="ＭＳ Ｐゴシック"/>
            </a:rPr>
            <a:t>5.8</a:t>
          </a:r>
          <a:r>
            <a:rPr kumimoji="1" lang="ja-JP" altLang="en-US" sz="1300">
              <a:latin typeface="ＭＳ Ｐゴシック"/>
            </a:rPr>
            <a:t>ポイント下回り、低い水準にある。今後も管理職手当の削減や各種手当の見直しなど、より一層の給与の適正化に努める。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19813</xdr:rowOff>
    </xdr:from>
    <xdr:to>
      <xdr:col>24</xdr:col>
      <xdr:colOff>558800</xdr:colOff>
      <xdr:row>84</xdr:row>
      <xdr:rowOff>63246</xdr:rowOff>
    </xdr:to>
    <xdr:cxnSp macro="">
      <xdr:nvCxnSpPr>
        <xdr:cNvPr id="252" name="直線コネクタ 251"/>
        <xdr:cNvCxnSpPr/>
      </xdr:nvCxnSpPr>
      <xdr:spPr>
        <a:xfrm flipV="1">
          <a:off x="16179800" y="14421613"/>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49547</xdr:rowOff>
    </xdr:from>
    <xdr:ext cx="762000" cy="259045"/>
    <xdr:sp macro="" textlink="">
      <xdr:nvSpPr>
        <xdr:cNvPr id="253" name="給与水準   （国との比較）平均値テキスト"/>
        <xdr:cNvSpPr txBox="1"/>
      </xdr:nvSpPr>
      <xdr:spPr>
        <a:xfrm>
          <a:off x="17106900" y="1462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63246</xdr:rowOff>
    </xdr:from>
    <xdr:to>
      <xdr:col>23</xdr:col>
      <xdr:colOff>406400</xdr:colOff>
      <xdr:row>86</xdr:row>
      <xdr:rowOff>82296</xdr:rowOff>
    </xdr:to>
    <xdr:cxnSp macro="">
      <xdr:nvCxnSpPr>
        <xdr:cNvPr id="255" name="直線コネクタ 254"/>
        <xdr:cNvCxnSpPr/>
      </xdr:nvCxnSpPr>
      <xdr:spPr>
        <a:xfrm flipV="1">
          <a:off x="15290800" y="14465046"/>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154195</xdr:rowOff>
    </xdr:from>
    <xdr:ext cx="736600" cy="259045"/>
    <xdr:sp macro="" textlink="">
      <xdr:nvSpPr>
        <xdr:cNvPr id="257" name="テキスト ボックス 256"/>
        <xdr:cNvSpPr txBox="1"/>
      </xdr:nvSpPr>
      <xdr:spPr>
        <a:xfrm>
          <a:off x="15798800" y="1472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77470</xdr:rowOff>
    </xdr:from>
    <xdr:to>
      <xdr:col>22</xdr:col>
      <xdr:colOff>203200</xdr:colOff>
      <xdr:row>86</xdr:row>
      <xdr:rowOff>82296</xdr:rowOff>
    </xdr:to>
    <xdr:cxnSp macro="">
      <xdr:nvCxnSpPr>
        <xdr:cNvPr id="258" name="直線コネクタ 257"/>
        <xdr:cNvCxnSpPr/>
      </xdr:nvCxnSpPr>
      <xdr:spPr>
        <a:xfrm>
          <a:off x="14401800" y="1482217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0" name="テキスト ボックス 259"/>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72898</xdr:rowOff>
    </xdr:from>
    <xdr:to>
      <xdr:col>21</xdr:col>
      <xdr:colOff>0</xdr:colOff>
      <xdr:row>86</xdr:row>
      <xdr:rowOff>77470</xdr:rowOff>
    </xdr:to>
    <xdr:cxnSp macro="">
      <xdr:nvCxnSpPr>
        <xdr:cNvPr id="261" name="直線コネクタ 260"/>
        <xdr:cNvCxnSpPr/>
      </xdr:nvCxnSpPr>
      <xdr:spPr>
        <a:xfrm>
          <a:off x="13512800" y="14474698"/>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21099</xdr:rowOff>
    </xdr:from>
    <xdr:ext cx="762000" cy="259045"/>
    <xdr:sp macro="" textlink="">
      <xdr:nvSpPr>
        <xdr:cNvPr id="263" name="テキスト ボックス 262"/>
        <xdr:cNvSpPr txBox="1"/>
      </xdr:nvSpPr>
      <xdr:spPr>
        <a:xfrm>
          <a:off x="14020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62992</xdr:rowOff>
    </xdr:from>
    <xdr:to>
      <xdr:col>19</xdr:col>
      <xdr:colOff>533400</xdr:colOff>
      <xdr:row>85</xdr:row>
      <xdr:rowOff>164592</xdr:rowOff>
    </xdr:to>
    <xdr:sp macro="" textlink="">
      <xdr:nvSpPr>
        <xdr:cNvPr id="264" name="フローチャート : 判断 263"/>
        <xdr:cNvSpPr/>
      </xdr:nvSpPr>
      <xdr:spPr>
        <a:xfrm>
          <a:off x="13462000" y="1463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149369</xdr:rowOff>
    </xdr:from>
    <xdr:ext cx="762000" cy="259045"/>
    <xdr:sp macro="" textlink="">
      <xdr:nvSpPr>
        <xdr:cNvPr id="265" name="テキスト ボックス 264"/>
        <xdr:cNvSpPr txBox="1"/>
      </xdr:nvSpPr>
      <xdr:spPr>
        <a:xfrm>
          <a:off x="13131800" y="1472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140463</xdr:rowOff>
    </xdr:from>
    <xdr:to>
      <xdr:col>24</xdr:col>
      <xdr:colOff>609600</xdr:colOff>
      <xdr:row>84</xdr:row>
      <xdr:rowOff>70613</xdr:rowOff>
    </xdr:to>
    <xdr:sp macro="" textlink="">
      <xdr:nvSpPr>
        <xdr:cNvPr id="271" name="円/楕円 270"/>
        <xdr:cNvSpPr/>
      </xdr:nvSpPr>
      <xdr:spPr>
        <a:xfrm>
          <a:off x="169672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156990</xdr:rowOff>
    </xdr:from>
    <xdr:ext cx="762000" cy="259045"/>
    <xdr:sp macro="" textlink="">
      <xdr:nvSpPr>
        <xdr:cNvPr id="272" name="給与水準   （国との比較）該当値テキスト"/>
        <xdr:cNvSpPr txBox="1"/>
      </xdr:nvSpPr>
      <xdr:spPr>
        <a:xfrm>
          <a:off x="17106900" y="1421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12446</xdr:rowOff>
    </xdr:from>
    <xdr:to>
      <xdr:col>23</xdr:col>
      <xdr:colOff>457200</xdr:colOff>
      <xdr:row>84</xdr:row>
      <xdr:rowOff>114046</xdr:rowOff>
    </xdr:to>
    <xdr:sp macro="" textlink="">
      <xdr:nvSpPr>
        <xdr:cNvPr id="273" name="円/楕円 272"/>
        <xdr:cNvSpPr/>
      </xdr:nvSpPr>
      <xdr:spPr>
        <a:xfrm>
          <a:off x="16129000" y="1441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124223</xdr:rowOff>
    </xdr:from>
    <xdr:ext cx="736600" cy="259045"/>
    <xdr:sp macro="" textlink="">
      <xdr:nvSpPr>
        <xdr:cNvPr id="274" name="テキスト ボックス 273"/>
        <xdr:cNvSpPr txBox="1"/>
      </xdr:nvSpPr>
      <xdr:spPr>
        <a:xfrm>
          <a:off x="15798800" y="14183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31496</xdr:rowOff>
    </xdr:from>
    <xdr:to>
      <xdr:col>22</xdr:col>
      <xdr:colOff>254000</xdr:colOff>
      <xdr:row>86</xdr:row>
      <xdr:rowOff>133096</xdr:rowOff>
    </xdr:to>
    <xdr:sp macro="" textlink="">
      <xdr:nvSpPr>
        <xdr:cNvPr id="275" name="円/楕円 274"/>
        <xdr:cNvSpPr/>
      </xdr:nvSpPr>
      <xdr:spPr>
        <a:xfrm>
          <a:off x="15240000" y="1477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143273</xdr:rowOff>
    </xdr:from>
    <xdr:ext cx="762000" cy="259045"/>
    <xdr:sp macro="" textlink="">
      <xdr:nvSpPr>
        <xdr:cNvPr id="276" name="テキスト ボックス 275"/>
        <xdr:cNvSpPr txBox="1"/>
      </xdr:nvSpPr>
      <xdr:spPr>
        <a:xfrm>
          <a:off x="14909800" y="1454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26670</xdr:rowOff>
    </xdr:from>
    <xdr:to>
      <xdr:col>21</xdr:col>
      <xdr:colOff>50800</xdr:colOff>
      <xdr:row>86</xdr:row>
      <xdr:rowOff>128270</xdr:rowOff>
    </xdr:to>
    <xdr:sp macro="" textlink="">
      <xdr:nvSpPr>
        <xdr:cNvPr id="277" name="円/楕円 276"/>
        <xdr:cNvSpPr/>
      </xdr:nvSpPr>
      <xdr:spPr>
        <a:xfrm>
          <a:off x="14351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138447</xdr:rowOff>
    </xdr:from>
    <xdr:ext cx="762000" cy="259045"/>
    <xdr:sp macro="" textlink="">
      <xdr:nvSpPr>
        <xdr:cNvPr id="278" name="テキスト ボックス 277"/>
        <xdr:cNvSpPr txBox="1"/>
      </xdr:nvSpPr>
      <xdr:spPr>
        <a:xfrm>
          <a:off x="14020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22098</xdr:rowOff>
    </xdr:from>
    <xdr:to>
      <xdr:col>19</xdr:col>
      <xdr:colOff>533400</xdr:colOff>
      <xdr:row>84</xdr:row>
      <xdr:rowOff>123698</xdr:rowOff>
    </xdr:to>
    <xdr:sp macro="" textlink="">
      <xdr:nvSpPr>
        <xdr:cNvPr id="279" name="円/楕円 278"/>
        <xdr:cNvSpPr/>
      </xdr:nvSpPr>
      <xdr:spPr>
        <a:xfrm>
          <a:off x="13462000" y="1442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133875</xdr:rowOff>
    </xdr:from>
    <xdr:ext cx="762000" cy="259045"/>
    <xdr:sp macro="" textlink="">
      <xdr:nvSpPr>
        <xdr:cNvPr id="280" name="テキスト ボックス 279"/>
        <xdr:cNvSpPr txBox="1"/>
      </xdr:nvSpPr>
      <xdr:spPr>
        <a:xfrm>
          <a:off x="13131800" y="1419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定員適正化計画の実施により、改善傾向にあり、類似団体平均に比べ</a:t>
          </a:r>
          <a:r>
            <a:rPr kumimoji="1" lang="en-US" altLang="ja-JP" sz="1300">
              <a:latin typeface="ＭＳ Ｐゴシック"/>
            </a:rPr>
            <a:t>0.48</a:t>
          </a:r>
          <a:r>
            <a:rPr kumimoji="1" lang="ja-JP" altLang="en-US" sz="1300">
              <a:latin typeface="ＭＳ Ｐゴシック"/>
            </a:rPr>
            <a:t>人下回っている。今後も保育園の統廃合・民営化など、各施設の効率的な運営により定員適正化計画の着実な実施に努める。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153851</xdr:rowOff>
    </xdr:from>
    <xdr:to>
      <xdr:col>24</xdr:col>
      <xdr:colOff>558800</xdr:colOff>
      <xdr:row>62</xdr:row>
      <xdr:rowOff>3084</xdr:rowOff>
    </xdr:to>
    <xdr:cxnSp macro="">
      <xdr:nvCxnSpPr>
        <xdr:cNvPr id="317" name="直線コネクタ 316"/>
        <xdr:cNvCxnSpPr/>
      </xdr:nvCxnSpPr>
      <xdr:spPr>
        <a:xfrm flipV="1">
          <a:off x="16179800" y="10612301"/>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130283</xdr:rowOff>
    </xdr:from>
    <xdr:ext cx="762000" cy="259045"/>
    <xdr:sp macro="" textlink="">
      <xdr:nvSpPr>
        <xdr:cNvPr id="318" name="定員管理の状況平均値テキスト"/>
        <xdr:cNvSpPr txBox="1"/>
      </xdr:nvSpPr>
      <xdr:spPr>
        <a:xfrm>
          <a:off x="17106900" y="10588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3084</xdr:rowOff>
    </xdr:from>
    <xdr:to>
      <xdr:col>23</xdr:col>
      <xdr:colOff>406400</xdr:colOff>
      <xdr:row>62</xdr:row>
      <xdr:rowOff>27215</xdr:rowOff>
    </xdr:to>
    <xdr:cxnSp macro="">
      <xdr:nvCxnSpPr>
        <xdr:cNvPr id="320" name="直線コネクタ 319"/>
        <xdr:cNvCxnSpPr/>
      </xdr:nvCxnSpPr>
      <xdr:spPr>
        <a:xfrm flipV="1">
          <a:off x="15290800" y="10632984"/>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69686</xdr:rowOff>
    </xdr:from>
    <xdr:ext cx="736600" cy="259045"/>
    <xdr:sp macro="" textlink="">
      <xdr:nvSpPr>
        <xdr:cNvPr id="322" name="テキスト ボックス 321"/>
        <xdr:cNvSpPr txBox="1"/>
      </xdr:nvSpPr>
      <xdr:spPr>
        <a:xfrm>
          <a:off x="15798800" y="1069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26065</xdr:rowOff>
    </xdr:from>
    <xdr:to>
      <xdr:col>22</xdr:col>
      <xdr:colOff>203200</xdr:colOff>
      <xdr:row>62</xdr:row>
      <xdr:rowOff>27215</xdr:rowOff>
    </xdr:to>
    <xdr:cxnSp macro="">
      <xdr:nvCxnSpPr>
        <xdr:cNvPr id="323" name="直線コネクタ 322"/>
        <xdr:cNvCxnSpPr/>
      </xdr:nvCxnSpPr>
      <xdr:spPr>
        <a:xfrm>
          <a:off x="14401800" y="10655965"/>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74282</xdr:rowOff>
    </xdr:from>
    <xdr:ext cx="762000" cy="259045"/>
    <xdr:sp macro="" textlink="">
      <xdr:nvSpPr>
        <xdr:cNvPr id="325" name="テキスト ボックス 324"/>
        <xdr:cNvSpPr txBox="1"/>
      </xdr:nvSpPr>
      <xdr:spPr>
        <a:xfrm>
          <a:off x="14909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26065</xdr:rowOff>
    </xdr:from>
    <xdr:to>
      <xdr:col>21</xdr:col>
      <xdr:colOff>0</xdr:colOff>
      <xdr:row>62</xdr:row>
      <xdr:rowOff>63984</xdr:rowOff>
    </xdr:to>
    <xdr:cxnSp macro="">
      <xdr:nvCxnSpPr>
        <xdr:cNvPr id="326" name="直線コネクタ 325"/>
        <xdr:cNvCxnSpPr/>
      </xdr:nvCxnSpPr>
      <xdr:spPr>
        <a:xfrm flipV="1">
          <a:off x="13512800" y="10655965"/>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83474</xdr:rowOff>
    </xdr:from>
    <xdr:ext cx="762000" cy="259045"/>
    <xdr:sp macro="" textlink="">
      <xdr:nvSpPr>
        <xdr:cNvPr id="328" name="テキスト ボックス 327"/>
        <xdr:cNvSpPr txBox="1"/>
      </xdr:nvSpPr>
      <xdr:spPr>
        <a:xfrm>
          <a:off x="14020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159596</xdr:rowOff>
    </xdr:from>
    <xdr:to>
      <xdr:col>19</xdr:col>
      <xdr:colOff>533400</xdr:colOff>
      <xdr:row>61</xdr:row>
      <xdr:rowOff>89746</xdr:rowOff>
    </xdr:to>
    <xdr:sp macro="" textlink="">
      <xdr:nvSpPr>
        <xdr:cNvPr id="329" name="フローチャート : 判断 328"/>
        <xdr:cNvSpPr/>
      </xdr:nvSpPr>
      <xdr:spPr>
        <a:xfrm>
          <a:off x="13462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99923</xdr:rowOff>
    </xdr:from>
    <xdr:ext cx="762000" cy="259045"/>
    <xdr:sp macro="" textlink="">
      <xdr:nvSpPr>
        <xdr:cNvPr id="330" name="テキスト ボックス 329"/>
        <xdr:cNvSpPr txBox="1"/>
      </xdr:nvSpPr>
      <xdr:spPr>
        <a:xfrm>
          <a:off x="13131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103051</xdr:rowOff>
    </xdr:from>
    <xdr:to>
      <xdr:col>24</xdr:col>
      <xdr:colOff>609600</xdr:colOff>
      <xdr:row>62</xdr:row>
      <xdr:rowOff>33201</xdr:rowOff>
    </xdr:to>
    <xdr:sp macro="" textlink="">
      <xdr:nvSpPr>
        <xdr:cNvPr id="336" name="円/楕円 335"/>
        <xdr:cNvSpPr/>
      </xdr:nvSpPr>
      <xdr:spPr>
        <a:xfrm>
          <a:off x="16967200" y="105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119578</xdr:rowOff>
    </xdr:from>
    <xdr:ext cx="762000" cy="259045"/>
    <xdr:sp macro="" textlink="">
      <xdr:nvSpPr>
        <xdr:cNvPr id="337" name="定員管理の状況該当値テキスト"/>
        <xdr:cNvSpPr txBox="1"/>
      </xdr:nvSpPr>
      <xdr:spPr>
        <a:xfrm>
          <a:off x="171069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123734</xdr:rowOff>
    </xdr:from>
    <xdr:to>
      <xdr:col>23</xdr:col>
      <xdr:colOff>457200</xdr:colOff>
      <xdr:row>62</xdr:row>
      <xdr:rowOff>53884</xdr:rowOff>
    </xdr:to>
    <xdr:sp macro="" textlink="">
      <xdr:nvSpPr>
        <xdr:cNvPr id="338" name="円/楕円 337"/>
        <xdr:cNvSpPr/>
      </xdr:nvSpPr>
      <xdr:spPr>
        <a:xfrm>
          <a:off x="16129000" y="105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64061</xdr:rowOff>
    </xdr:from>
    <xdr:ext cx="736600" cy="259045"/>
    <xdr:sp macro="" textlink="">
      <xdr:nvSpPr>
        <xdr:cNvPr id="339" name="テキスト ボックス 338"/>
        <xdr:cNvSpPr txBox="1"/>
      </xdr:nvSpPr>
      <xdr:spPr>
        <a:xfrm>
          <a:off x="15798800" y="1035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147865</xdr:rowOff>
    </xdr:from>
    <xdr:to>
      <xdr:col>22</xdr:col>
      <xdr:colOff>254000</xdr:colOff>
      <xdr:row>62</xdr:row>
      <xdr:rowOff>78015</xdr:rowOff>
    </xdr:to>
    <xdr:sp macro="" textlink="">
      <xdr:nvSpPr>
        <xdr:cNvPr id="340" name="円/楕円 339"/>
        <xdr:cNvSpPr/>
      </xdr:nvSpPr>
      <xdr:spPr>
        <a:xfrm>
          <a:off x="152400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88192</xdr:rowOff>
    </xdr:from>
    <xdr:ext cx="762000" cy="259045"/>
    <xdr:sp macro="" textlink="">
      <xdr:nvSpPr>
        <xdr:cNvPr id="341" name="テキスト ボックス 340"/>
        <xdr:cNvSpPr txBox="1"/>
      </xdr:nvSpPr>
      <xdr:spPr>
        <a:xfrm>
          <a:off x="14909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146715</xdr:rowOff>
    </xdr:from>
    <xdr:to>
      <xdr:col>21</xdr:col>
      <xdr:colOff>50800</xdr:colOff>
      <xdr:row>62</xdr:row>
      <xdr:rowOff>76865</xdr:rowOff>
    </xdr:to>
    <xdr:sp macro="" textlink="">
      <xdr:nvSpPr>
        <xdr:cNvPr id="342" name="円/楕円 341"/>
        <xdr:cNvSpPr/>
      </xdr:nvSpPr>
      <xdr:spPr>
        <a:xfrm>
          <a:off x="14351000" y="1060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87042</xdr:rowOff>
    </xdr:from>
    <xdr:ext cx="762000" cy="259045"/>
    <xdr:sp macro="" textlink="">
      <xdr:nvSpPr>
        <xdr:cNvPr id="343" name="テキスト ボックス 342"/>
        <xdr:cNvSpPr txBox="1"/>
      </xdr:nvSpPr>
      <xdr:spPr>
        <a:xfrm>
          <a:off x="14020800" y="10374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13184</xdr:rowOff>
    </xdr:from>
    <xdr:to>
      <xdr:col>19</xdr:col>
      <xdr:colOff>533400</xdr:colOff>
      <xdr:row>62</xdr:row>
      <xdr:rowOff>114784</xdr:rowOff>
    </xdr:to>
    <xdr:sp macro="" textlink="">
      <xdr:nvSpPr>
        <xdr:cNvPr id="344" name="円/楕円 343"/>
        <xdr:cNvSpPr/>
      </xdr:nvSpPr>
      <xdr:spPr>
        <a:xfrm>
          <a:off x="13462000" y="1064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99561</xdr:rowOff>
    </xdr:from>
    <xdr:ext cx="762000" cy="259045"/>
    <xdr:sp macro="" textlink="">
      <xdr:nvSpPr>
        <xdr:cNvPr id="345" name="テキスト ボックス 344"/>
        <xdr:cNvSpPr txBox="1"/>
      </xdr:nvSpPr>
      <xdr:spPr>
        <a:xfrm>
          <a:off x="13131800" y="1072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以前から旧町ごとに下水道事業を積極的に整備推進してきたために、整備率が高い反面、下水道事業への公債費繰出金（基準外）が多額となっている。しかし、合併後の大型事業には合併特例債などの有利な市債を活用しており、それらの元利償還金の割合が増加しているため、実質公債費比率は改善傾向にある。</a:t>
          </a:r>
          <a:endParaRPr kumimoji="1" lang="en-US" altLang="ja-JP" sz="1300">
            <a:latin typeface="ＭＳ Ｐゴシック"/>
          </a:endParaRPr>
        </a:p>
        <a:p>
          <a:r>
            <a:rPr kumimoji="1" lang="ja-JP" altLang="en-US" sz="1300">
              <a:latin typeface="ＭＳ Ｐゴシック"/>
            </a:rPr>
            <a:t>　今後も下水道使用料の見直しや効率的な経営手法の導入により、繰出金の抑制を図るとともに、一般会計においても繰上償還の実施や市債発行の抑制により指標の改善に努める。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156337</xdr:rowOff>
    </xdr:from>
    <xdr:to>
      <xdr:col>24</xdr:col>
      <xdr:colOff>558800</xdr:colOff>
      <xdr:row>38</xdr:row>
      <xdr:rowOff>4191</xdr:rowOff>
    </xdr:to>
    <xdr:cxnSp macro="">
      <xdr:nvCxnSpPr>
        <xdr:cNvPr id="377" name="直線コネクタ 376"/>
        <xdr:cNvCxnSpPr/>
      </xdr:nvCxnSpPr>
      <xdr:spPr>
        <a:xfrm flipV="1">
          <a:off x="16179800" y="6499987"/>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106570</xdr:rowOff>
    </xdr:from>
    <xdr:ext cx="762000" cy="259045"/>
    <xdr:sp macro="" textlink="">
      <xdr:nvSpPr>
        <xdr:cNvPr id="378" name="公債費負担の状況平均値テキスト"/>
        <xdr:cNvSpPr txBox="1"/>
      </xdr:nvSpPr>
      <xdr:spPr>
        <a:xfrm>
          <a:off x="17106900" y="6450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4191</xdr:rowOff>
    </xdr:from>
    <xdr:to>
      <xdr:col>23</xdr:col>
      <xdr:colOff>406400</xdr:colOff>
      <xdr:row>38</xdr:row>
      <xdr:rowOff>23495</xdr:rowOff>
    </xdr:to>
    <xdr:cxnSp macro="">
      <xdr:nvCxnSpPr>
        <xdr:cNvPr id="380" name="直線コネクタ 379"/>
        <xdr:cNvCxnSpPr/>
      </xdr:nvCxnSpPr>
      <xdr:spPr>
        <a:xfrm flipV="1">
          <a:off x="15290800" y="6519291"/>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71137</xdr:rowOff>
    </xdr:from>
    <xdr:ext cx="736600" cy="259045"/>
    <xdr:sp macro="" textlink="">
      <xdr:nvSpPr>
        <xdr:cNvPr id="382" name="テキスト ボックス 381"/>
        <xdr:cNvSpPr txBox="1"/>
      </xdr:nvSpPr>
      <xdr:spPr>
        <a:xfrm>
          <a:off x="15798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23495</xdr:rowOff>
    </xdr:from>
    <xdr:to>
      <xdr:col>22</xdr:col>
      <xdr:colOff>203200</xdr:colOff>
      <xdr:row>38</xdr:row>
      <xdr:rowOff>59690</xdr:rowOff>
    </xdr:to>
    <xdr:cxnSp macro="">
      <xdr:nvCxnSpPr>
        <xdr:cNvPr id="383" name="直線コネクタ 382"/>
        <xdr:cNvCxnSpPr/>
      </xdr:nvCxnSpPr>
      <xdr:spPr>
        <a:xfrm flipV="1">
          <a:off x="14401800" y="65385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90441</xdr:rowOff>
    </xdr:from>
    <xdr:ext cx="762000" cy="259045"/>
    <xdr:sp macro="" textlink="">
      <xdr:nvSpPr>
        <xdr:cNvPr id="385" name="テキスト ボックス 384"/>
        <xdr:cNvSpPr txBox="1"/>
      </xdr:nvSpPr>
      <xdr:spPr>
        <a:xfrm>
          <a:off x="14909800" y="660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59690</xdr:rowOff>
    </xdr:from>
    <xdr:to>
      <xdr:col>21</xdr:col>
      <xdr:colOff>0</xdr:colOff>
      <xdr:row>38</xdr:row>
      <xdr:rowOff>69342</xdr:rowOff>
    </xdr:to>
    <xdr:cxnSp macro="">
      <xdr:nvCxnSpPr>
        <xdr:cNvPr id="386" name="直線コネクタ 385"/>
        <xdr:cNvCxnSpPr/>
      </xdr:nvCxnSpPr>
      <xdr:spPr>
        <a:xfrm flipV="1">
          <a:off x="13512800" y="657479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114571</xdr:rowOff>
    </xdr:from>
    <xdr:ext cx="762000" cy="259045"/>
    <xdr:sp macro="" textlink="">
      <xdr:nvSpPr>
        <xdr:cNvPr id="388" name="テキスト ボックス 387"/>
        <xdr:cNvSpPr txBox="1"/>
      </xdr:nvSpPr>
      <xdr:spPr>
        <a:xfrm>
          <a:off x="14020800" y="662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6477</xdr:rowOff>
    </xdr:from>
    <xdr:to>
      <xdr:col>19</xdr:col>
      <xdr:colOff>533400</xdr:colOff>
      <xdr:row>38</xdr:row>
      <xdr:rowOff>108077</xdr:rowOff>
    </xdr:to>
    <xdr:sp macro="" textlink="">
      <xdr:nvSpPr>
        <xdr:cNvPr id="389" name="フローチャート : 判断 388"/>
        <xdr:cNvSpPr/>
      </xdr:nvSpPr>
      <xdr:spPr>
        <a:xfrm>
          <a:off x="13462000" y="652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118254</xdr:rowOff>
    </xdr:from>
    <xdr:ext cx="762000" cy="259045"/>
    <xdr:sp macro="" textlink="">
      <xdr:nvSpPr>
        <xdr:cNvPr id="390" name="テキスト ボックス 389"/>
        <xdr:cNvSpPr txBox="1"/>
      </xdr:nvSpPr>
      <xdr:spPr>
        <a:xfrm>
          <a:off x="13131800" y="629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105537</xdr:rowOff>
    </xdr:from>
    <xdr:to>
      <xdr:col>24</xdr:col>
      <xdr:colOff>609600</xdr:colOff>
      <xdr:row>38</xdr:row>
      <xdr:rowOff>35687</xdr:rowOff>
    </xdr:to>
    <xdr:sp macro="" textlink="">
      <xdr:nvSpPr>
        <xdr:cNvPr id="396" name="円/楕円 395"/>
        <xdr:cNvSpPr/>
      </xdr:nvSpPr>
      <xdr:spPr>
        <a:xfrm>
          <a:off x="16967200" y="644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122064</xdr:rowOff>
    </xdr:from>
    <xdr:ext cx="762000" cy="259045"/>
    <xdr:sp macro="" textlink="">
      <xdr:nvSpPr>
        <xdr:cNvPr id="397" name="公債費負担の状況該当値テキスト"/>
        <xdr:cNvSpPr txBox="1"/>
      </xdr:nvSpPr>
      <xdr:spPr>
        <a:xfrm>
          <a:off x="17106900" y="6294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124841</xdr:rowOff>
    </xdr:from>
    <xdr:to>
      <xdr:col>23</xdr:col>
      <xdr:colOff>457200</xdr:colOff>
      <xdr:row>38</xdr:row>
      <xdr:rowOff>54990</xdr:rowOff>
    </xdr:to>
    <xdr:sp macro="" textlink="">
      <xdr:nvSpPr>
        <xdr:cNvPr id="398" name="円/楕円 397"/>
        <xdr:cNvSpPr/>
      </xdr:nvSpPr>
      <xdr:spPr>
        <a:xfrm>
          <a:off x="16129000" y="64684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65168</xdr:rowOff>
    </xdr:from>
    <xdr:ext cx="736600" cy="259045"/>
    <xdr:sp macro="" textlink="">
      <xdr:nvSpPr>
        <xdr:cNvPr id="399" name="テキスト ボックス 398"/>
        <xdr:cNvSpPr txBox="1"/>
      </xdr:nvSpPr>
      <xdr:spPr>
        <a:xfrm>
          <a:off x="15798800" y="6237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144145</xdr:rowOff>
    </xdr:from>
    <xdr:to>
      <xdr:col>22</xdr:col>
      <xdr:colOff>254000</xdr:colOff>
      <xdr:row>38</xdr:row>
      <xdr:rowOff>74295</xdr:rowOff>
    </xdr:to>
    <xdr:sp macro="" textlink="">
      <xdr:nvSpPr>
        <xdr:cNvPr id="400" name="円/楕円 399"/>
        <xdr:cNvSpPr/>
      </xdr:nvSpPr>
      <xdr:spPr>
        <a:xfrm>
          <a:off x="15240000" y="648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84472</xdr:rowOff>
    </xdr:from>
    <xdr:ext cx="762000" cy="259045"/>
    <xdr:sp macro="" textlink="">
      <xdr:nvSpPr>
        <xdr:cNvPr id="401" name="テキスト ボックス 400"/>
        <xdr:cNvSpPr txBox="1"/>
      </xdr:nvSpPr>
      <xdr:spPr>
        <a:xfrm>
          <a:off x="14909800" y="625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8890</xdr:rowOff>
    </xdr:from>
    <xdr:to>
      <xdr:col>21</xdr:col>
      <xdr:colOff>50800</xdr:colOff>
      <xdr:row>38</xdr:row>
      <xdr:rowOff>110490</xdr:rowOff>
    </xdr:to>
    <xdr:sp macro="" textlink="">
      <xdr:nvSpPr>
        <xdr:cNvPr id="402" name="円/楕円 401"/>
        <xdr:cNvSpPr/>
      </xdr:nvSpPr>
      <xdr:spPr>
        <a:xfrm>
          <a:off x="14351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120667</xdr:rowOff>
    </xdr:from>
    <xdr:ext cx="762000" cy="259045"/>
    <xdr:sp macro="" textlink="">
      <xdr:nvSpPr>
        <xdr:cNvPr id="403" name="テキスト ボックス 402"/>
        <xdr:cNvSpPr txBox="1"/>
      </xdr:nvSpPr>
      <xdr:spPr>
        <a:xfrm>
          <a:off x="14020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18542</xdr:rowOff>
    </xdr:from>
    <xdr:to>
      <xdr:col>19</xdr:col>
      <xdr:colOff>533400</xdr:colOff>
      <xdr:row>38</xdr:row>
      <xdr:rowOff>120142</xdr:rowOff>
    </xdr:to>
    <xdr:sp macro="" textlink="">
      <xdr:nvSpPr>
        <xdr:cNvPr id="404" name="円/楕円 403"/>
        <xdr:cNvSpPr/>
      </xdr:nvSpPr>
      <xdr:spPr>
        <a:xfrm>
          <a:off x="13462000" y="65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104919</xdr:rowOff>
    </xdr:from>
    <xdr:ext cx="762000" cy="259045"/>
    <xdr:sp macro="" textlink="">
      <xdr:nvSpPr>
        <xdr:cNvPr id="405" name="テキスト ボックス 404"/>
        <xdr:cNvSpPr txBox="1"/>
      </xdr:nvSpPr>
      <xdr:spPr>
        <a:xfrm>
          <a:off x="13131800" y="662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合併（平成</a:t>
          </a:r>
          <a:r>
            <a:rPr kumimoji="1" lang="en-US" altLang="ja-JP" sz="1300">
              <a:latin typeface="ＭＳ Ｐゴシック"/>
            </a:rPr>
            <a:t>15</a:t>
          </a:r>
          <a:r>
            <a:rPr kumimoji="1" lang="ja-JP" altLang="en-US" sz="1300">
              <a:latin typeface="ＭＳ Ｐゴシック"/>
            </a:rPr>
            <a:t>年度）に伴う新市基盤整備のための大型事業（中学校改築・ケーブルテレビ整備及び保育園統合等）により、公債費は増加しているが、合併特例債などの交付税措置の大きい起債の活用により、実質的負担の増加を抑制している。前年に比べ</a:t>
          </a:r>
          <a:r>
            <a:rPr kumimoji="1" lang="en-US" altLang="ja-JP" sz="1300">
              <a:latin typeface="ＭＳ Ｐゴシック"/>
            </a:rPr>
            <a:t>2.1</a:t>
          </a:r>
          <a:r>
            <a:rPr kumimoji="1" lang="ja-JP" altLang="en-US" sz="1300">
              <a:latin typeface="ＭＳ Ｐゴシック"/>
            </a:rPr>
            <a:t>ポイント上昇したが、実質将来負担額は前年より減少している。今後も事業の「選択と集中」により優先順位を明確にし、公債等義務的経費の削減を中心とする行財政改革を進め、財政の健全化に努める。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101473</xdr:rowOff>
    </xdr:from>
    <xdr:to>
      <xdr:col>24</xdr:col>
      <xdr:colOff>558800</xdr:colOff>
      <xdr:row>14</xdr:row>
      <xdr:rowOff>105696</xdr:rowOff>
    </xdr:to>
    <xdr:cxnSp macro="">
      <xdr:nvCxnSpPr>
        <xdr:cNvPr id="439" name="直線コネクタ 438"/>
        <xdr:cNvCxnSpPr/>
      </xdr:nvCxnSpPr>
      <xdr:spPr>
        <a:xfrm>
          <a:off x="16179800" y="2501773"/>
          <a:ext cx="8382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58352</xdr:rowOff>
    </xdr:from>
    <xdr:ext cx="762000" cy="259045"/>
    <xdr:sp macro="" textlink="">
      <xdr:nvSpPr>
        <xdr:cNvPr id="440" name="将来負担の状況平均値テキスト"/>
        <xdr:cNvSpPr txBox="1"/>
      </xdr:nvSpPr>
      <xdr:spPr>
        <a:xfrm>
          <a:off x="17106900" y="2287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101473</xdr:rowOff>
    </xdr:from>
    <xdr:to>
      <xdr:col>23</xdr:col>
      <xdr:colOff>406400</xdr:colOff>
      <xdr:row>14</xdr:row>
      <xdr:rowOff>120777</xdr:rowOff>
    </xdr:to>
    <xdr:cxnSp macro="">
      <xdr:nvCxnSpPr>
        <xdr:cNvPr id="442" name="直線コネクタ 441"/>
        <xdr:cNvCxnSpPr/>
      </xdr:nvCxnSpPr>
      <xdr:spPr>
        <a:xfrm flipV="1">
          <a:off x="15290800" y="2501773"/>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137251</xdr:rowOff>
    </xdr:from>
    <xdr:ext cx="736600" cy="259045"/>
    <xdr:sp macro="" textlink="">
      <xdr:nvSpPr>
        <xdr:cNvPr id="444" name="テキスト ボックス 443"/>
        <xdr:cNvSpPr txBox="1"/>
      </xdr:nvSpPr>
      <xdr:spPr>
        <a:xfrm>
          <a:off x="15798800" y="253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120777</xdr:rowOff>
    </xdr:from>
    <xdr:to>
      <xdr:col>22</xdr:col>
      <xdr:colOff>203200</xdr:colOff>
      <xdr:row>14</xdr:row>
      <xdr:rowOff>150135</xdr:rowOff>
    </xdr:to>
    <xdr:cxnSp macro="">
      <xdr:nvCxnSpPr>
        <xdr:cNvPr id="445" name="直線コネクタ 444"/>
        <xdr:cNvCxnSpPr/>
      </xdr:nvCxnSpPr>
      <xdr:spPr>
        <a:xfrm flipV="1">
          <a:off x="14401800" y="2521077"/>
          <a:ext cx="889000" cy="2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159169</xdr:rowOff>
    </xdr:from>
    <xdr:ext cx="762000" cy="259045"/>
    <xdr:sp macro="" textlink="">
      <xdr:nvSpPr>
        <xdr:cNvPr id="447" name="テキスト ボックス 446"/>
        <xdr:cNvSpPr txBox="1"/>
      </xdr:nvSpPr>
      <xdr:spPr>
        <a:xfrm>
          <a:off x="14909800" y="255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150135</xdr:rowOff>
    </xdr:from>
    <xdr:to>
      <xdr:col>21</xdr:col>
      <xdr:colOff>0</xdr:colOff>
      <xdr:row>15</xdr:row>
      <xdr:rowOff>1810</xdr:rowOff>
    </xdr:to>
    <xdr:cxnSp macro="">
      <xdr:nvCxnSpPr>
        <xdr:cNvPr id="448" name="直線コネクタ 447"/>
        <xdr:cNvCxnSpPr/>
      </xdr:nvCxnSpPr>
      <xdr:spPr>
        <a:xfrm flipV="1">
          <a:off x="13512800" y="2550435"/>
          <a:ext cx="889000" cy="2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37450</xdr:rowOff>
    </xdr:from>
    <xdr:ext cx="762000" cy="259045"/>
    <xdr:sp macro="" textlink="">
      <xdr:nvSpPr>
        <xdr:cNvPr id="450" name="テキスト ボックス 449"/>
        <xdr:cNvSpPr txBox="1"/>
      </xdr:nvSpPr>
      <xdr:spPr>
        <a:xfrm>
          <a:off x="14020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109792</xdr:rowOff>
    </xdr:from>
    <xdr:to>
      <xdr:col>19</xdr:col>
      <xdr:colOff>533400</xdr:colOff>
      <xdr:row>15</xdr:row>
      <xdr:rowOff>39942</xdr:rowOff>
    </xdr:to>
    <xdr:sp macro="" textlink="">
      <xdr:nvSpPr>
        <xdr:cNvPr id="451" name="フローチャート : 判断 450"/>
        <xdr:cNvSpPr/>
      </xdr:nvSpPr>
      <xdr:spPr>
        <a:xfrm>
          <a:off x="13462000" y="2510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50119</xdr:rowOff>
    </xdr:from>
    <xdr:ext cx="762000" cy="259045"/>
    <xdr:sp macro="" textlink="">
      <xdr:nvSpPr>
        <xdr:cNvPr id="452" name="テキスト ボックス 451"/>
        <xdr:cNvSpPr txBox="1"/>
      </xdr:nvSpPr>
      <xdr:spPr>
        <a:xfrm>
          <a:off x="13131800" y="227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54896</xdr:rowOff>
    </xdr:from>
    <xdr:to>
      <xdr:col>24</xdr:col>
      <xdr:colOff>609600</xdr:colOff>
      <xdr:row>14</xdr:row>
      <xdr:rowOff>156496</xdr:rowOff>
    </xdr:to>
    <xdr:sp macro="" textlink="">
      <xdr:nvSpPr>
        <xdr:cNvPr id="458" name="円/楕円 457"/>
        <xdr:cNvSpPr/>
      </xdr:nvSpPr>
      <xdr:spPr>
        <a:xfrm>
          <a:off x="16967200" y="24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26973</xdr:rowOff>
    </xdr:from>
    <xdr:ext cx="762000" cy="259045"/>
    <xdr:sp macro="" textlink="">
      <xdr:nvSpPr>
        <xdr:cNvPr id="459" name="将来負担の状況該当値テキスト"/>
        <xdr:cNvSpPr txBox="1"/>
      </xdr:nvSpPr>
      <xdr:spPr>
        <a:xfrm>
          <a:off x="17106900" y="242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50673</xdr:rowOff>
    </xdr:from>
    <xdr:to>
      <xdr:col>23</xdr:col>
      <xdr:colOff>457200</xdr:colOff>
      <xdr:row>14</xdr:row>
      <xdr:rowOff>152273</xdr:rowOff>
    </xdr:to>
    <xdr:sp macro="" textlink="">
      <xdr:nvSpPr>
        <xdr:cNvPr id="460" name="円/楕円 459"/>
        <xdr:cNvSpPr/>
      </xdr:nvSpPr>
      <xdr:spPr>
        <a:xfrm>
          <a:off x="16129000" y="245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162450</xdr:rowOff>
    </xdr:from>
    <xdr:ext cx="736600" cy="259045"/>
    <xdr:sp macro="" textlink="">
      <xdr:nvSpPr>
        <xdr:cNvPr id="461" name="テキスト ボックス 460"/>
        <xdr:cNvSpPr txBox="1"/>
      </xdr:nvSpPr>
      <xdr:spPr>
        <a:xfrm>
          <a:off x="15798800" y="2219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69977</xdr:rowOff>
    </xdr:from>
    <xdr:to>
      <xdr:col>22</xdr:col>
      <xdr:colOff>254000</xdr:colOff>
      <xdr:row>15</xdr:row>
      <xdr:rowOff>127</xdr:rowOff>
    </xdr:to>
    <xdr:sp macro="" textlink="">
      <xdr:nvSpPr>
        <xdr:cNvPr id="462" name="円/楕円 461"/>
        <xdr:cNvSpPr/>
      </xdr:nvSpPr>
      <xdr:spPr>
        <a:xfrm>
          <a:off x="15240000" y="247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10304</xdr:rowOff>
    </xdr:from>
    <xdr:ext cx="762000" cy="259045"/>
    <xdr:sp macro="" textlink="">
      <xdr:nvSpPr>
        <xdr:cNvPr id="463" name="テキスト ボックス 462"/>
        <xdr:cNvSpPr txBox="1"/>
      </xdr:nvSpPr>
      <xdr:spPr>
        <a:xfrm>
          <a:off x="14909800" y="223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99335</xdr:rowOff>
    </xdr:from>
    <xdr:to>
      <xdr:col>21</xdr:col>
      <xdr:colOff>50800</xdr:colOff>
      <xdr:row>15</xdr:row>
      <xdr:rowOff>29485</xdr:rowOff>
    </xdr:to>
    <xdr:sp macro="" textlink="">
      <xdr:nvSpPr>
        <xdr:cNvPr id="464" name="円/楕円 463"/>
        <xdr:cNvSpPr/>
      </xdr:nvSpPr>
      <xdr:spPr>
        <a:xfrm>
          <a:off x="14351000" y="249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14262</xdr:rowOff>
    </xdr:from>
    <xdr:ext cx="762000" cy="259045"/>
    <xdr:sp macro="" textlink="">
      <xdr:nvSpPr>
        <xdr:cNvPr id="465" name="テキスト ボックス 464"/>
        <xdr:cNvSpPr txBox="1"/>
      </xdr:nvSpPr>
      <xdr:spPr>
        <a:xfrm>
          <a:off x="14020800" y="2586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122460</xdr:rowOff>
    </xdr:from>
    <xdr:to>
      <xdr:col>19</xdr:col>
      <xdr:colOff>533400</xdr:colOff>
      <xdr:row>15</xdr:row>
      <xdr:rowOff>52610</xdr:rowOff>
    </xdr:to>
    <xdr:sp macro="" textlink="">
      <xdr:nvSpPr>
        <xdr:cNvPr id="466" name="円/楕円 465"/>
        <xdr:cNvSpPr/>
      </xdr:nvSpPr>
      <xdr:spPr>
        <a:xfrm>
          <a:off x="13462000" y="252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37387</xdr:rowOff>
    </xdr:from>
    <xdr:ext cx="762000" cy="259045"/>
    <xdr:sp macro="" textlink="">
      <xdr:nvSpPr>
        <xdr:cNvPr id="467" name="テキスト ボックス 466"/>
        <xdr:cNvSpPr txBox="1"/>
      </xdr:nvSpPr>
      <xdr:spPr>
        <a:xfrm>
          <a:off x="13131800" y="260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石川県かほく市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35,030
34,785
64.44
16,337,802
15,377,930
868,117
10,175,616
28,567,689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67.3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a:solidFill>
                <a:schemeClr val="dk1"/>
              </a:solidFill>
              <a:effectLst/>
              <a:latin typeface="+mn-lt"/>
              <a:ea typeface="+mn-ea"/>
              <a:cs typeface="+mn-cs"/>
            </a:rPr>
            <a:t>定員適正化計画の実施により改善傾向に</a:t>
          </a:r>
          <a:r>
            <a:rPr lang="ja-JP" altLang="en-US" sz="1100">
              <a:solidFill>
                <a:schemeClr val="dk1"/>
              </a:solidFill>
              <a:effectLst/>
              <a:latin typeface="+mn-lt"/>
              <a:ea typeface="+mn-ea"/>
              <a:cs typeface="+mn-cs"/>
            </a:rPr>
            <a:t>あ</a:t>
          </a:r>
          <a:r>
            <a:rPr lang="ja-JP" altLang="ja-JP" sz="1100">
              <a:solidFill>
                <a:schemeClr val="dk1"/>
              </a:solidFill>
              <a:effectLst/>
              <a:latin typeface="+mn-lt"/>
              <a:ea typeface="+mn-ea"/>
              <a:cs typeface="+mn-cs"/>
            </a:rPr>
            <a:t>り、</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している。今後</a:t>
          </a:r>
          <a:r>
            <a:rPr lang="ja-JP" altLang="en-US" sz="1100">
              <a:solidFill>
                <a:schemeClr val="dk1"/>
              </a:solidFill>
              <a:effectLst/>
              <a:latin typeface="+mn-lt"/>
              <a:ea typeface="+mn-ea"/>
              <a:cs typeface="+mn-cs"/>
            </a:rPr>
            <a:t>も</a:t>
          </a:r>
          <a:r>
            <a:rPr lang="ja-JP" altLang="ja-JP" sz="1100">
              <a:solidFill>
                <a:schemeClr val="dk1"/>
              </a:solidFill>
              <a:effectLst/>
              <a:latin typeface="+mn-lt"/>
              <a:ea typeface="+mn-ea"/>
              <a:cs typeface="+mn-cs"/>
            </a:rPr>
            <a:t>、保育園など直営で施設運営を行っているものについて、民間でも実施可能な部分については、指定管理者制度を導入するなど効率的な運営を図り、定員適正化計画を着実に実施し、人件費関係経費を抑制し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62230</xdr:rowOff>
    </xdr:from>
    <xdr:to>
      <xdr:col>7</xdr:col>
      <xdr:colOff>15875</xdr:colOff>
      <xdr:row>36</xdr:row>
      <xdr:rowOff>27940</xdr:rowOff>
    </xdr:to>
    <xdr:cxnSp macro="">
      <xdr:nvCxnSpPr>
        <xdr:cNvPr id="64" name="直線コネクタ 63"/>
        <xdr:cNvCxnSpPr/>
      </xdr:nvCxnSpPr>
      <xdr:spPr>
        <a:xfrm flipV="1">
          <a:off x="3987800" y="606298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85090</xdr:rowOff>
    </xdr:from>
    <xdr:to>
      <xdr:col>5</xdr:col>
      <xdr:colOff>549275</xdr:colOff>
      <xdr:row>36</xdr:row>
      <xdr:rowOff>27940</xdr:rowOff>
    </xdr:to>
    <xdr:cxnSp macro="">
      <xdr:nvCxnSpPr>
        <xdr:cNvPr id="67" name="直線コネクタ 66"/>
        <xdr:cNvCxnSpPr/>
      </xdr:nvCxnSpPr>
      <xdr:spPr>
        <a:xfrm>
          <a:off x="3098800" y="60858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69" name="テキスト ボックス 68"/>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85090</xdr:rowOff>
    </xdr:from>
    <xdr:to>
      <xdr:col>4</xdr:col>
      <xdr:colOff>346075</xdr:colOff>
      <xdr:row>37</xdr:row>
      <xdr:rowOff>39370</xdr:rowOff>
    </xdr:to>
    <xdr:cxnSp macro="">
      <xdr:nvCxnSpPr>
        <xdr:cNvPr id="70" name="直線コネクタ 69"/>
        <xdr:cNvCxnSpPr/>
      </xdr:nvCxnSpPr>
      <xdr:spPr>
        <a:xfrm flipV="1">
          <a:off x="2209800" y="608584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67327</xdr:rowOff>
    </xdr:from>
    <xdr:ext cx="762000" cy="259045"/>
    <xdr:sp macro="" textlink="">
      <xdr:nvSpPr>
        <xdr:cNvPr id="72" name="テキスト ボックス 71"/>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127000</xdr:rowOff>
    </xdr:from>
    <xdr:to>
      <xdr:col>3</xdr:col>
      <xdr:colOff>142875</xdr:colOff>
      <xdr:row>37</xdr:row>
      <xdr:rowOff>39370</xdr:rowOff>
    </xdr:to>
    <xdr:cxnSp macro="">
      <xdr:nvCxnSpPr>
        <xdr:cNvPr id="73" name="直線コネクタ 72"/>
        <xdr:cNvCxnSpPr/>
      </xdr:nvCxnSpPr>
      <xdr:spPr>
        <a:xfrm>
          <a:off x="1320800" y="62992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97807</xdr:rowOff>
    </xdr:from>
    <xdr:ext cx="762000" cy="259045"/>
    <xdr:sp macro="" textlink="">
      <xdr:nvSpPr>
        <xdr:cNvPr id="75" name="テキスト ボックス 74"/>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13987</xdr:rowOff>
    </xdr:from>
    <xdr:ext cx="762000" cy="259045"/>
    <xdr:sp macro="" textlink="">
      <xdr:nvSpPr>
        <xdr:cNvPr id="77" name="テキスト ボックス 76"/>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11430</xdr:rowOff>
    </xdr:from>
    <xdr:to>
      <xdr:col>7</xdr:col>
      <xdr:colOff>66675</xdr:colOff>
      <xdr:row>35</xdr:row>
      <xdr:rowOff>113030</xdr:rowOff>
    </xdr:to>
    <xdr:sp macro="" textlink="">
      <xdr:nvSpPr>
        <xdr:cNvPr id="83" name="円/楕円 82"/>
        <xdr:cNvSpPr/>
      </xdr:nvSpPr>
      <xdr:spPr>
        <a:xfrm>
          <a:off x="47752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27957</xdr:rowOff>
    </xdr:from>
    <xdr:ext cx="762000" cy="259045"/>
    <xdr:sp macro="" textlink="">
      <xdr:nvSpPr>
        <xdr:cNvPr id="84" name="人件費該当値テキスト"/>
        <xdr:cNvSpPr txBox="1"/>
      </xdr:nvSpPr>
      <xdr:spPr>
        <a:xfrm>
          <a:off x="49149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148590</xdr:rowOff>
    </xdr:from>
    <xdr:to>
      <xdr:col>5</xdr:col>
      <xdr:colOff>600075</xdr:colOff>
      <xdr:row>36</xdr:row>
      <xdr:rowOff>78740</xdr:rowOff>
    </xdr:to>
    <xdr:sp macro="" textlink="">
      <xdr:nvSpPr>
        <xdr:cNvPr id="85" name="円/楕円 84"/>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88917</xdr:rowOff>
    </xdr:from>
    <xdr:ext cx="736600" cy="259045"/>
    <xdr:sp macro="" textlink="">
      <xdr:nvSpPr>
        <xdr:cNvPr id="86" name="テキスト ボックス 85"/>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34290</xdr:rowOff>
    </xdr:from>
    <xdr:to>
      <xdr:col>4</xdr:col>
      <xdr:colOff>396875</xdr:colOff>
      <xdr:row>35</xdr:row>
      <xdr:rowOff>135890</xdr:rowOff>
    </xdr:to>
    <xdr:sp macro="" textlink="">
      <xdr:nvSpPr>
        <xdr:cNvPr id="87" name="円/楕円 86"/>
        <xdr:cNvSpPr/>
      </xdr:nvSpPr>
      <xdr:spPr>
        <a:xfrm>
          <a:off x="3048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146067</xdr:rowOff>
    </xdr:from>
    <xdr:ext cx="762000" cy="259045"/>
    <xdr:sp macro="" textlink="">
      <xdr:nvSpPr>
        <xdr:cNvPr id="88" name="テキスト ボックス 87"/>
        <xdr:cNvSpPr txBox="1"/>
      </xdr:nvSpPr>
      <xdr:spPr>
        <a:xfrm>
          <a:off x="2717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160020</xdr:rowOff>
    </xdr:from>
    <xdr:to>
      <xdr:col>3</xdr:col>
      <xdr:colOff>193675</xdr:colOff>
      <xdr:row>37</xdr:row>
      <xdr:rowOff>90170</xdr:rowOff>
    </xdr:to>
    <xdr:sp macro="" textlink="">
      <xdr:nvSpPr>
        <xdr:cNvPr id="89" name="円/楕円 88"/>
        <xdr:cNvSpPr/>
      </xdr:nvSpPr>
      <xdr:spPr>
        <a:xfrm>
          <a:off x="2159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100347</xdr:rowOff>
    </xdr:from>
    <xdr:ext cx="762000" cy="259045"/>
    <xdr:sp macro="" textlink="">
      <xdr:nvSpPr>
        <xdr:cNvPr id="90" name="テキスト ボックス 89"/>
        <xdr:cNvSpPr txBox="1"/>
      </xdr:nvSpPr>
      <xdr:spPr>
        <a:xfrm>
          <a:off x="1828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76200</xdr:rowOff>
    </xdr:from>
    <xdr:to>
      <xdr:col>1</xdr:col>
      <xdr:colOff>676275</xdr:colOff>
      <xdr:row>37</xdr:row>
      <xdr:rowOff>6350</xdr:rowOff>
    </xdr:to>
    <xdr:sp macro="" textlink="">
      <xdr:nvSpPr>
        <xdr:cNvPr id="91" name="円/楕円 90"/>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16527</xdr:rowOff>
    </xdr:from>
    <xdr:ext cx="762000" cy="259045"/>
    <xdr:sp macro="" textlink="">
      <xdr:nvSpPr>
        <xdr:cNvPr id="92" name="テキスト ボックス 91"/>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a:solidFill>
                <a:schemeClr val="dk1"/>
              </a:solidFill>
              <a:effectLst/>
              <a:latin typeface="+mn-lt"/>
              <a:ea typeface="+mn-ea"/>
              <a:cs typeface="+mn-cs"/>
            </a:rPr>
            <a:t>物件費に係る経常収支比率は、平成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年度まで燃料費や光熱水費等の単価の上昇、公共施設管理経費の増加等により</a:t>
          </a:r>
          <a:r>
            <a:rPr lang="ja-JP" altLang="en-US" sz="1100">
              <a:solidFill>
                <a:schemeClr val="dk1"/>
              </a:solidFill>
              <a:effectLst/>
              <a:latin typeface="+mn-lt"/>
              <a:ea typeface="+mn-ea"/>
              <a:cs typeface="+mn-cs"/>
            </a:rPr>
            <a:t>増加傾向にあったが、</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年度では</a:t>
          </a:r>
          <a:r>
            <a:rPr lang="en-US" altLang="ja-JP" sz="1100">
              <a:solidFill>
                <a:schemeClr val="dk1"/>
              </a:solidFill>
              <a:effectLst/>
              <a:latin typeface="+mn-lt"/>
              <a:ea typeface="+mn-ea"/>
              <a:cs typeface="+mn-cs"/>
            </a:rPr>
            <a:t>12.6</a:t>
          </a:r>
          <a:r>
            <a:rPr lang="ja-JP" altLang="en-US" sz="1100">
              <a:solidFill>
                <a:schemeClr val="dk1"/>
              </a:solidFill>
              <a:effectLst/>
              <a:latin typeface="+mn-lt"/>
              <a:ea typeface="+mn-ea"/>
              <a:cs typeface="+mn-cs"/>
            </a:rPr>
            <a:t>ポイントとなり</a:t>
          </a:r>
          <a:r>
            <a:rPr lang="ja-JP" altLang="ja-JP" sz="1100">
              <a:solidFill>
                <a:schemeClr val="dk1"/>
              </a:solidFill>
              <a:effectLst/>
              <a:latin typeface="+mn-lt"/>
              <a:ea typeface="+mn-ea"/>
              <a:cs typeface="+mn-cs"/>
            </a:rPr>
            <a:t>類似団体平均を</a:t>
          </a: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ポイント上回っている。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143329</xdr:rowOff>
    </xdr:from>
    <xdr:to>
      <xdr:col>24</xdr:col>
      <xdr:colOff>31750</xdr:colOff>
      <xdr:row>16</xdr:row>
      <xdr:rowOff>165100</xdr:rowOff>
    </xdr:to>
    <xdr:cxnSp macro="">
      <xdr:nvCxnSpPr>
        <xdr:cNvPr id="127" name="直線コネクタ 126"/>
        <xdr:cNvCxnSpPr/>
      </xdr:nvCxnSpPr>
      <xdr:spPr>
        <a:xfrm flipV="1">
          <a:off x="15671800" y="2886529"/>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75491</xdr:rowOff>
    </xdr:from>
    <xdr:ext cx="762000" cy="259045"/>
    <xdr:sp macro="" textlink="">
      <xdr:nvSpPr>
        <xdr:cNvPr id="128" name="物件費平均値テキスト"/>
        <xdr:cNvSpPr txBox="1"/>
      </xdr:nvSpPr>
      <xdr:spPr>
        <a:xfrm>
          <a:off x="16598900" y="2818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99786</xdr:rowOff>
    </xdr:from>
    <xdr:to>
      <xdr:col>22</xdr:col>
      <xdr:colOff>565150</xdr:colOff>
      <xdr:row>16</xdr:row>
      <xdr:rowOff>165100</xdr:rowOff>
    </xdr:to>
    <xdr:cxnSp macro="">
      <xdr:nvCxnSpPr>
        <xdr:cNvPr id="130" name="直線コネクタ 129"/>
        <xdr:cNvCxnSpPr/>
      </xdr:nvCxnSpPr>
      <xdr:spPr>
        <a:xfrm>
          <a:off x="14782800" y="28429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160763</xdr:rowOff>
    </xdr:from>
    <xdr:ext cx="736600" cy="259045"/>
    <xdr:sp macro="" textlink="">
      <xdr:nvSpPr>
        <xdr:cNvPr id="132" name="テキスト ボックス 131"/>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88900</xdr:rowOff>
    </xdr:from>
    <xdr:to>
      <xdr:col>21</xdr:col>
      <xdr:colOff>361950</xdr:colOff>
      <xdr:row>16</xdr:row>
      <xdr:rowOff>99786</xdr:rowOff>
    </xdr:to>
    <xdr:cxnSp macro="">
      <xdr:nvCxnSpPr>
        <xdr:cNvPr id="133" name="直線コネクタ 132"/>
        <xdr:cNvCxnSpPr/>
      </xdr:nvCxnSpPr>
      <xdr:spPr>
        <a:xfrm>
          <a:off x="13893800" y="28321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117220</xdr:rowOff>
    </xdr:from>
    <xdr:ext cx="762000" cy="259045"/>
    <xdr:sp macro="" textlink="">
      <xdr:nvSpPr>
        <xdr:cNvPr id="135" name="テキスト ボックス 134"/>
        <xdr:cNvSpPr txBox="1"/>
      </xdr:nvSpPr>
      <xdr:spPr>
        <a:xfrm>
          <a:off x="14401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88900</xdr:rowOff>
    </xdr:from>
    <xdr:to>
      <xdr:col>20</xdr:col>
      <xdr:colOff>158750</xdr:colOff>
      <xdr:row>16</xdr:row>
      <xdr:rowOff>88900</xdr:rowOff>
    </xdr:to>
    <xdr:cxnSp macro="">
      <xdr:nvCxnSpPr>
        <xdr:cNvPr id="136" name="直線コネクタ 135"/>
        <xdr:cNvCxnSpPr/>
      </xdr:nvCxnSpPr>
      <xdr:spPr>
        <a:xfrm>
          <a:off x="13004800" y="283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84563</xdr:rowOff>
    </xdr:from>
    <xdr:ext cx="762000" cy="259045"/>
    <xdr:sp macro="" textlink="">
      <xdr:nvSpPr>
        <xdr:cNvPr id="138" name="テキスト ボックス 137"/>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103414</xdr:rowOff>
    </xdr:from>
    <xdr:to>
      <xdr:col>19</xdr:col>
      <xdr:colOff>6350</xdr:colOff>
      <xdr:row>17</xdr:row>
      <xdr:rowOff>33564</xdr:rowOff>
    </xdr:to>
    <xdr:sp macro="" textlink="">
      <xdr:nvSpPr>
        <xdr:cNvPr id="139" name="フローチャート : 判断 138"/>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18341</xdr:rowOff>
    </xdr:from>
    <xdr:ext cx="762000" cy="259045"/>
    <xdr:sp macro="" textlink="">
      <xdr:nvSpPr>
        <xdr:cNvPr id="140" name="テキスト ボックス 139"/>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92529</xdr:rowOff>
    </xdr:from>
    <xdr:to>
      <xdr:col>24</xdr:col>
      <xdr:colOff>82550</xdr:colOff>
      <xdr:row>17</xdr:row>
      <xdr:rowOff>22679</xdr:rowOff>
    </xdr:to>
    <xdr:sp macro="" textlink="">
      <xdr:nvSpPr>
        <xdr:cNvPr id="146" name="円/楕円 145"/>
        <xdr:cNvSpPr/>
      </xdr:nvSpPr>
      <xdr:spPr>
        <a:xfrm>
          <a:off x="164592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109056</xdr:rowOff>
    </xdr:from>
    <xdr:ext cx="762000" cy="259045"/>
    <xdr:sp macro="" textlink="">
      <xdr:nvSpPr>
        <xdr:cNvPr id="147" name="物件費該当値テキスト"/>
        <xdr:cNvSpPr txBox="1"/>
      </xdr:nvSpPr>
      <xdr:spPr>
        <a:xfrm>
          <a:off x="16598900" y="268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114300</xdr:rowOff>
    </xdr:from>
    <xdr:to>
      <xdr:col>22</xdr:col>
      <xdr:colOff>615950</xdr:colOff>
      <xdr:row>17</xdr:row>
      <xdr:rowOff>44450</xdr:rowOff>
    </xdr:to>
    <xdr:sp macro="" textlink="">
      <xdr:nvSpPr>
        <xdr:cNvPr id="148" name="円/楕円 147"/>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49" name="テキスト ボックス 148"/>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48986</xdr:rowOff>
    </xdr:from>
    <xdr:to>
      <xdr:col>21</xdr:col>
      <xdr:colOff>412750</xdr:colOff>
      <xdr:row>16</xdr:row>
      <xdr:rowOff>150586</xdr:rowOff>
    </xdr:to>
    <xdr:sp macro="" textlink="">
      <xdr:nvSpPr>
        <xdr:cNvPr id="150" name="円/楕円 149"/>
        <xdr:cNvSpPr/>
      </xdr:nvSpPr>
      <xdr:spPr>
        <a:xfrm>
          <a:off x="14732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135363</xdr:rowOff>
    </xdr:from>
    <xdr:ext cx="762000" cy="259045"/>
    <xdr:sp macro="" textlink="">
      <xdr:nvSpPr>
        <xdr:cNvPr id="151" name="テキスト ボックス 150"/>
        <xdr:cNvSpPr txBox="1"/>
      </xdr:nvSpPr>
      <xdr:spPr>
        <a:xfrm>
          <a:off x="14401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38100</xdr:rowOff>
    </xdr:from>
    <xdr:to>
      <xdr:col>20</xdr:col>
      <xdr:colOff>209550</xdr:colOff>
      <xdr:row>16</xdr:row>
      <xdr:rowOff>139700</xdr:rowOff>
    </xdr:to>
    <xdr:sp macro="" textlink="">
      <xdr:nvSpPr>
        <xdr:cNvPr id="152" name="円/楕円 151"/>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124477</xdr:rowOff>
    </xdr:from>
    <xdr:ext cx="762000" cy="259045"/>
    <xdr:sp macro="" textlink="">
      <xdr:nvSpPr>
        <xdr:cNvPr id="153" name="テキスト ボックス 152"/>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38100</xdr:rowOff>
    </xdr:from>
    <xdr:to>
      <xdr:col>19</xdr:col>
      <xdr:colOff>6350</xdr:colOff>
      <xdr:row>16</xdr:row>
      <xdr:rowOff>139700</xdr:rowOff>
    </xdr:to>
    <xdr:sp macro="" textlink="">
      <xdr:nvSpPr>
        <xdr:cNvPr id="154" name="円/楕円 153"/>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149877</xdr:rowOff>
    </xdr:from>
    <xdr:ext cx="762000" cy="259045"/>
    <xdr:sp macro="" textlink="">
      <xdr:nvSpPr>
        <xdr:cNvPr id="155" name="テキスト ボックス 154"/>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b="0" i="0" baseline="0">
              <a:solidFill>
                <a:schemeClr val="dk1"/>
              </a:solidFill>
              <a:effectLst/>
              <a:latin typeface="+mn-lt"/>
              <a:ea typeface="+mn-ea"/>
              <a:cs typeface="+mn-cs"/>
            </a:rPr>
            <a:t>扶助費に係る経常収支比率は類似団体平均を</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回っており、今後も生活保護費の増加等が見込まれるため、資格審査等の適正化や就労支援等により、上昇傾向に歯止めをかけるよう努める。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86178</xdr:rowOff>
    </xdr:from>
    <xdr:to>
      <xdr:col>7</xdr:col>
      <xdr:colOff>15875</xdr:colOff>
      <xdr:row>55</xdr:row>
      <xdr:rowOff>162378</xdr:rowOff>
    </xdr:to>
    <xdr:cxnSp macro="">
      <xdr:nvCxnSpPr>
        <xdr:cNvPr id="190" name="直線コネクタ 189"/>
        <xdr:cNvCxnSpPr/>
      </xdr:nvCxnSpPr>
      <xdr:spPr>
        <a:xfrm>
          <a:off x="3987800" y="9515928"/>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106334</xdr:rowOff>
    </xdr:from>
    <xdr:ext cx="762000" cy="259045"/>
    <xdr:sp macro="" textlink="">
      <xdr:nvSpPr>
        <xdr:cNvPr id="191" name="扶助費平均値テキスト"/>
        <xdr:cNvSpPr txBox="1"/>
      </xdr:nvSpPr>
      <xdr:spPr>
        <a:xfrm>
          <a:off x="4914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86178</xdr:rowOff>
    </xdr:from>
    <xdr:to>
      <xdr:col>5</xdr:col>
      <xdr:colOff>549275</xdr:colOff>
      <xdr:row>55</xdr:row>
      <xdr:rowOff>140607</xdr:rowOff>
    </xdr:to>
    <xdr:cxnSp macro="">
      <xdr:nvCxnSpPr>
        <xdr:cNvPr id="193" name="直線コネクタ 192"/>
        <xdr:cNvCxnSpPr/>
      </xdr:nvCxnSpPr>
      <xdr:spPr>
        <a:xfrm flipV="1">
          <a:off x="3098800" y="95159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5" name="テキスト ボックス 19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53522</xdr:rowOff>
    </xdr:from>
    <xdr:to>
      <xdr:col>4</xdr:col>
      <xdr:colOff>346075</xdr:colOff>
      <xdr:row>55</xdr:row>
      <xdr:rowOff>140607</xdr:rowOff>
    </xdr:to>
    <xdr:cxnSp macro="">
      <xdr:nvCxnSpPr>
        <xdr:cNvPr id="196" name="直線コネクタ 195"/>
        <xdr:cNvCxnSpPr/>
      </xdr:nvCxnSpPr>
      <xdr:spPr>
        <a:xfrm>
          <a:off x="2209800" y="94832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198" name="テキスト ボックス 197"/>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53522</xdr:rowOff>
    </xdr:from>
    <xdr:to>
      <xdr:col>3</xdr:col>
      <xdr:colOff>142875</xdr:colOff>
      <xdr:row>55</xdr:row>
      <xdr:rowOff>97065</xdr:rowOff>
    </xdr:to>
    <xdr:cxnSp macro="">
      <xdr:nvCxnSpPr>
        <xdr:cNvPr id="199" name="直線コネクタ 198"/>
        <xdr:cNvCxnSpPr/>
      </xdr:nvCxnSpPr>
      <xdr:spPr>
        <a:xfrm flipV="1">
          <a:off x="1320800" y="94832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13607</xdr:rowOff>
    </xdr:from>
    <xdr:to>
      <xdr:col>1</xdr:col>
      <xdr:colOff>676275</xdr:colOff>
      <xdr:row>55</xdr:row>
      <xdr:rowOff>115207</xdr:rowOff>
    </xdr:to>
    <xdr:sp macro="" textlink="">
      <xdr:nvSpPr>
        <xdr:cNvPr id="202" name="フローチャート : 判断 201"/>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125384</xdr:rowOff>
    </xdr:from>
    <xdr:ext cx="762000" cy="259045"/>
    <xdr:sp macro="" textlink="">
      <xdr:nvSpPr>
        <xdr:cNvPr id="203" name="テキスト ボックス 202"/>
        <xdr:cNvSpPr txBox="1"/>
      </xdr:nvSpPr>
      <xdr:spPr>
        <a:xfrm>
          <a:off x="939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111578</xdr:rowOff>
    </xdr:from>
    <xdr:to>
      <xdr:col>7</xdr:col>
      <xdr:colOff>66675</xdr:colOff>
      <xdr:row>56</xdr:row>
      <xdr:rowOff>41728</xdr:rowOff>
    </xdr:to>
    <xdr:sp macro="" textlink="">
      <xdr:nvSpPr>
        <xdr:cNvPr id="209" name="円/楕円 208"/>
        <xdr:cNvSpPr/>
      </xdr:nvSpPr>
      <xdr:spPr>
        <a:xfrm>
          <a:off x="47752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83655</xdr:rowOff>
    </xdr:from>
    <xdr:ext cx="762000" cy="259045"/>
    <xdr:sp macro="" textlink="">
      <xdr:nvSpPr>
        <xdr:cNvPr id="210" name="扶助費該当値テキスト"/>
        <xdr:cNvSpPr txBox="1"/>
      </xdr:nvSpPr>
      <xdr:spPr>
        <a:xfrm>
          <a:off x="4914900" y="951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35378</xdr:rowOff>
    </xdr:from>
    <xdr:to>
      <xdr:col>5</xdr:col>
      <xdr:colOff>600075</xdr:colOff>
      <xdr:row>55</xdr:row>
      <xdr:rowOff>136978</xdr:rowOff>
    </xdr:to>
    <xdr:sp macro="" textlink="">
      <xdr:nvSpPr>
        <xdr:cNvPr id="211" name="円/楕円 210"/>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147155</xdr:rowOff>
    </xdr:from>
    <xdr:ext cx="736600" cy="259045"/>
    <xdr:sp macro="" textlink="">
      <xdr:nvSpPr>
        <xdr:cNvPr id="212" name="テキスト ボックス 211"/>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89807</xdr:rowOff>
    </xdr:from>
    <xdr:to>
      <xdr:col>4</xdr:col>
      <xdr:colOff>396875</xdr:colOff>
      <xdr:row>56</xdr:row>
      <xdr:rowOff>19957</xdr:rowOff>
    </xdr:to>
    <xdr:sp macro="" textlink="">
      <xdr:nvSpPr>
        <xdr:cNvPr id="213" name="円/楕円 212"/>
        <xdr:cNvSpPr/>
      </xdr:nvSpPr>
      <xdr:spPr>
        <a:xfrm>
          <a:off x="3048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214" name="テキスト ボックス 213"/>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2722</xdr:rowOff>
    </xdr:from>
    <xdr:to>
      <xdr:col>3</xdr:col>
      <xdr:colOff>193675</xdr:colOff>
      <xdr:row>55</xdr:row>
      <xdr:rowOff>104322</xdr:rowOff>
    </xdr:to>
    <xdr:sp macro="" textlink="">
      <xdr:nvSpPr>
        <xdr:cNvPr id="215" name="円/楕円 214"/>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114499</xdr:rowOff>
    </xdr:from>
    <xdr:ext cx="762000" cy="259045"/>
    <xdr:sp macro="" textlink="">
      <xdr:nvSpPr>
        <xdr:cNvPr id="216" name="テキスト ボックス 215"/>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46265</xdr:rowOff>
    </xdr:from>
    <xdr:to>
      <xdr:col>1</xdr:col>
      <xdr:colOff>676275</xdr:colOff>
      <xdr:row>55</xdr:row>
      <xdr:rowOff>147865</xdr:rowOff>
    </xdr:to>
    <xdr:sp macro="" textlink="">
      <xdr:nvSpPr>
        <xdr:cNvPr id="217" name="円/楕円 216"/>
        <xdr:cNvSpPr/>
      </xdr:nvSpPr>
      <xdr:spPr>
        <a:xfrm>
          <a:off x="1270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132642</xdr:rowOff>
    </xdr:from>
    <xdr:ext cx="762000" cy="259045"/>
    <xdr:sp macro="" textlink="">
      <xdr:nvSpPr>
        <xdr:cNvPr id="218" name="テキスト ボックス 217"/>
        <xdr:cNvSpPr txBox="1"/>
      </xdr:nvSpPr>
      <xdr:spPr>
        <a:xfrm>
          <a:off x="939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人件費の減少傾向に加え、下水道事業特別会計の法適化により</a:t>
          </a:r>
          <a:r>
            <a:rPr kumimoji="1" lang="en-US" altLang="ja-JP" sz="1300">
              <a:latin typeface="ＭＳ Ｐゴシック"/>
            </a:rPr>
            <a:t>2.8</a:t>
          </a:r>
          <a:r>
            <a:rPr kumimoji="1" lang="ja-JP" altLang="en-US" sz="1300">
              <a:latin typeface="ＭＳ Ｐゴシック"/>
            </a:rPr>
            <a:t>ポイント減少した。今後も行政改革の着実な実施により経費全体を抑制し、限られた財源の中で行政サービスの水準を維持・向上していくため、事業評価システムの有効活用等により、合理的で効果的な行政運営に取り組む。</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127000</xdr:rowOff>
    </xdr:from>
    <xdr:to>
      <xdr:col>24</xdr:col>
      <xdr:colOff>31750</xdr:colOff>
      <xdr:row>55</xdr:row>
      <xdr:rowOff>168910</xdr:rowOff>
    </xdr:to>
    <xdr:cxnSp macro="">
      <xdr:nvCxnSpPr>
        <xdr:cNvPr id="251" name="直線コネクタ 250"/>
        <xdr:cNvCxnSpPr/>
      </xdr:nvCxnSpPr>
      <xdr:spPr>
        <a:xfrm flipV="1">
          <a:off x="15671800" y="938530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168910</xdr:rowOff>
    </xdr:from>
    <xdr:to>
      <xdr:col>22</xdr:col>
      <xdr:colOff>565150</xdr:colOff>
      <xdr:row>55</xdr:row>
      <xdr:rowOff>168910</xdr:rowOff>
    </xdr:to>
    <xdr:cxnSp macro="">
      <xdr:nvCxnSpPr>
        <xdr:cNvPr id="254" name="直線コネクタ 253"/>
        <xdr:cNvCxnSpPr/>
      </xdr:nvCxnSpPr>
      <xdr:spPr>
        <a:xfrm>
          <a:off x="14782800" y="9598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56" name="テキスト ボックス 255"/>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146050</xdr:rowOff>
    </xdr:from>
    <xdr:to>
      <xdr:col>21</xdr:col>
      <xdr:colOff>361950</xdr:colOff>
      <xdr:row>55</xdr:row>
      <xdr:rowOff>168910</xdr:rowOff>
    </xdr:to>
    <xdr:cxnSp macro="">
      <xdr:nvCxnSpPr>
        <xdr:cNvPr id="257" name="直線コネクタ 256"/>
        <xdr:cNvCxnSpPr/>
      </xdr:nvCxnSpPr>
      <xdr:spPr>
        <a:xfrm>
          <a:off x="13893800" y="9575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9" name="テキスト ボックス 25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146050</xdr:rowOff>
    </xdr:from>
    <xdr:to>
      <xdr:col>20</xdr:col>
      <xdr:colOff>158750</xdr:colOff>
      <xdr:row>56</xdr:row>
      <xdr:rowOff>50800</xdr:rowOff>
    </xdr:to>
    <xdr:cxnSp macro="">
      <xdr:nvCxnSpPr>
        <xdr:cNvPr id="260" name="直線コネクタ 259"/>
        <xdr:cNvCxnSpPr/>
      </xdr:nvCxnSpPr>
      <xdr:spPr>
        <a:xfrm flipV="1">
          <a:off x="13004800" y="957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21607</xdr:rowOff>
    </xdr:from>
    <xdr:ext cx="762000" cy="259045"/>
    <xdr:sp macro="" textlink="">
      <xdr:nvSpPr>
        <xdr:cNvPr id="262" name="テキスト ボックス 261"/>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64" name="テキスト ボックス 263"/>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76200</xdr:rowOff>
    </xdr:from>
    <xdr:to>
      <xdr:col>24</xdr:col>
      <xdr:colOff>82550</xdr:colOff>
      <xdr:row>55</xdr:row>
      <xdr:rowOff>6350</xdr:rowOff>
    </xdr:to>
    <xdr:sp macro="" textlink="">
      <xdr:nvSpPr>
        <xdr:cNvPr id="270" name="円/楕円 269"/>
        <xdr:cNvSpPr/>
      </xdr:nvSpPr>
      <xdr:spPr>
        <a:xfrm>
          <a:off x="16459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156227</xdr:rowOff>
    </xdr:from>
    <xdr:ext cx="762000" cy="259045"/>
    <xdr:sp macro="" textlink="">
      <xdr:nvSpPr>
        <xdr:cNvPr id="271" name="その他該当値テキスト"/>
        <xdr:cNvSpPr txBox="1"/>
      </xdr:nvSpPr>
      <xdr:spPr>
        <a:xfrm>
          <a:off x="16598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118110</xdr:rowOff>
    </xdr:from>
    <xdr:to>
      <xdr:col>22</xdr:col>
      <xdr:colOff>615950</xdr:colOff>
      <xdr:row>56</xdr:row>
      <xdr:rowOff>48260</xdr:rowOff>
    </xdr:to>
    <xdr:sp macro="" textlink="">
      <xdr:nvSpPr>
        <xdr:cNvPr id="272" name="円/楕円 271"/>
        <xdr:cNvSpPr/>
      </xdr:nvSpPr>
      <xdr:spPr>
        <a:xfrm>
          <a:off x="15621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58437</xdr:rowOff>
    </xdr:from>
    <xdr:ext cx="736600" cy="259045"/>
    <xdr:sp macro="" textlink="">
      <xdr:nvSpPr>
        <xdr:cNvPr id="273" name="テキスト ボックス 272"/>
        <xdr:cNvSpPr txBox="1"/>
      </xdr:nvSpPr>
      <xdr:spPr>
        <a:xfrm>
          <a:off x="15290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118110</xdr:rowOff>
    </xdr:from>
    <xdr:to>
      <xdr:col>21</xdr:col>
      <xdr:colOff>412750</xdr:colOff>
      <xdr:row>56</xdr:row>
      <xdr:rowOff>48260</xdr:rowOff>
    </xdr:to>
    <xdr:sp macro="" textlink="">
      <xdr:nvSpPr>
        <xdr:cNvPr id="274" name="円/楕円 273"/>
        <xdr:cNvSpPr/>
      </xdr:nvSpPr>
      <xdr:spPr>
        <a:xfrm>
          <a:off x="14732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58437</xdr:rowOff>
    </xdr:from>
    <xdr:ext cx="762000" cy="259045"/>
    <xdr:sp macro="" textlink="">
      <xdr:nvSpPr>
        <xdr:cNvPr id="275" name="テキスト ボックス 274"/>
        <xdr:cNvSpPr txBox="1"/>
      </xdr:nvSpPr>
      <xdr:spPr>
        <a:xfrm>
          <a:off x="14401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95250</xdr:rowOff>
    </xdr:from>
    <xdr:to>
      <xdr:col>20</xdr:col>
      <xdr:colOff>209550</xdr:colOff>
      <xdr:row>56</xdr:row>
      <xdr:rowOff>25400</xdr:rowOff>
    </xdr:to>
    <xdr:sp macro="" textlink="">
      <xdr:nvSpPr>
        <xdr:cNvPr id="276" name="円/楕円 275"/>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35577</xdr:rowOff>
    </xdr:from>
    <xdr:ext cx="762000" cy="259045"/>
    <xdr:sp macro="" textlink="">
      <xdr:nvSpPr>
        <xdr:cNvPr id="277" name="テキスト ボックス 276"/>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78" name="円/楕円 277"/>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79" name="テキスト ボックス 278"/>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下水道事業特別会計の法適化により</a:t>
          </a:r>
          <a:r>
            <a:rPr kumimoji="1" lang="en-US" altLang="ja-JP" sz="1300">
              <a:latin typeface="ＭＳ Ｐゴシック"/>
            </a:rPr>
            <a:t>2.6</a:t>
          </a:r>
          <a:r>
            <a:rPr kumimoji="1" lang="ja-JP" altLang="en-US" sz="1300">
              <a:latin typeface="ＭＳ Ｐゴシック"/>
            </a:rPr>
            <a:t>ポイント上昇したが、各種団体等への補助金については、必要性・効果を検証し可能な限り終期を設定していく方針である。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1270</xdr:rowOff>
    </xdr:from>
    <xdr:to>
      <xdr:col>24</xdr:col>
      <xdr:colOff>31750</xdr:colOff>
      <xdr:row>35</xdr:row>
      <xdr:rowOff>100330</xdr:rowOff>
    </xdr:to>
    <xdr:cxnSp macro="">
      <xdr:nvCxnSpPr>
        <xdr:cNvPr id="311" name="直線コネクタ 310"/>
        <xdr:cNvCxnSpPr/>
      </xdr:nvCxnSpPr>
      <xdr:spPr>
        <a:xfrm>
          <a:off x="15671800" y="60020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43197</xdr:rowOff>
    </xdr:from>
    <xdr:ext cx="762000" cy="259045"/>
    <xdr:sp macro="" textlink="">
      <xdr:nvSpPr>
        <xdr:cNvPr id="312" name="補助費等平均値テキスト"/>
        <xdr:cNvSpPr txBox="1"/>
      </xdr:nvSpPr>
      <xdr:spPr>
        <a:xfrm>
          <a:off x="16598900" y="587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1270</xdr:rowOff>
    </xdr:from>
    <xdr:to>
      <xdr:col>22</xdr:col>
      <xdr:colOff>565150</xdr:colOff>
      <xdr:row>35</xdr:row>
      <xdr:rowOff>24130</xdr:rowOff>
    </xdr:to>
    <xdr:cxnSp macro="">
      <xdr:nvCxnSpPr>
        <xdr:cNvPr id="314" name="直線コネクタ 313"/>
        <xdr:cNvCxnSpPr/>
      </xdr:nvCxnSpPr>
      <xdr:spPr>
        <a:xfrm flipV="1">
          <a:off x="14782800" y="6002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97807</xdr:rowOff>
    </xdr:from>
    <xdr:ext cx="736600" cy="259045"/>
    <xdr:sp macro="" textlink="">
      <xdr:nvSpPr>
        <xdr:cNvPr id="316" name="テキスト ボックス 315"/>
        <xdr:cNvSpPr txBox="1"/>
      </xdr:nvSpPr>
      <xdr:spPr>
        <a:xfrm>
          <a:off x="15290800" y="609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24130</xdr:rowOff>
    </xdr:from>
    <xdr:to>
      <xdr:col>21</xdr:col>
      <xdr:colOff>361950</xdr:colOff>
      <xdr:row>35</xdr:row>
      <xdr:rowOff>27940</xdr:rowOff>
    </xdr:to>
    <xdr:cxnSp macro="">
      <xdr:nvCxnSpPr>
        <xdr:cNvPr id="317" name="直線コネクタ 316"/>
        <xdr:cNvCxnSpPr/>
      </xdr:nvCxnSpPr>
      <xdr:spPr>
        <a:xfrm flipV="1">
          <a:off x="13893800" y="60248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101617</xdr:rowOff>
    </xdr:from>
    <xdr:ext cx="762000" cy="259045"/>
    <xdr:sp macro="" textlink="">
      <xdr:nvSpPr>
        <xdr:cNvPr id="319" name="テキスト ボックス 318"/>
        <xdr:cNvSpPr txBox="1"/>
      </xdr:nvSpPr>
      <xdr:spPr>
        <a:xfrm>
          <a:off x="14401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20320</xdr:rowOff>
    </xdr:from>
    <xdr:to>
      <xdr:col>20</xdr:col>
      <xdr:colOff>158750</xdr:colOff>
      <xdr:row>35</xdr:row>
      <xdr:rowOff>27940</xdr:rowOff>
    </xdr:to>
    <xdr:cxnSp macro="">
      <xdr:nvCxnSpPr>
        <xdr:cNvPr id="320" name="直線コネクタ 319"/>
        <xdr:cNvCxnSpPr/>
      </xdr:nvCxnSpPr>
      <xdr:spPr>
        <a:xfrm>
          <a:off x="13004800" y="60210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101617</xdr:rowOff>
    </xdr:from>
    <xdr:ext cx="762000" cy="259045"/>
    <xdr:sp macro="" textlink="">
      <xdr:nvSpPr>
        <xdr:cNvPr id="322" name="テキスト ボックス 321"/>
        <xdr:cNvSpPr txBox="1"/>
      </xdr:nvSpPr>
      <xdr:spPr>
        <a:xfrm>
          <a:off x="13512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76200</xdr:rowOff>
    </xdr:from>
    <xdr:to>
      <xdr:col>19</xdr:col>
      <xdr:colOff>6350</xdr:colOff>
      <xdr:row>36</xdr:row>
      <xdr:rowOff>6350</xdr:rowOff>
    </xdr:to>
    <xdr:sp macro="" textlink="">
      <xdr:nvSpPr>
        <xdr:cNvPr id="323" name="フローチャート : 判断 322"/>
        <xdr:cNvSpPr/>
      </xdr:nvSpPr>
      <xdr:spPr>
        <a:xfrm>
          <a:off x="12954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162577</xdr:rowOff>
    </xdr:from>
    <xdr:ext cx="762000" cy="259045"/>
    <xdr:sp macro="" textlink="">
      <xdr:nvSpPr>
        <xdr:cNvPr id="324" name="テキスト ボックス 323"/>
        <xdr:cNvSpPr txBox="1"/>
      </xdr:nvSpPr>
      <xdr:spPr>
        <a:xfrm>
          <a:off x="12623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49530</xdr:rowOff>
    </xdr:from>
    <xdr:to>
      <xdr:col>24</xdr:col>
      <xdr:colOff>82550</xdr:colOff>
      <xdr:row>35</xdr:row>
      <xdr:rowOff>151130</xdr:rowOff>
    </xdr:to>
    <xdr:sp macro="" textlink="">
      <xdr:nvSpPr>
        <xdr:cNvPr id="330" name="円/楕円 329"/>
        <xdr:cNvSpPr/>
      </xdr:nvSpPr>
      <xdr:spPr>
        <a:xfrm>
          <a:off x="164592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21607</xdr:rowOff>
    </xdr:from>
    <xdr:ext cx="762000" cy="259045"/>
    <xdr:sp macro="" textlink="">
      <xdr:nvSpPr>
        <xdr:cNvPr id="331" name="補助費等該当値テキスト"/>
        <xdr:cNvSpPr txBox="1"/>
      </xdr:nvSpPr>
      <xdr:spPr>
        <a:xfrm>
          <a:off x="16598900" y="602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121920</xdr:rowOff>
    </xdr:from>
    <xdr:to>
      <xdr:col>22</xdr:col>
      <xdr:colOff>615950</xdr:colOff>
      <xdr:row>35</xdr:row>
      <xdr:rowOff>52070</xdr:rowOff>
    </xdr:to>
    <xdr:sp macro="" textlink="">
      <xdr:nvSpPr>
        <xdr:cNvPr id="332" name="円/楕円 331"/>
        <xdr:cNvSpPr/>
      </xdr:nvSpPr>
      <xdr:spPr>
        <a:xfrm>
          <a:off x="15621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62247</xdr:rowOff>
    </xdr:from>
    <xdr:ext cx="736600" cy="259045"/>
    <xdr:sp macro="" textlink="">
      <xdr:nvSpPr>
        <xdr:cNvPr id="333" name="テキスト ボックス 332"/>
        <xdr:cNvSpPr txBox="1"/>
      </xdr:nvSpPr>
      <xdr:spPr>
        <a:xfrm>
          <a:off x="15290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144780</xdr:rowOff>
    </xdr:from>
    <xdr:to>
      <xdr:col>21</xdr:col>
      <xdr:colOff>412750</xdr:colOff>
      <xdr:row>35</xdr:row>
      <xdr:rowOff>74930</xdr:rowOff>
    </xdr:to>
    <xdr:sp macro="" textlink="">
      <xdr:nvSpPr>
        <xdr:cNvPr id="334" name="円/楕円 333"/>
        <xdr:cNvSpPr/>
      </xdr:nvSpPr>
      <xdr:spPr>
        <a:xfrm>
          <a:off x="14732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85107</xdr:rowOff>
    </xdr:from>
    <xdr:ext cx="762000" cy="259045"/>
    <xdr:sp macro="" textlink="">
      <xdr:nvSpPr>
        <xdr:cNvPr id="335" name="テキスト ボックス 334"/>
        <xdr:cNvSpPr txBox="1"/>
      </xdr:nvSpPr>
      <xdr:spPr>
        <a:xfrm>
          <a:off x="14401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148590</xdr:rowOff>
    </xdr:from>
    <xdr:to>
      <xdr:col>20</xdr:col>
      <xdr:colOff>209550</xdr:colOff>
      <xdr:row>35</xdr:row>
      <xdr:rowOff>78740</xdr:rowOff>
    </xdr:to>
    <xdr:sp macro="" textlink="">
      <xdr:nvSpPr>
        <xdr:cNvPr id="336" name="円/楕円 335"/>
        <xdr:cNvSpPr/>
      </xdr:nvSpPr>
      <xdr:spPr>
        <a:xfrm>
          <a:off x="13843000" y="597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88917</xdr:rowOff>
    </xdr:from>
    <xdr:ext cx="762000" cy="259045"/>
    <xdr:sp macro="" textlink="">
      <xdr:nvSpPr>
        <xdr:cNvPr id="337" name="テキスト ボックス 336"/>
        <xdr:cNvSpPr txBox="1"/>
      </xdr:nvSpPr>
      <xdr:spPr>
        <a:xfrm>
          <a:off x="13512800" y="574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140970</xdr:rowOff>
    </xdr:from>
    <xdr:to>
      <xdr:col>19</xdr:col>
      <xdr:colOff>6350</xdr:colOff>
      <xdr:row>35</xdr:row>
      <xdr:rowOff>71120</xdr:rowOff>
    </xdr:to>
    <xdr:sp macro="" textlink="">
      <xdr:nvSpPr>
        <xdr:cNvPr id="338" name="円/楕円 337"/>
        <xdr:cNvSpPr/>
      </xdr:nvSpPr>
      <xdr:spPr>
        <a:xfrm>
          <a:off x="12954000" y="59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81297</xdr:rowOff>
    </xdr:from>
    <xdr:ext cx="762000" cy="259045"/>
    <xdr:sp macro="" textlink="">
      <xdr:nvSpPr>
        <xdr:cNvPr id="339" name="テキスト ボックス 338"/>
        <xdr:cNvSpPr txBox="1"/>
      </xdr:nvSpPr>
      <xdr:spPr>
        <a:xfrm>
          <a:off x="12623800" y="573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合併（平成</a:t>
          </a:r>
          <a:r>
            <a:rPr kumimoji="1" lang="en-US" altLang="ja-JP" sz="1300">
              <a:latin typeface="ＭＳ Ｐゴシック"/>
            </a:rPr>
            <a:t>15</a:t>
          </a:r>
          <a:r>
            <a:rPr kumimoji="1" lang="ja-JP" altLang="en-US" sz="1300">
              <a:latin typeface="ＭＳ Ｐゴシック"/>
            </a:rPr>
            <a:t>年度）からの新市基盤整備のための事業により、歳出における公債費は増加しており、類似団体平均を</a:t>
          </a:r>
          <a:r>
            <a:rPr kumimoji="1" lang="en-US" altLang="ja-JP" sz="1300">
              <a:latin typeface="ＭＳ Ｐゴシック"/>
            </a:rPr>
            <a:t>2.3%</a:t>
          </a:r>
          <a:r>
            <a:rPr kumimoji="1" lang="ja-JP" altLang="en-US" sz="1300">
              <a:latin typeface="ＭＳ Ｐゴシック"/>
            </a:rPr>
            <a:t>上回っている。公債費のピークは平成</a:t>
          </a:r>
          <a:r>
            <a:rPr kumimoji="1" lang="en-US" altLang="ja-JP" sz="1300">
              <a:latin typeface="ＭＳ Ｐゴシック"/>
            </a:rPr>
            <a:t>30</a:t>
          </a:r>
          <a:r>
            <a:rPr kumimoji="1" lang="ja-JP" altLang="en-US" sz="1300">
              <a:latin typeface="ＭＳ Ｐゴシック"/>
            </a:rPr>
            <a:t>年度となると見込まれるが、合併特例債など交付税措置のある有利な起債の活用により実質的な負担は抑制しており、今後も「選択と集中」により優先順位を明確にし事業を実施する。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69850</xdr:rowOff>
    </xdr:from>
    <xdr:to>
      <xdr:col>7</xdr:col>
      <xdr:colOff>15875</xdr:colOff>
      <xdr:row>75</xdr:row>
      <xdr:rowOff>77470</xdr:rowOff>
    </xdr:to>
    <xdr:cxnSp macro="">
      <xdr:nvCxnSpPr>
        <xdr:cNvPr id="371" name="直線コネクタ 370"/>
        <xdr:cNvCxnSpPr/>
      </xdr:nvCxnSpPr>
      <xdr:spPr>
        <a:xfrm flipV="1">
          <a:off x="3987800" y="129286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163212</xdr:rowOff>
    </xdr:from>
    <xdr:ext cx="762000" cy="259045"/>
    <xdr:sp macro="" textlink="">
      <xdr:nvSpPr>
        <xdr:cNvPr id="372" name="公債費平均値テキスト"/>
        <xdr:cNvSpPr txBox="1"/>
      </xdr:nvSpPr>
      <xdr:spPr>
        <a:xfrm>
          <a:off x="4914900" y="126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77470</xdr:rowOff>
    </xdr:from>
    <xdr:to>
      <xdr:col>5</xdr:col>
      <xdr:colOff>549275</xdr:colOff>
      <xdr:row>75</xdr:row>
      <xdr:rowOff>85090</xdr:rowOff>
    </xdr:to>
    <xdr:cxnSp macro="">
      <xdr:nvCxnSpPr>
        <xdr:cNvPr id="374" name="直線コネクタ 373"/>
        <xdr:cNvCxnSpPr/>
      </xdr:nvCxnSpPr>
      <xdr:spPr>
        <a:xfrm flipV="1">
          <a:off x="3098800" y="12936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88917</xdr:rowOff>
    </xdr:from>
    <xdr:ext cx="736600" cy="259045"/>
    <xdr:sp macro="" textlink="">
      <xdr:nvSpPr>
        <xdr:cNvPr id="376" name="テキスト ボックス 375"/>
        <xdr:cNvSpPr txBox="1"/>
      </xdr:nvSpPr>
      <xdr:spPr>
        <a:xfrm>
          <a:off x="3606800" y="1260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81280</xdr:rowOff>
    </xdr:from>
    <xdr:to>
      <xdr:col>4</xdr:col>
      <xdr:colOff>346075</xdr:colOff>
      <xdr:row>75</xdr:row>
      <xdr:rowOff>85090</xdr:rowOff>
    </xdr:to>
    <xdr:cxnSp macro="">
      <xdr:nvCxnSpPr>
        <xdr:cNvPr id="377" name="直線コネクタ 376"/>
        <xdr:cNvCxnSpPr/>
      </xdr:nvCxnSpPr>
      <xdr:spPr>
        <a:xfrm>
          <a:off x="2209800" y="129400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96537</xdr:rowOff>
    </xdr:from>
    <xdr:ext cx="762000" cy="259045"/>
    <xdr:sp macro="" textlink="">
      <xdr:nvSpPr>
        <xdr:cNvPr id="379" name="テキスト ボックス 378"/>
        <xdr:cNvSpPr txBox="1"/>
      </xdr:nvSpPr>
      <xdr:spPr>
        <a:xfrm>
          <a:off x="2717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71755</xdr:rowOff>
    </xdr:from>
    <xdr:to>
      <xdr:col>3</xdr:col>
      <xdr:colOff>142875</xdr:colOff>
      <xdr:row>75</xdr:row>
      <xdr:rowOff>81280</xdr:rowOff>
    </xdr:to>
    <xdr:cxnSp macro="">
      <xdr:nvCxnSpPr>
        <xdr:cNvPr id="380" name="直線コネクタ 379"/>
        <xdr:cNvCxnSpPr/>
      </xdr:nvCxnSpPr>
      <xdr:spPr>
        <a:xfrm>
          <a:off x="1320800" y="1293050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102252</xdr:rowOff>
    </xdr:from>
    <xdr:ext cx="762000" cy="259045"/>
    <xdr:sp macro="" textlink="">
      <xdr:nvSpPr>
        <xdr:cNvPr id="382" name="テキスト ボックス 381"/>
        <xdr:cNvSpPr txBox="1"/>
      </xdr:nvSpPr>
      <xdr:spPr>
        <a:xfrm>
          <a:off x="1828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116205</xdr:rowOff>
    </xdr:from>
    <xdr:to>
      <xdr:col>1</xdr:col>
      <xdr:colOff>676275</xdr:colOff>
      <xdr:row>75</xdr:row>
      <xdr:rowOff>46355</xdr:rowOff>
    </xdr:to>
    <xdr:sp macro="" textlink="">
      <xdr:nvSpPr>
        <xdr:cNvPr id="383" name="フローチャート : 判断 382"/>
        <xdr:cNvSpPr/>
      </xdr:nvSpPr>
      <xdr:spPr>
        <a:xfrm>
          <a:off x="1270000" y="1280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56532</xdr:rowOff>
    </xdr:from>
    <xdr:ext cx="762000" cy="259045"/>
    <xdr:sp macro="" textlink="">
      <xdr:nvSpPr>
        <xdr:cNvPr id="384" name="テキスト ボックス 383"/>
        <xdr:cNvSpPr txBox="1"/>
      </xdr:nvSpPr>
      <xdr:spPr>
        <a:xfrm>
          <a:off x="939800" y="1257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19050</xdr:rowOff>
    </xdr:from>
    <xdr:to>
      <xdr:col>7</xdr:col>
      <xdr:colOff>66675</xdr:colOff>
      <xdr:row>75</xdr:row>
      <xdr:rowOff>120650</xdr:rowOff>
    </xdr:to>
    <xdr:sp macro="" textlink="">
      <xdr:nvSpPr>
        <xdr:cNvPr id="390" name="円/楕円 389"/>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162577</xdr:rowOff>
    </xdr:from>
    <xdr:ext cx="762000" cy="259045"/>
    <xdr:sp macro="" textlink="">
      <xdr:nvSpPr>
        <xdr:cNvPr id="391" name="公債費該当値テキスト"/>
        <xdr:cNvSpPr txBox="1"/>
      </xdr:nvSpPr>
      <xdr:spPr>
        <a:xfrm>
          <a:off x="4914900" y="1284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26670</xdr:rowOff>
    </xdr:from>
    <xdr:to>
      <xdr:col>5</xdr:col>
      <xdr:colOff>600075</xdr:colOff>
      <xdr:row>75</xdr:row>
      <xdr:rowOff>128270</xdr:rowOff>
    </xdr:to>
    <xdr:sp macro="" textlink="">
      <xdr:nvSpPr>
        <xdr:cNvPr id="392" name="円/楕円 391"/>
        <xdr:cNvSpPr/>
      </xdr:nvSpPr>
      <xdr:spPr>
        <a:xfrm>
          <a:off x="3937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113047</xdr:rowOff>
    </xdr:from>
    <xdr:ext cx="736600" cy="259045"/>
    <xdr:sp macro="" textlink="">
      <xdr:nvSpPr>
        <xdr:cNvPr id="393" name="テキスト ボックス 392"/>
        <xdr:cNvSpPr txBox="1"/>
      </xdr:nvSpPr>
      <xdr:spPr>
        <a:xfrm>
          <a:off x="3606800" y="12971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34290</xdr:rowOff>
    </xdr:from>
    <xdr:to>
      <xdr:col>4</xdr:col>
      <xdr:colOff>396875</xdr:colOff>
      <xdr:row>75</xdr:row>
      <xdr:rowOff>135890</xdr:rowOff>
    </xdr:to>
    <xdr:sp macro="" textlink="">
      <xdr:nvSpPr>
        <xdr:cNvPr id="394" name="円/楕円 393"/>
        <xdr:cNvSpPr/>
      </xdr:nvSpPr>
      <xdr:spPr>
        <a:xfrm>
          <a:off x="3048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120666</xdr:rowOff>
    </xdr:from>
    <xdr:ext cx="762000" cy="259045"/>
    <xdr:sp macro="" textlink="">
      <xdr:nvSpPr>
        <xdr:cNvPr id="395" name="テキスト ボックス 394"/>
        <xdr:cNvSpPr txBox="1"/>
      </xdr:nvSpPr>
      <xdr:spPr>
        <a:xfrm>
          <a:off x="2717800" y="1297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30480</xdr:rowOff>
    </xdr:from>
    <xdr:to>
      <xdr:col>3</xdr:col>
      <xdr:colOff>193675</xdr:colOff>
      <xdr:row>75</xdr:row>
      <xdr:rowOff>132080</xdr:rowOff>
    </xdr:to>
    <xdr:sp macro="" textlink="">
      <xdr:nvSpPr>
        <xdr:cNvPr id="396" name="円/楕円 395"/>
        <xdr:cNvSpPr/>
      </xdr:nvSpPr>
      <xdr:spPr>
        <a:xfrm>
          <a:off x="21590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116857</xdr:rowOff>
    </xdr:from>
    <xdr:ext cx="762000" cy="259045"/>
    <xdr:sp macro="" textlink="">
      <xdr:nvSpPr>
        <xdr:cNvPr id="397" name="テキスト ボックス 396"/>
        <xdr:cNvSpPr txBox="1"/>
      </xdr:nvSpPr>
      <xdr:spPr>
        <a:xfrm>
          <a:off x="1828800" y="1297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20955</xdr:rowOff>
    </xdr:from>
    <xdr:to>
      <xdr:col>1</xdr:col>
      <xdr:colOff>676275</xdr:colOff>
      <xdr:row>75</xdr:row>
      <xdr:rowOff>122555</xdr:rowOff>
    </xdr:to>
    <xdr:sp macro="" textlink="">
      <xdr:nvSpPr>
        <xdr:cNvPr id="398" name="円/楕円 397"/>
        <xdr:cNvSpPr/>
      </xdr:nvSpPr>
      <xdr:spPr>
        <a:xfrm>
          <a:off x="1270000" y="128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107332</xdr:rowOff>
    </xdr:from>
    <xdr:ext cx="762000" cy="259045"/>
    <xdr:sp macro="" textlink="">
      <xdr:nvSpPr>
        <xdr:cNvPr id="399" name="テキスト ボックス 398"/>
        <xdr:cNvSpPr txBox="1"/>
      </xdr:nvSpPr>
      <xdr:spPr>
        <a:xfrm>
          <a:off x="939800" y="1296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石川県平均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100">
              <a:solidFill>
                <a:schemeClr val="dk1"/>
              </a:solidFill>
              <a:effectLst/>
              <a:latin typeface="+mn-lt"/>
              <a:ea typeface="+mn-ea"/>
              <a:cs typeface="+mn-cs"/>
            </a:rPr>
            <a:t>主に人件費の減少による下降傾向が、公債費以外の経常収支比率の下降に反映されており、今後も行政改革の着実な実施により経費全体を抑制し、　限られた財源の中で行政サービスの水準を維持・向上していくため、事業評価システムの有効活用等により、合理的で効果的な行政運営に取り組む。</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107950</xdr:rowOff>
    </xdr:from>
    <xdr:to>
      <xdr:col>24</xdr:col>
      <xdr:colOff>31750</xdr:colOff>
      <xdr:row>75</xdr:row>
      <xdr:rowOff>165100</xdr:rowOff>
    </xdr:to>
    <xdr:cxnSp macro="">
      <xdr:nvCxnSpPr>
        <xdr:cNvPr id="432" name="直線コネクタ 431"/>
        <xdr:cNvCxnSpPr/>
      </xdr:nvCxnSpPr>
      <xdr:spPr>
        <a:xfrm flipV="1">
          <a:off x="15671800" y="129667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6366</xdr:rowOff>
    </xdr:from>
    <xdr:ext cx="762000" cy="259045"/>
    <xdr:sp macro="" textlink="">
      <xdr:nvSpPr>
        <xdr:cNvPr id="433" name="公債費以外平均値テキスト"/>
        <xdr:cNvSpPr txBox="1"/>
      </xdr:nvSpPr>
      <xdr:spPr>
        <a:xfrm>
          <a:off x="16598900" y="1320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127000</xdr:rowOff>
    </xdr:from>
    <xdr:to>
      <xdr:col>22</xdr:col>
      <xdr:colOff>565150</xdr:colOff>
      <xdr:row>75</xdr:row>
      <xdr:rowOff>165100</xdr:rowOff>
    </xdr:to>
    <xdr:cxnSp macro="">
      <xdr:nvCxnSpPr>
        <xdr:cNvPr id="435" name="直線コネクタ 434"/>
        <xdr:cNvCxnSpPr/>
      </xdr:nvCxnSpPr>
      <xdr:spPr>
        <a:xfrm>
          <a:off x="14782800" y="12985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63516</xdr:rowOff>
    </xdr:from>
    <xdr:ext cx="736600" cy="259045"/>
    <xdr:sp macro="" textlink="">
      <xdr:nvSpPr>
        <xdr:cNvPr id="437" name="テキスト ボックス 436"/>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127000</xdr:rowOff>
    </xdr:from>
    <xdr:to>
      <xdr:col>21</xdr:col>
      <xdr:colOff>361950</xdr:colOff>
      <xdr:row>76</xdr:row>
      <xdr:rowOff>62230</xdr:rowOff>
    </xdr:to>
    <xdr:cxnSp macro="">
      <xdr:nvCxnSpPr>
        <xdr:cNvPr id="438" name="直線コネクタ 437"/>
        <xdr:cNvCxnSpPr/>
      </xdr:nvCxnSpPr>
      <xdr:spPr>
        <a:xfrm flipV="1">
          <a:off x="13893800" y="1298575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82566</xdr:rowOff>
    </xdr:from>
    <xdr:ext cx="762000" cy="259045"/>
    <xdr:sp macro="" textlink="">
      <xdr:nvSpPr>
        <xdr:cNvPr id="440" name="テキスト ボックス 439"/>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62230</xdr:rowOff>
    </xdr:from>
    <xdr:to>
      <xdr:col>20</xdr:col>
      <xdr:colOff>158750</xdr:colOff>
      <xdr:row>76</xdr:row>
      <xdr:rowOff>66039</xdr:rowOff>
    </xdr:to>
    <xdr:cxnSp macro="">
      <xdr:nvCxnSpPr>
        <xdr:cNvPr id="441" name="直線コネクタ 440"/>
        <xdr:cNvCxnSpPr/>
      </xdr:nvCxnSpPr>
      <xdr:spPr>
        <a:xfrm flipV="1">
          <a:off x="13004800" y="130924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43" name="テキスト ボックス 442"/>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26670</xdr:rowOff>
    </xdr:from>
    <xdr:to>
      <xdr:col>19</xdr:col>
      <xdr:colOff>6350</xdr:colOff>
      <xdr:row>77</xdr:row>
      <xdr:rowOff>128270</xdr:rowOff>
    </xdr:to>
    <xdr:sp macro="" textlink="">
      <xdr:nvSpPr>
        <xdr:cNvPr id="444" name="フローチャート : 判断 443"/>
        <xdr:cNvSpPr/>
      </xdr:nvSpPr>
      <xdr:spPr>
        <a:xfrm>
          <a:off x="12954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113047</xdr:rowOff>
    </xdr:from>
    <xdr:ext cx="762000" cy="259045"/>
    <xdr:sp macro="" textlink="">
      <xdr:nvSpPr>
        <xdr:cNvPr id="445" name="テキスト ボックス 444"/>
        <xdr:cNvSpPr txBox="1"/>
      </xdr:nvSpPr>
      <xdr:spPr>
        <a:xfrm>
          <a:off x="12623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57150</xdr:rowOff>
    </xdr:from>
    <xdr:to>
      <xdr:col>24</xdr:col>
      <xdr:colOff>82550</xdr:colOff>
      <xdr:row>75</xdr:row>
      <xdr:rowOff>158750</xdr:rowOff>
    </xdr:to>
    <xdr:sp macro="" textlink="">
      <xdr:nvSpPr>
        <xdr:cNvPr id="451" name="円/楕円 450"/>
        <xdr:cNvSpPr/>
      </xdr:nvSpPr>
      <xdr:spPr>
        <a:xfrm>
          <a:off x="164592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73677</xdr:rowOff>
    </xdr:from>
    <xdr:ext cx="762000" cy="259045"/>
    <xdr:sp macro="" textlink="">
      <xdr:nvSpPr>
        <xdr:cNvPr id="452" name="公債費以外該当値テキスト"/>
        <xdr:cNvSpPr txBox="1"/>
      </xdr:nvSpPr>
      <xdr:spPr>
        <a:xfrm>
          <a:off x="165989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114300</xdr:rowOff>
    </xdr:from>
    <xdr:to>
      <xdr:col>22</xdr:col>
      <xdr:colOff>615950</xdr:colOff>
      <xdr:row>76</xdr:row>
      <xdr:rowOff>44450</xdr:rowOff>
    </xdr:to>
    <xdr:sp macro="" textlink="">
      <xdr:nvSpPr>
        <xdr:cNvPr id="453" name="円/楕円 452"/>
        <xdr:cNvSpPr/>
      </xdr:nvSpPr>
      <xdr:spPr>
        <a:xfrm>
          <a:off x="15621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54627</xdr:rowOff>
    </xdr:from>
    <xdr:ext cx="736600" cy="259045"/>
    <xdr:sp macro="" textlink="">
      <xdr:nvSpPr>
        <xdr:cNvPr id="454" name="テキスト ボックス 453"/>
        <xdr:cNvSpPr txBox="1"/>
      </xdr:nvSpPr>
      <xdr:spPr>
        <a:xfrm>
          <a:off x="15290800" y="1274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76200</xdr:rowOff>
    </xdr:from>
    <xdr:to>
      <xdr:col>21</xdr:col>
      <xdr:colOff>412750</xdr:colOff>
      <xdr:row>76</xdr:row>
      <xdr:rowOff>6350</xdr:rowOff>
    </xdr:to>
    <xdr:sp macro="" textlink="">
      <xdr:nvSpPr>
        <xdr:cNvPr id="455" name="円/楕円 454"/>
        <xdr:cNvSpPr/>
      </xdr:nvSpPr>
      <xdr:spPr>
        <a:xfrm>
          <a:off x="14732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16527</xdr:rowOff>
    </xdr:from>
    <xdr:ext cx="762000" cy="259045"/>
    <xdr:sp macro="" textlink="">
      <xdr:nvSpPr>
        <xdr:cNvPr id="456" name="テキスト ボックス 455"/>
        <xdr:cNvSpPr txBox="1"/>
      </xdr:nvSpPr>
      <xdr:spPr>
        <a:xfrm>
          <a:off x="14401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11430</xdr:rowOff>
    </xdr:from>
    <xdr:to>
      <xdr:col>20</xdr:col>
      <xdr:colOff>209550</xdr:colOff>
      <xdr:row>76</xdr:row>
      <xdr:rowOff>113030</xdr:rowOff>
    </xdr:to>
    <xdr:sp macro="" textlink="">
      <xdr:nvSpPr>
        <xdr:cNvPr id="457" name="円/楕円 456"/>
        <xdr:cNvSpPr/>
      </xdr:nvSpPr>
      <xdr:spPr>
        <a:xfrm>
          <a:off x="13843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123207</xdr:rowOff>
    </xdr:from>
    <xdr:ext cx="762000" cy="259045"/>
    <xdr:sp macro="" textlink="">
      <xdr:nvSpPr>
        <xdr:cNvPr id="458" name="テキスト ボックス 457"/>
        <xdr:cNvSpPr txBox="1"/>
      </xdr:nvSpPr>
      <xdr:spPr>
        <a:xfrm>
          <a:off x="13512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15239</xdr:rowOff>
    </xdr:from>
    <xdr:to>
      <xdr:col>19</xdr:col>
      <xdr:colOff>6350</xdr:colOff>
      <xdr:row>76</xdr:row>
      <xdr:rowOff>116839</xdr:rowOff>
    </xdr:to>
    <xdr:sp macro="" textlink="">
      <xdr:nvSpPr>
        <xdr:cNvPr id="459" name="円/楕円 458"/>
        <xdr:cNvSpPr/>
      </xdr:nvSpPr>
      <xdr:spPr>
        <a:xfrm>
          <a:off x="12954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127017</xdr:rowOff>
    </xdr:from>
    <xdr:ext cx="762000" cy="259045"/>
    <xdr:sp macro="" textlink="">
      <xdr:nvSpPr>
        <xdr:cNvPr id="460" name="テキスト ボックス 459"/>
        <xdr:cNvSpPr txBox="1"/>
      </xdr:nvSpPr>
      <xdr:spPr>
        <a:xfrm>
          <a:off x="12623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石川県かほく市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30455</xdr:rowOff>
    </xdr:from>
    <xdr:to>
      <xdr:col>4</xdr:col>
      <xdr:colOff>1117600</xdr:colOff>
      <xdr:row>19</xdr:row>
      <xdr:rowOff>47358</xdr:rowOff>
    </xdr:to>
    <xdr:cxnSp macro="">
      <xdr:nvCxnSpPr>
        <xdr:cNvPr id="50" name="直線コネクタ 49"/>
        <xdr:cNvCxnSpPr/>
      </xdr:nvCxnSpPr>
      <xdr:spPr bwMode="auto">
        <a:xfrm>
          <a:off x="5003800" y="3335630"/>
          <a:ext cx="647700" cy="16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76814</xdr:rowOff>
    </xdr:from>
    <xdr:ext cx="762000" cy="259045"/>
    <xdr:sp macro="" textlink="">
      <xdr:nvSpPr>
        <xdr:cNvPr id="51" name="人口1人当たり決算額の推移平均値テキスト130"/>
        <xdr:cNvSpPr txBox="1"/>
      </xdr:nvSpPr>
      <xdr:spPr>
        <a:xfrm>
          <a:off x="5740400" y="2867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30455</xdr:rowOff>
    </xdr:from>
    <xdr:to>
      <xdr:col>4</xdr:col>
      <xdr:colOff>469900</xdr:colOff>
      <xdr:row>19</xdr:row>
      <xdr:rowOff>54953</xdr:rowOff>
    </xdr:to>
    <xdr:cxnSp macro="">
      <xdr:nvCxnSpPr>
        <xdr:cNvPr id="53" name="直線コネクタ 52"/>
        <xdr:cNvCxnSpPr/>
      </xdr:nvCxnSpPr>
      <xdr:spPr bwMode="auto">
        <a:xfrm flipV="1">
          <a:off x="4305300" y="3335630"/>
          <a:ext cx="698500" cy="24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38396</xdr:rowOff>
    </xdr:from>
    <xdr:ext cx="736600" cy="259045"/>
    <xdr:sp macro="" textlink="">
      <xdr:nvSpPr>
        <xdr:cNvPr id="55" name="テキスト ボックス 54"/>
        <xdr:cNvSpPr txBox="1"/>
      </xdr:nvSpPr>
      <xdr:spPr>
        <a:xfrm>
          <a:off x="4622800" y="282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8598</xdr:rowOff>
    </xdr:from>
    <xdr:to>
      <xdr:col>3</xdr:col>
      <xdr:colOff>904875</xdr:colOff>
      <xdr:row>19</xdr:row>
      <xdr:rowOff>54953</xdr:rowOff>
    </xdr:to>
    <xdr:cxnSp macro="">
      <xdr:nvCxnSpPr>
        <xdr:cNvPr id="56" name="直線コネクタ 55"/>
        <xdr:cNvCxnSpPr/>
      </xdr:nvCxnSpPr>
      <xdr:spPr bwMode="auto">
        <a:xfrm>
          <a:off x="3606800" y="3313773"/>
          <a:ext cx="698500" cy="46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19448</xdr:rowOff>
    </xdr:from>
    <xdr:ext cx="762000" cy="259045"/>
    <xdr:sp macro="" textlink="">
      <xdr:nvSpPr>
        <xdr:cNvPr id="58" name="テキスト ボックス 57"/>
        <xdr:cNvSpPr txBox="1"/>
      </xdr:nvSpPr>
      <xdr:spPr>
        <a:xfrm>
          <a:off x="3924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154483</xdr:rowOff>
    </xdr:from>
    <xdr:to>
      <xdr:col>3</xdr:col>
      <xdr:colOff>206375</xdr:colOff>
      <xdr:row>19</xdr:row>
      <xdr:rowOff>8598</xdr:rowOff>
    </xdr:to>
    <xdr:cxnSp macro="">
      <xdr:nvCxnSpPr>
        <xdr:cNvPr id="59" name="直線コネクタ 58"/>
        <xdr:cNvCxnSpPr/>
      </xdr:nvCxnSpPr>
      <xdr:spPr bwMode="auto">
        <a:xfrm>
          <a:off x="2908300" y="3288208"/>
          <a:ext cx="698500" cy="25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161421</xdr:rowOff>
    </xdr:from>
    <xdr:ext cx="762000" cy="259045"/>
    <xdr:sp macro="" textlink="">
      <xdr:nvSpPr>
        <xdr:cNvPr id="61" name="テキスト ボックス 60"/>
        <xdr:cNvSpPr txBox="1"/>
      </xdr:nvSpPr>
      <xdr:spPr>
        <a:xfrm>
          <a:off x="32258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120790</xdr:rowOff>
    </xdr:from>
    <xdr:to>
      <xdr:col>2</xdr:col>
      <xdr:colOff>692150</xdr:colOff>
      <xdr:row>19</xdr:row>
      <xdr:rowOff>50940</xdr:rowOff>
    </xdr:to>
    <xdr:sp macro="" textlink="">
      <xdr:nvSpPr>
        <xdr:cNvPr id="62" name="フローチャート : 判断 61"/>
        <xdr:cNvSpPr/>
      </xdr:nvSpPr>
      <xdr:spPr bwMode="auto">
        <a:xfrm>
          <a:off x="2857500" y="325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35717</xdr:rowOff>
    </xdr:from>
    <xdr:ext cx="762000" cy="259045"/>
    <xdr:sp macro="" textlink="">
      <xdr:nvSpPr>
        <xdr:cNvPr id="63" name="テキスト ボックス 62"/>
        <xdr:cNvSpPr txBox="1"/>
      </xdr:nvSpPr>
      <xdr:spPr>
        <a:xfrm>
          <a:off x="2527300" y="334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79,739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168008</xdr:rowOff>
    </xdr:from>
    <xdr:to>
      <xdr:col>5</xdr:col>
      <xdr:colOff>34925</xdr:colOff>
      <xdr:row>19</xdr:row>
      <xdr:rowOff>98158</xdr:rowOff>
    </xdr:to>
    <xdr:sp macro="" textlink="">
      <xdr:nvSpPr>
        <xdr:cNvPr id="69" name="円/楕円 68"/>
        <xdr:cNvSpPr/>
      </xdr:nvSpPr>
      <xdr:spPr bwMode="auto">
        <a:xfrm>
          <a:off x="5600700" y="3301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140085</xdr:rowOff>
    </xdr:from>
    <xdr:ext cx="762000" cy="259045"/>
    <xdr:sp macro="" textlink="">
      <xdr:nvSpPr>
        <xdr:cNvPr id="70" name="人口1人当たり決算額の推移該当値テキスト130"/>
        <xdr:cNvSpPr txBox="1"/>
      </xdr:nvSpPr>
      <xdr:spPr>
        <a:xfrm>
          <a:off x="5740400" y="327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76,021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151105</xdr:rowOff>
    </xdr:from>
    <xdr:to>
      <xdr:col>4</xdr:col>
      <xdr:colOff>520700</xdr:colOff>
      <xdr:row>19</xdr:row>
      <xdr:rowOff>81255</xdr:rowOff>
    </xdr:to>
    <xdr:sp macro="" textlink="">
      <xdr:nvSpPr>
        <xdr:cNvPr id="71" name="円/楕円 70"/>
        <xdr:cNvSpPr/>
      </xdr:nvSpPr>
      <xdr:spPr bwMode="auto">
        <a:xfrm>
          <a:off x="4953000" y="3284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66032</xdr:rowOff>
    </xdr:from>
    <xdr:ext cx="736600" cy="259045"/>
    <xdr:sp macro="" textlink="">
      <xdr:nvSpPr>
        <xdr:cNvPr id="72" name="テキスト ボックス 71"/>
        <xdr:cNvSpPr txBox="1"/>
      </xdr:nvSpPr>
      <xdr:spPr>
        <a:xfrm>
          <a:off x="4622800" y="3371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77,352</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4153</xdr:rowOff>
    </xdr:from>
    <xdr:to>
      <xdr:col>3</xdr:col>
      <xdr:colOff>955675</xdr:colOff>
      <xdr:row>19</xdr:row>
      <xdr:rowOff>105753</xdr:rowOff>
    </xdr:to>
    <xdr:sp macro="" textlink="">
      <xdr:nvSpPr>
        <xdr:cNvPr id="73" name="円/楕円 72"/>
        <xdr:cNvSpPr/>
      </xdr:nvSpPr>
      <xdr:spPr bwMode="auto">
        <a:xfrm>
          <a:off x="4254500" y="3309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90530</xdr:rowOff>
    </xdr:from>
    <xdr:ext cx="762000" cy="259045"/>
    <xdr:sp macro="" textlink="">
      <xdr:nvSpPr>
        <xdr:cNvPr id="74" name="テキスト ボックス 73"/>
        <xdr:cNvSpPr txBox="1"/>
      </xdr:nvSpPr>
      <xdr:spPr>
        <a:xfrm>
          <a:off x="3924300" y="339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75,423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129248</xdr:rowOff>
    </xdr:from>
    <xdr:to>
      <xdr:col>3</xdr:col>
      <xdr:colOff>257175</xdr:colOff>
      <xdr:row>19</xdr:row>
      <xdr:rowOff>59398</xdr:rowOff>
    </xdr:to>
    <xdr:sp macro="" textlink="">
      <xdr:nvSpPr>
        <xdr:cNvPr id="75" name="円/楕円 74"/>
        <xdr:cNvSpPr/>
      </xdr:nvSpPr>
      <xdr:spPr bwMode="auto">
        <a:xfrm>
          <a:off x="3556000" y="3262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44175</xdr:rowOff>
    </xdr:from>
    <xdr:ext cx="762000" cy="259045"/>
    <xdr:sp macro="" textlink="">
      <xdr:nvSpPr>
        <xdr:cNvPr id="76" name="テキスト ボックス 75"/>
        <xdr:cNvSpPr txBox="1"/>
      </xdr:nvSpPr>
      <xdr:spPr>
        <a:xfrm>
          <a:off x="3225800" y="334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79,073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103683</xdr:rowOff>
    </xdr:from>
    <xdr:to>
      <xdr:col>2</xdr:col>
      <xdr:colOff>692150</xdr:colOff>
      <xdr:row>19</xdr:row>
      <xdr:rowOff>33833</xdr:rowOff>
    </xdr:to>
    <xdr:sp macro="" textlink="">
      <xdr:nvSpPr>
        <xdr:cNvPr id="77" name="円/楕円 76"/>
        <xdr:cNvSpPr/>
      </xdr:nvSpPr>
      <xdr:spPr bwMode="auto">
        <a:xfrm>
          <a:off x="2857500" y="3237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44010</xdr:rowOff>
    </xdr:from>
    <xdr:ext cx="762000" cy="259045"/>
    <xdr:sp macro="" textlink="">
      <xdr:nvSpPr>
        <xdr:cNvPr id="78" name="テキスト ボックス 77"/>
        <xdr:cNvSpPr txBox="1"/>
      </xdr:nvSpPr>
      <xdr:spPr>
        <a:xfrm>
          <a:off x="2527300" y="3006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81,086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2592</xdr:rowOff>
    </xdr:from>
    <xdr:to>
      <xdr:col>4</xdr:col>
      <xdr:colOff>1117600</xdr:colOff>
      <xdr:row>38</xdr:row>
      <xdr:rowOff>10303</xdr:rowOff>
    </xdr:to>
    <xdr:cxnSp macro="">
      <xdr:nvCxnSpPr>
        <xdr:cNvPr id="112" name="直線コネクタ 111"/>
        <xdr:cNvCxnSpPr/>
      </xdr:nvCxnSpPr>
      <xdr:spPr bwMode="auto">
        <a:xfrm>
          <a:off x="5003800" y="7470192"/>
          <a:ext cx="647700" cy="7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125543</xdr:rowOff>
    </xdr:from>
    <xdr:ext cx="762000" cy="259045"/>
    <xdr:sp macro="" textlink="">
      <xdr:nvSpPr>
        <xdr:cNvPr id="113" name="人口1人当たり決算額の推移平均値テキスト445"/>
        <xdr:cNvSpPr txBox="1"/>
      </xdr:nvSpPr>
      <xdr:spPr>
        <a:xfrm>
          <a:off x="5740400" y="725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1502</xdr:rowOff>
    </xdr:from>
    <xdr:to>
      <xdr:col>4</xdr:col>
      <xdr:colOff>469900</xdr:colOff>
      <xdr:row>38</xdr:row>
      <xdr:rowOff>2592</xdr:rowOff>
    </xdr:to>
    <xdr:cxnSp macro="">
      <xdr:nvCxnSpPr>
        <xdr:cNvPr id="115" name="直線コネクタ 114"/>
        <xdr:cNvCxnSpPr/>
      </xdr:nvCxnSpPr>
      <xdr:spPr bwMode="auto">
        <a:xfrm>
          <a:off x="4305300" y="7469102"/>
          <a:ext cx="698500" cy="1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39916</xdr:rowOff>
    </xdr:from>
    <xdr:ext cx="736600" cy="259045"/>
    <xdr:sp macro="" textlink="">
      <xdr:nvSpPr>
        <xdr:cNvPr id="117" name="テキスト ボックス 116"/>
        <xdr:cNvSpPr txBox="1"/>
      </xdr:nvSpPr>
      <xdr:spPr>
        <a:xfrm>
          <a:off x="4622800" y="7164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332149</xdr:rowOff>
    </xdr:from>
    <xdr:to>
      <xdr:col>3</xdr:col>
      <xdr:colOff>904875</xdr:colOff>
      <xdr:row>38</xdr:row>
      <xdr:rowOff>1502</xdr:rowOff>
    </xdr:to>
    <xdr:cxnSp macro="">
      <xdr:nvCxnSpPr>
        <xdr:cNvPr id="118" name="直線コネクタ 117"/>
        <xdr:cNvCxnSpPr/>
      </xdr:nvCxnSpPr>
      <xdr:spPr bwMode="auto">
        <a:xfrm>
          <a:off x="3606800" y="7456849"/>
          <a:ext cx="698500" cy="12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32517</xdr:rowOff>
    </xdr:from>
    <xdr:ext cx="762000" cy="259045"/>
    <xdr:sp macro="" textlink="">
      <xdr:nvSpPr>
        <xdr:cNvPr id="120" name="テキスト ボックス 119"/>
        <xdr:cNvSpPr txBox="1"/>
      </xdr:nvSpPr>
      <xdr:spPr>
        <a:xfrm>
          <a:off x="3924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326096</xdr:rowOff>
    </xdr:from>
    <xdr:to>
      <xdr:col>3</xdr:col>
      <xdr:colOff>206375</xdr:colOff>
      <xdr:row>37</xdr:row>
      <xdr:rowOff>332149</xdr:rowOff>
    </xdr:to>
    <xdr:cxnSp macro="">
      <xdr:nvCxnSpPr>
        <xdr:cNvPr id="121" name="直線コネクタ 120"/>
        <xdr:cNvCxnSpPr/>
      </xdr:nvCxnSpPr>
      <xdr:spPr bwMode="auto">
        <a:xfrm>
          <a:off x="2908300" y="7450796"/>
          <a:ext cx="698500" cy="6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22612</xdr:rowOff>
    </xdr:from>
    <xdr:ext cx="762000" cy="259045"/>
    <xdr:sp macro="" textlink="">
      <xdr:nvSpPr>
        <xdr:cNvPr id="123" name="テキスト ボックス 122"/>
        <xdr:cNvSpPr txBox="1"/>
      </xdr:nvSpPr>
      <xdr:spPr>
        <a:xfrm>
          <a:off x="32258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282348</xdr:rowOff>
    </xdr:from>
    <xdr:to>
      <xdr:col>2</xdr:col>
      <xdr:colOff>692150</xdr:colOff>
      <xdr:row>38</xdr:row>
      <xdr:rowOff>41048</xdr:rowOff>
    </xdr:to>
    <xdr:sp macro="" textlink="">
      <xdr:nvSpPr>
        <xdr:cNvPr id="124" name="フローチャート : 判断 123"/>
        <xdr:cNvSpPr/>
      </xdr:nvSpPr>
      <xdr:spPr bwMode="auto">
        <a:xfrm>
          <a:off x="2857500" y="7407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25825</xdr:rowOff>
    </xdr:from>
    <xdr:ext cx="762000" cy="259045"/>
    <xdr:sp macro="" textlink="">
      <xdr:nvSpPr>
        <xdr:cNvPr id="125" name="テキスト ボックス 124"/>
        <xdr:cNvSpPr txBox="1"/>
      </xdr:nvSpPr>
      <xdr:spPr>
        <a:xfrm>
          <a:off x="2527300" y="74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302403</xdr:rowOff>
    </xdr:from>
    <xdr:to>
      <xdr:col>5</xdr:col>
      <xdr:colOff>34925</xdr:colOff>
      <xdr:row>38</xdr:row>
      <xdr:rowOff>61103</xdr:rowOff>
    </xdr:to>
    <xdr:sp macro="" textlink="">
      <xdr:nvSpPr>
        <xdr:cNvPr id="131" name="円/楕円 130"/>
        <xdr:cNvSpPr/>
      </xdr:nvSpPr>
      <xdr:spPr bwMode="auto">
        <a:xfrm>
          <a:off x="5600700" y="7427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239842</xdr:rowOff>
    </xdr:from>
    <xdr:ext cx="762000" cy="259045"/>
    <xdr:sp macro="" textlink="">
      <xdr:nvSpPr>
        <xdr:cNvPr id="132" name="人口1人当たり決算額の推移該当値テキスト445"/>
        <xdr:cNvSpPr txBox="1"/>
      </xdr:nvSpPr>
      <xdr:spPr>
        <a:xfrm>
          <a:off x="5740400" y="736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20,629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294692</xdr:rowOff>
    </xdr:from>
    <xdr:to>
      <xdr:col>4</xdr:col>
      <xdr:colOff>520700</xdr:colOff>
      <xdr:row>38</xdr:row>
      <xdr:rowOff>53392</xdr:rowOff>
    </xdr:to>
    <xdr:sp macro="" textlink="">
      <xdr:nvSpPr>
        <xdr:cNvPr id="133" name="円/楕円 132"/>
        <xdr:cNvSpPr/>
      </xdr:nvSpPr>
      <xdr:spPr bwMode="auto">
        <a:xfrm>
          <a:off x="4953000" y="7419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38169</xdr:rowOff>
    </xdr:from>
    <xdr:ext cx="736600" cy="259045"/>
    <xdr:sp macro="" textlink="">
      <xdr:nvSpPr>
        <xdr:cNvPr id="134" name="テキスト ボックス 133"/>
        <xdr:cNvSpPr txBox="1"/>
      </xdr:nvSpPr>
      <xdr:spPr>
        <a:xfrm>
          <a:off x="4622800" y="7505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22,653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293602</xdr:rowOff>
    </xdr:from>
    <xdr:to>
      <xdr:col>3</xdr:col>
      <xdr:colOff>955675</xdr:colOff>
      <xdr:row>38</xdr:row>
      <xdr:rowOff>52302</xdr:rowOff>
    </xdr:to>
    <xdr:sp macro="" textlink="">
      <xdr:nvSpPr>
        <xdr:cNvPr id="135" name="円/楕円 134"/>
        <xdr:cNvSpPr/>
      </xdr:nvSpPr>
      <xdr:spPr bwMode="auto">
        <a:xfrm>
          <a:off x="4254500" y="7418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37079</xdr:rowOff>
    </xdr:from>
    <xdr:ext cx="762000" cy="259045"/>
    <xdr:sp macro="" textlink="">
      <xdr:nvSpPr>
        <xdr:cNvPr id="136" name="テキスト ボックス 135"/>
        <xdr:cNvSpPr txBox="1"/>
      </xdr:nvSpPr>
      <xdr:spPr>
        <a:xfrm>
          <a:off x="3924300" y="750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22,939</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281349</xdr:rowOff>
    </xdr:from>
    <xdr:to>
      <xdr:col>3</xdr:col>
      <xdr:colOff>257175</xdr:colOff>
      <xdr:row>38</xdr:row>
      <xdr:rowOff>40049</xdr:rowOff>
    </xdr:to>
    <xdr:sp macro="" textlink="">
      <xdr:nvSpPr>
        <xdr:cNvPr id="137" name="円/楕円 136"/>
        <xdr:cNvSpPr/>
      </xdr:nvSpPr>
      <xdr:spPr bwMode="auto">
        <a:xfrm>
          <a:off x="3556000" y="7406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24826</xdr:rowOff>
    </xdr:from>
    <xdr:ext cx="762000" cy="259045"/>
    <xdr:sp macro="" textlink="">
      <xdr:nvSpPr>
        <xdr:cNvPr id="138" name="テキスト ボックス 137"/>
        <xdr:cNvSpPr txBox="1"/>
      </xdr:nvSpPr>
      <xdr:spPr>
        <a:xfrm>
          <a:off x="3225800" y="7492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26,155</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275296</xdr:rowOff>
    </xdr:from>
    <xdr:to>
      <xdr:col>2</xdr:col>
      <xdr:colOff>692150</xdr:colOff>
      <xdr:row>38</xdr:row>
      <xdr:rowOff>33996</xdr:rowOff>
    </xdr:to>
    <xdr:sp macro="" textlink="">
      <xdr:nvSpPr>
        <xdr:cNvPr id="139" name="円/楕円 138"/>
        <xdr:cNvSpPr/>
      </xdr:nvSpPr>
      <xdr:spPr bwMode="auto">
        <a:xfrm>
          <a:off x="2857500" y="7399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44173</xdr:rowOff>
    </xdr:from>
    <xdr:ext cx="762000" cy="259045"/>
    <xdr:sp macro="" textlink="">
      <xdr:nvSpPr>
        <xdr:cNvPr id="140" name="テキスト ボックス 139"/>
        <xdr:cNvSpPr txBox="1"/>
      </xdr:nvSpPr>
      <xdr:spPr>
        <a:xfrm>
          <a:off x="2527300" y="7168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石川県かほく市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lang="ja-JP" altLang="ja-JP" sz="1100">
              <a:solidFill>
                <a:schemeClr val="dk1"/>
              </a:solidFill>
              <a:effectLst/>
              <a:latin typeface="+mn-lt"/>
              <a:ea typeface="+mn-ea"/>
              <a:cs typeface="+mn-cs"/>
            </a:rPr>
            <a:t>行財政改革の推進や歳出予算の執行抑制による余剰金については、合併特例期間終了後を見据えて積極的に財政調整基金に積み立てている。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石川県かほく市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年度以降は、全会計で黒字となっており、連結実質赤字比率は算定されていない。今後も、各会計において健全な運営を継続していく。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石川県かほく市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lang="ja-JP" altLang="ja-JP" sz="1100">
              <a:solidFill>
                <a:schemeClr val="dk1"/>
              </a:solidFill>
              <a:effectLst/>
              <a:latin typeface="+mn-lt"/>
              <a:ea typeface="+mn-ea"/>
              <a:cs typeface="+mn-cs"/>
            </a:rPr>
            <a:t>元利償還金は合併特例債や臨時財政対策債等の償還額の増加に伴い増加しているが、同時に交付税算入額も増加していくこととなり、実質公債費比率の分子はほぼ横ばいとなっている</a:t>
          </a:r>
          <a:r>
            <a:rPr lang="ja-JP" altLang="en-US" sz="110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石川県かほく市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lang="ja-JP" altLang="ja-JP" sz="1100">
              <a:solidFill>
                <a:schemeClr val="dk1"/>
              </a:solidFill>
              <a:effectLst/>
              <a:latin typeface="+mn-lt"/>
              <a:ea typeface="+mn-ea"/>
              <a:cs typeface="+mn-cs"/>
            </a:rPr>
            <a:t>合併建設計画に基づく事業の実施により、地方債残高は増加しているが、合併特例債等の交付税算入のある有利な市債残高分の増加であり、充当基金の増加や第三セクターの整理、経営改善とあわせて将来負担率の分子は減少傾向にあ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AM1" workbookViewId="0">
      <selection activeCell="B1" sqref="B1:DI1"/>
    </sheetView>
  </sheetViews>
  <sheetFormatPr defaultColWidth="0" defaultRowHeight="11" zeroHeight="1" x14ac:dyDescent="0.2"/>
  <cols>
    <col min="1" max="11" width="2.08984375" style="139" customWidth="1"/>
    <col min="12" max="12" width="2.1796875" style="139" customWidth="1"/>
    <col min="13" max="17" width="2.36328125" style="139" customWidth="1"/>
    <col min="18" max="119" width="2.08984375" style="139" customWidth="1"/>
    <col min="120" max="16384" width="0" style="139" hidden="1"/>
  </cols>
  <sheetData>
    <row r="1" spans="1:119" ht="33" customHeight="1" x14ac:dyDescent="0.2">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 thickBot="1" x14ac:dyDescent="0.25">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5">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2">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16337802</v>
      </c>
      <c r="BO4" s="379"/>
      <c r="BP4" s="379"/>
      <c r="BQ4" s="379"/>
      <c r="BR4" s="379"/>
      <c r="BS4" s="379"/>
      <c r="BT4" s="379"/>
      <c r="BU4" s="380"/>
      <c r="BV4" s="378">
        <v>16775363</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8.5</v>
      </c>
      <c r="CU4" s="556"/>
      <c r="CV4" s="556"/>
      <c r="CW4" s="556"/>
      <c r="CX4" s="556"/>
      <c r="CY4" s="556"/>
      <c r="CZ4" s="556"/>
      <c r="DA4" s="557"/>
      <c r="DB4" s="555">
        <v>2.7</v>
      </c>
      <c r="DC4" s="556"/>
      <c r="DD4" s="556"/>
      <c r="DE4" s="556"/>
      <c r="DF4" s="556"/>
      <c r="DG4" s="556"/>
      <c r="DH4" s="556"/>
      <c r="DI4" s="557"/>
      <c r="DJ4" s="137"/>
      <c r="DK4" s="137"/>
      <c r="DL4" s="137"/>
      <c r="DM4" s="137"/>
      <c r="DN4" s="137"/>
      <c r="DO4" s="137"/>
    </row>
    <row r="5" spans="1:119" ht="18.75" customHeight="1" x14ac:dyDescent="0.2">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15377930</v>
      </c>
      <c r="BO5" s="384"/>
      <c r="BP5" s="384"/>
      <c r="BQ5" s="384"/>
      <c r="BR5" s="384"/>
      <c r="BS5" s="384"/>
      <c r="BT5" s="384"/>
      <c r="BU5" s="385"/>
      <c r="BV5" s="383">
        <v>16444131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84</v>
      </c>
      <c r="CU5" s="354"/>
      <c r="CV5" s="354"/>
      <c r="CW5" s="354"/>
      <c r="CX5" s="354"/>
      <c r="CY5" s="354"/>
      <c r="CZ5" s="354"/>
      <c r="DA5" s="355"/>
      <c r="DB5" s="353">
        <v>85.9</v>
      </c>
      <c r="DC5" s="354"/>
      <c r="DD5" s="354"/>
      <c r="DE5" s="354"/>
      <c r="DF5" s="354"/>
      <c r="DG5" s="354"/>
      <c r="DH5" s="354"/>
      <c r="DI5" s="355"/>
      <c r="DJ5" s="137"/>
      <c r="DK5" s="137"/>
      <c r="DL5" s="137"/>
      <c r="DM5" s="137"/>
      <c r="DN5" s="137"/>
      <c r="DO5" s="137"/>
    </row>
    <row r="6" spans="1:119" ht="18.75" customHeight="1" x14ac:dyDescent="0.2">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959872</v>
      </c>
      <c r="BO6" s="384"/>
      <c r="BP6" s="384"/>
      <c r="BQ6" s="384"/>
      <c r="BR6" s="384"/>
      <c r="BS6" s="384"/>
      <c r="BT6" s="384"/>
      <c r="BU6" s="385"/>
      <c r="BV6" s="383">
        <v>331232</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90.1</v>
      </c>
      <c r="CU6" s="530"/>
      <c r="CV6" s="530"/>
      <c r="CW6" s="530"/>
      <c r="CX6" s="530"/>
      <c r="CY6" s="530"/>
      <c r="CZ6" s="530"/>
      <c r="DA6" s="531"/>
      <c r="DB6" s="529">
        <v>92.4</v>
      </c>
      <c r="DC6" s="530"/>
      <c r="DD6" s="530"/>
      <c r="DE6" s="530"/>
      <c r="DF6" s="530"/>
      <c r="DG6" s="530"/>
      <c r="DH6" s="530"/>
      <c r="DI6" s="531"/>
      <c r="DJ6" s="137"/>
      <c r="DK6" s="137"/>
      <c r="DL6" s="137"/>
      <c r="DM6" s="137"/>
      <c r="DN6" s="137"/>
      <c r="DO6" s="137"/>
    </row>
    <row r="7" spans="1:119" ht="18.75" customHeight="1" x14ac:dyDescent="0.2">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91755</v>
      </c>
      <c r="BO7" s="384"/>
      <c r="BP7" s="384"/>
      <c r="BQ7" s="384"/>
      <c r="BR7" s="384"/>
      <c r="BS7" s="384"/>
      <c r="BT7" s="384"/>
      <c r="BU7" s="385"/>
      <c r="BV7" s="383">
        <v>49157</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10175616</v>
      </c>
      <c r="CU7" s="384"/>
      <c r="CV7" s="384"/>
      <c r="CW7" s="384"/>
      <c r="CX7" s="384"/>
      <c r="CY7" s="384"/>
      <c r="CZ7" s="384"/>
      <c r="DA7" s="385"/>
      <c r="DB7" s="383">
        <v>10285087</v>
      </c>
      <c r="DC7" s="384"/>
      <c r="DD7" s="384"/>
      <c r="DE7" s="384"/>
      <c r="DF7" s="384"/>
      <c r="DG7" s="384"/>
      <c r="DH7" s="384"/>
      <c r="DI7" s="385"/>
      <c r="DJ7" s="137"/>
      <c r="DK7" s="137"/>
      <c r="DL7" s="137"/>
      <c r="DM7" s="137"/>
      <c r="DN7" s="137"/>
      <c r="DO7" s="137"/>
    </row>
    <row r="8" spans="1:119" ht="18.75" customHeight="1" thickBot="1" x14ac:dyDescent="0.25">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868117</v>
      </c>
      <c r="BO8" s="384"/>
      <c r="BP8" s="384"/>
      <c r="BQ8" s="384"/>
      <c r="BR8" s="384"/>
      <c r="BS8" s="384"/>
      <c r="BT8" s="384"/>
      <c r="BU8" s="385"/>
      <c r="BV8" s="383">
        <v>282075</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0.44</v>
      </c>
      <c r="CU8" s="493"/>
      <c r="CV8" s="493"/>
      <c r="CW8" s="493"/>
      <c r="CX8" s="493"/>
      <c r="CY8" s="493"/>
      <c r="CZ8" s="493"/>
      <c r="DA8" s="494"/>
      <c r="DB8" s="492">
        <v>0.45</v>
      </c>
      <c r="DC8" s="493"/>
      <c r="DD8" s="493"/>
      <c r="DE8" s="493"/>
      <c r="DF8" s="493"/>
      <c r="DG8" s="493"/>
      <c r="DH8" s="493"/>
      <c r="DI8" s="494"/>
      <c r="DJ8" s="137"/>
      <c r="DK8" s="137"/>
      <c r="DL8" s="137"/>
      <c r="DM8" s="137"/>
      <c r="DN8" s="137"/>
      <c r="DO8" s="137"/>
    </row>
    <row r="9" spans="1:119" ht="18.75" customHeight="1" thickBot="1" x14ac:dyDescent="0.25">
      <c r="A9" s="138"/>
      <c r="B9" s="518" t="s">
        <v>96</v>
      </c>
      <c r="C9" s="519"/>
      <c r="D9" s="519"/>
      <c r="E9" s="519"/>
      <c r="F9" s="519"/>
      <c r="G9" s="519"/>
      <c r="H9" s="519"/>
      <c r="I9" s="519"/>
      <c r="J9" s="519"/>
      <c r="K9" s="446"/>
      <c r="L9" s="520" t="s">
        <v>97</v>
      </c>
      <c r="M9" s="521"/>
      <c r="N9" s="521"/>
      <c r="O9" s="521"/>
      <c r="P9" s="521"/>
      <c r="Q9" s="522"/>
      <c r="R9" s="523">
        <v>34651</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586042</v>
      </c>
      <c r="BO9" s="384"/>
      <c r="BP9" s="384"/>
      <c r="BQ9" s="384"/>
      <c r="BR9" s="384"/>
      <c r="BS9" s="384"/>
      <c r="BT9" s="384"/>
      <c r="BU9" s="385"/>
      <c r="BV9" s="383">
        <v>-105094</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19.2</v>
      </c>
      <c r="CU9" s="354"/>
      <c r="CV9" s="354"/>
      <c r="CW9" s="354"/>
      <c r="CX9" s="354"/>
      <c r="CY9" s="354"/>
      <c r="CZ9" s="354"/>
      <c r="DA9" s="355"/>
      <c r="DB9" s="353">
        <v>19.3</v>
      </c>
      <c r="DC9" s="354"/>
      <c r="DD9" s="354"/>
      <c r="DE9" s="354"/>
      <c r="DF9" s="354"/>
      <c r="DG9" s="354"/>
      <c r="DH9" s="354"/>
      <c r="DI9" s="355"/>
      <c r="DJ9" s="137"/>
      <c r="DK9" s="137"/>
      <c r="DL9" s="137"/>
      <c r="DM9" s="137"/>
      <c r="DN9" s="137"/>
      <c r="DO9" s="137"/>
    </row>
    <row r="10" spans="1:119" ht="18.75" customHeight="1" thickBot="1" x14ac:dyDescent="0.25">
      <c r="A10" s="138"/>
      <c r="B10" s="518"/>
      <c r="C10" s="519"/>
      <c r="D10" s="519"/>
      <c r="E10" s="519"/>
      <c r="F10" s="519"/>
      <c r="G10" s="519"/>
      <c r="H10" s="519"/>
      <c r="I10" s="519"/>
      <c r="J10" s="519"/>
      <c r="K10" s="446"/>
      <c r="L10" s="356" t="s">
        <v>103</v>
      </c>
      <c r="M10" s="357"/>
      <c r="N10" s="357"/>
      <c r="O10" s="357"/>
      <c r="P10" s="357"/>
      <c r="Q10" s="358"/>
      <c r="R10" s="359">
        <v>34847</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287437</v>
      </c>
      <c r="BO10" s="384"/>
      <c r="BP10" s="384"/>
      <c r="BQ10" s="384"/>
      <c r="BR10" s="384"/>
      <c r="BS10" s="384"/>
      <c r="BT10" s="384"/>
      <c r="BU10" s="385"/>
      <c r="BV10" s="383">
        <v>471632</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5">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78</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x14ac:dyDescent="0.2">
      <c r="A12" s="138"/>
      <c r="B12" s="495" t="s">
        <v>114</v>
      </c>
      <c r="C12" s="496"/>
      <c r="D12" s="496"/>
      <c r="E12" s="496"/>
      <c r="F12" s="496"/>
      <c r="G12" s="496"/>
      <c r="H12" s="496"/>
      <c r="I12" s="496"/>
      <c r="J12" s="496"/>
      <c r="K12" s="497"/>
      <c r="L12" s="504" t="s">
        <v>115</v>
      </c>
      <c r="M12" s="505"/>
      <c r="N12" s="505"/>
      <c r="O12" s="505"/>
      <c r="P12" s="505"/>
      <c r="Q12" s="506"/>
      <c r="R12" s="507">
        <v>35030</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195459</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x14ac:dyDescent="0.2">
      <c r="A13" s="138"/>
      <c r="B13" s="498"/>
      <c r="C13" s="499"/>
      <c r="D13" s="499"/>
      <c r="E13" s="499"/>
      <c r="F13" s="499"/>
      <c r="G13" s="499"/>
      <c r="H13" s="499"/>
      <c r="I13" s="499"/>
      <c r="J13" s="499"/>
      <c r="K13" s="500"/>
      <c r="L13" s="148"/>
      <c r="M13" s="481" t="s">
        <v>123</v>
      </c>
      <c r="N13" s="482"/>
      <c r="O13" s="482"/>
      <c r="P13" s="482"/>
      <c r="Q13" s="483"/>
      <c r="R13" s="484">
        <v>34785</v>
      </c>
      <c r="S13" s="485"/>
      <c r="T13" s="485"/>
      <c r="U13" s="485"/>
      <c r="V13" s="486"/>
      <c r="W13" s="472" t="s">
        <v>124</v>
      </c>
      <c r="X13" s="396"/>
      <c r="Y13" s="396"/>
      <c r="Z13" s="396"/>
      <c r="AA13" s="396"/>
      <c r="AB13" s="397"/>
      <c r="AC13" s="359">
        <v>405</v>
      </c>
      <c r="AD13" s="360"/>
      <c r="AE13" s="360"/>
      <c r="AF13" s="360"/>
      <c r="AG13" s="361"/>
      <c r="AH13" s="359">
        <v>450</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678020</v>
      </c>
      <c r="BO13" s="384"/>
      <c r="BP13" s="384"/>
      <c r="BQ13" s="384"/>
      <c r="BR13" s="384"/>
      <c r="BS13" s="384"/>
      <c r="BT13" s="384"/>
      <c r="BU13" s="385"/>
      <c r="BV13" s="383">
        <v>366538</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9.9</v>
      </c>
      <c r="CU13" s="354"/>
      <c r="CV13" s="354"/>
      <c r="CW13" s="354"/>
      <c r="CX13" s="354"/>
      <c r="CY13" s="354"/>
      <c r="CZ13" s="354"/>
      <c r="DA13" s="355"/>
      <c r="DB13" s="353">
        <v>10.7</v>
      </c>
      <c r="DC13" s="354"/>
      <c r="DD13" s="354"/>
      <c r="DE13" s="354"/>
      <c r="DF13" s="354"/>
      <c r="DG13" s="354"/>
      <c r="DH13" s="354"/>
      <c r="DI13" s="355"/>
      <c r="DJ13" s="137"/>
      <c r="DK13" s="137"/>
      <c r="DL13" s="137"/>
      <c r="DM13" s="137"/>
      <c r="DN13" s="137"/>
      <c r="DO13" s="137"/>
    </row>
    <row r="14" spans="1:119" ht="18.75" customHeight="1" thickBot="1" x14ac:dyDescent="0.25">
      <c r="A14" s="138"/>
      <c r="B14" s="498"/>
      <c r="C14" s="499"/>
      <c r="D14" s="499"/>
      <c r="E14" s="499"/>
      <c r="F14" s="499"/>
      <c r="G14" s="499"/>
      <c r="H14" s="499"/>
      <c r="I14" s="499"/>
      <c r="J14" s="499"/>
      <c r="K14" s="500"/>
      <c r="L14" s="474" t="s">
        <v>129</v>
      </c>
      <c r="M14" s="513"/>
      <c r="N14" s="513"/>
      <c r="O14" s="513"/>
      <c r="P14" s="513"/>
      <c r="Q14" s="514"/>
      <c r="R14" s="484">
        <v>35080</v>
      </c>
      <c r="S14" s="485"/>
      <c r="T14" s="485"/>
      <c r="U14" s="485"/>
      <c r="V14" s="486"/>
      <c r="W14" s="487"/>
      <c r="X14" s="399"/>
      <c r="Y14" s="399"/>
      <c r="Z14" s="399"/>
      <c r="AA14" s="399"/>
      <c r="AB14" s="400"/>
      <c r="AC14" s="477">
        <v>2.4</v>
      </c>
      <c r="AD14" s="478"/>
      <c r="AE14" s="478"/>
      <c r="AF14" s="478"/>
      <c r="AG14" s="479"/>
      <c r="AH14" s="477">
        <v>2.5</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67.3</v>
      </c>
      <c r="CU14" s="456"/>
      <c r="CV14" s="456"/>
      <c r="CW14" s="456"/>
      <c r="CX14" s="456"/>
      <c r="CY14" s="456"/>
      <c r="CZ14" s="456"/>
      <c r="DA14" s="457"/>
      <c r="DB14" s="488">
        <v>65.2</v>
      </c>
      <c r="DC14" s="456"/>
      <c r="DD14" s="456"/>
      <c r="DE14" s="456"/>
      <c r="DF14" s="456"/>
      <c r="DG14" s="456"/>
      <c r="DH14" s="456"/>
      <c r="DI14" s="457"/>
      <c r="DJ14" s="137"/>
      <c r="DK14" s="137"/>
      <c r="DL14" s="137"/>
      <c r="DM14" s="137"/>
      <c r="DN14" s="137"/>
      <c r="DO14" s="137"/>
    </row>
    <row r="15" spans="1:119" ht="18.75" customHeight="1" x14ac:dyDescent="0.2">
      <c r="A15" s="138"/>
      <c r="B15" s="498"/>
      <c r="C15" s="499"/>
      <c r="D15" s="499"/>
      <c r="E15" s="499"/>
      <c r="F15" s="499"/>
      <c r="G15" s="499"/>
      <c r="H15" s="499"/>
      <c r="I15" s="499"/>
      <c r="J15" s="499"/>
      <c r="K15" s="500"/>
      <c r="L15" s="148"/>
      <c r="M15" s="481" t="s">
        <v>123</v>
      </c>
      <c r="N15" s="482"/>
      <c r="O15" s="482"/>
      <c r="P15" s="482"/>
      <c r="Q15" s="483"/>
      <c r="R15" s="484">
        <v>34818</v>
      </c>
      <c r="S15" s="485"/>
      <c r="T15" s="485"/>
      <c r="U15" s="485"/>
      <c r="V15" s="486"/>
      <c r="W15" s="472" t="s">
        <v>131</v>
      </c>
      <c r="X15" s="396"/>
      <c r="Y15" s="396"/>
      <c r="Z15" s="396"/>
      <c r="AA15" s="396"/>
      <c r="AB15" s="397"/>
      <c r="AC15" s="359">
        <v>6419</v>
      </c>
      <c r="AD15" s="360"/>
      <c r="AE15" s="360"/>
      <c r="AF15" s="360"/>
      <c r="AG15" s="361"/>
      <c r="AH15" s="359">
        <v>7564</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3294382</v>
      </c>
      <c r="BO15" s="379"/>
      <c r="BP15" s="379"/>
      <c r="BQ15" s="379"/>
      <c r="BR15" s="379"/>
      <c r="BS15" s="379"/>
      <c r="BT15" s="379"/>
      <c r="BU15" s="380"/>
      <c r="BV15" s="378">
        <v>3274783</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2">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37.9</v>
      </c>
      <c r="AD16" s="478"/>
      <c r="AE16" s="478"/>
      <c r="AF16" s="478"/>
      <c r="AG16" s="479"/>
      <c r="AH16" s="477">
        <v>42.1</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7573933</v>
      </c>
      <c r="BO16" s="384"/>
      <c r="BP16" s="384"/>
      <c r="BQ16" s="384"/>
      <c r="BR16" s="384"/>
      <c r="BS16" s="384"/>
      <c r="BT16" s="384"/>
      <c r="BU16" s="385"/>
      <c r="BV16" s="383">
        <v>7368887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5">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10097</v>
      </c>
      <c r="AD17" s="360"/>
      <c r="AE17" s="360"/>
      <c r="AF17" s="360"/>
      <c r="AG17" s="361"/>
      <c r="AH17" s="359">
        <v>9859</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4203970</v>
      </c>
      <c r="BO17" s="384"/>
      <c r="BP17" s="384"/>
      <c r="BQ17" s="384"/>
      <c r="BR17" s="384"/>
      <c r="BS17" s="384"/>
      <c r="BT17" s="384"/>
      <c r="BU17" s="385"/>
      <c r="BV17" s="383">
        <v>4212803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5">
      <c r="A18" s="138"/>
      <c r="B18" s="445" t="s">
        <v>140</v>
      </c>
      <c r="C18" s="446"/>
      <c r="D18" s="446"/>
      <c r="E18" s="447"/>
      <c r="F18" s="447"/>
      <c r="G18" s="447"/>
      <c r="H18" s="447"/>
      <c r="I18" s="447"/>
      <c r="J18" s="447"/>
      <c r="K18" s="447"/>
      <c r="L18" s="448">
        <v>64.44</v>
      </c>
      <c r="M18" s="448"/>
      <c r="N18" s="448"/>
      <c r="O18" s="448"/>
      <c r="P18" s="448"/>
      <c r="Q18" s="448"/>
      <c r="R18" s="449"/>
      <c r="S18" s="449"/>
      <c r="T18" s="449"/>
      <c r="U18" s="449"/>
      <c r="V18" s="450"/>
      <c r="W18" s="464"/>
      <c r="X18" s="465"/>
      <c r="Y18" s="465"/>
      <c r="Z18" s="465"/>
      <c r="AA18" s="465"/>
      <c r="AB18" s="473"/>
      <c r="AC18" s="347">
        <v>59.7</v>
      </c>
      <c r="AD18" s="348"/>
      <c r="AE18" s="348"/>
      <c r="AF18" s="348"/>
      <c r="AG18" s="451"/>
      <c r="AH18" s="347">
        <v>54.9</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8784232</v>
      </c>
      <c r="BO18" s="384"/>
      <c r="BP18" s="384"/>
      <c r="BQ18" s="384"/>
      <c r="BR18" s="384"/>
      <c r="BS18" s="384"/>
      <c r="BT18" s="384"/>
      <c r="BU18" s="385"/>
      <c r="BV18" s="383">
        <v>8883859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5">
      <c r="A19" s="138"/>
      <c r="B19" s="445" t="s">
        <v>142</v>
      </c>
      <c r="C19" s="446"/>
      <c r="D19" s="446"/>
      <c r="E19" s="447"/>
      <c r="F19" s="447"/>
      <c r="G19" s="447"/>
      <c r="H19" s="447"/>
      <c r="I19" s="447"/>
      <c r="J19" s="447"/>
      <c r="K19" s="447"/>
      <c r="L19" s="453">
        <v>538</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11985140</v>
      </c>
      <c r="BO19" s="384"/>
      <c r="BP19" s="384"/>
      <c r="BQ19" s="384"/>
      <c r="BR19" s="384"/>
      <c r="BS19" s="384"/>
      <c r="BT19" s="384"/>
      <c r="BU19" s="385"/>
      <c r="BV19" s="383">
        <v>12009075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5">
      <c r="A20" s="138"/>
      <c r="B20" s="445" t="s">
        <v>144</v>
      </c>
      <c r="C20" s="446"/>
      <c r="D20" s="446"/>
      <c r="E20" s="447"/>
      <c r="F20" s="447"/>
      <c r="G20" s="447"/>
      <c r="H20" s="447"/>
      <c r="I20" s="447"/>
      <c r="J20" s="447"/>
      <c r="K20" s="447"/>
      <c r="L20" s="453">
        <v>11084</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2">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5">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2">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28567689</v>
      </c>
      <c r="BO23" s="384"/>
      <c r="BP23" s="384"/>
      <c r="BQ23" s="384"/>
      <c r="BR23" s="384"/>
      <c r="BS23" s="384"/>
      <c r="BT23" s="384"/>
      <c r="BU23" s="385"/>
      <c r="BV23" s="383">
        <v>28787502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5">
      <c r="A24" s="138"/>
      <c r="B24" s="415"/>
      <c r="C24" s="416"/>
      <c r="D24" s="417"/>
      <c r="E24" s="356" t="s">
        <v>153</v>
      </c>
      <c r="F24" s="357"/>
      <c r="G24" s="357"/>
      <c r="H24" s="357"/>
      <c r="I24" s="357"/>
      <c r="J24" s="357"/>
      <c r="K24" s="358"/>
      <c r="L24" s="359">
        <v>1</v>
      </c>
      <c r="M24" s="360"/>
      <c r="N24" s="360"/>
      <c r="O24" s="360"/>
      <c r="P24" s="361"/>
      <c r="Q24" s="359">
        <v>8360</v>
      </c>
      <c r="R24" s="360"/>
      <c r="S24" s="360"/>
      <c r="T24" s="360"/>
      <c r="U24" s="360"/>
      <c r="V24" s="361"/>
      <c r="W24" s="425"/>
      <c r="X24" s="416"/>
      <c r="Y24" s="417"/>
      <c r="Z24" s="356" t="s">
        <v>154</v>
      </c>
      <c r="AA24" s="357"/>
      <c r="AB24" s="357"/>
      <c r="AC24" s="357"/>
      <c r="AD24" s="357"/>
      <c r="AE24" s="357"/>
      <c r="AF24" s="357"/>
      <c r="AG24" s="358"/>
      <c r="AH24" s="359">
        <v>312</v>
      </c>
      <c r="AI24" s="360"/>
      <c r="AJ24" s="360"/>
      <c r="AK24" s="360"/>
      <c r="AL24" s="361"/>
      <c r="AM24" s="359">
        <v>903864</v>
      </c>
      <c r="AN24" s="360"/>
      <c r="AO24" s="360"/>
      <c r="AP24" s="360"/>
      <c r="AQ24" s="360"/>
      <c r="AR24" s="361"/>
      <c r="AS24" s="359">
        <v>2897</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12395853</v>
      </c>
      <c r="BO24" s="384"/>
      <c r="BP24" s="384"/>
      <c r="BQ24" s="384"/>
      <c r="BR24" s="384"/>
      <c r="BS24" s="384"/>
      <c r="BT24" s="384"/>
      <c r="BU24" s="385"/>
      <c r="BV24" s="383">
        <v>12217262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2">
      <c r="A25" s="138"/>
      <c r="B25" s="415"/>
      <c r="C25" s="416"/>
      <c r="D25" s="417"/>
      <c r="E25" s="356" t="s">
        <v>156</v>
      </c>
      <c r="F25" s="357"/>
      <c r="G25" s="357"/>
      <c r="H25" s="357"/>
      <c r="I25" s="357"/>
      <c r="J25" s="357"/>
      <c r="K25" s="358"/>
      <c r="L25" s="359">
        <v>1</v>
      </c>
      <c r="M25" s="360"/>
      <c r="N25" s="360"/>
      <c r="O25" s="360"/>
      <c r="P25" s="361"/>
      <c r="Q25" s="359">
        <v>6650</v>
      </c>
      <c r="R25" s="360"/>
      <c r="S25" s="360"/>
      <c r="T25" s="360"/>
      <c r="U25" s="360"/>
      <c r="V25" s="361"/>
      <c r="W25" s="425"/>
      <c r="X25" s="416"/>
      <c r="Y25" s="417"/>
      <c r="Z25" s="356" t="s">
        <v>157</v>
      </c>
      <c r="AA25" s="357"/>
      <c r="AB25" s="357"/>
      <c r="AC25" s="357"/>
      <c r="AD25" s="357"/>
      <c r="AE25" s="357"/>
      <c r="AF25" s="357"/>
      <c r="AG25" s="358"/>
      <c r="AH25" s="359">
        <v>55</v>
      </c>
      <c r="AI25" s="360"/>
      <c r="AJ25" s="360"/>
      <c r="AK25" s="360"/>
      <c r="AL25" s="361"/>
      <c r="AM25" s="359">
        <v>146905</v>
      </c>
      <c r="AN25" s="360"/>
      <c r="AO25" s="360"/>
      <c r="AP25" s="360"/>
      <c r="AQ25" s="360"/>
      <c r="AR25" s="361"/>
      <c r="AS25" s="359">
        <v>2671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83471</v>
      </c>
      <c r="BO25" s="379"/>
      <c r="BP25" s="379"/>
      <c r="BQ25" s="379"/>
      <c r="BR25" s="379"/>
      <c r="BS25" s="379"/>
      <c r="BT25" s="379"/>
      <c r="BU25" s="380"/>
      <c r="BV25" s="378">
        <v>286573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2">
      <c r="A26" s="138"/>
      <c r="B26" s="415"/>
      <c r="C26" s="416"/>
      <c r="D26" s="417"/>
      <c r="E26" s="356" t="s">
        <v>159</v>
      </c>
      <c r="F26" s="357"/>
      <c r="G26" s="357"/>
      <c r="H26" s="357"/>
      <c r="I26" s="357"/>
      <c r="J26" s="357"/>
      <c r="K26" s="358"/>
      <c r="L26" s="359">
        <v>1</v>
      </c>
      <c r="M26" s="360"/>
      <c r="N26" s="360"/>
      <c r="O26" s="360"/>
      <c r="P26" s="361"/>
      <c r="Q26" s="359">
        <v>6080</v>
      </c>
      <c r="R26" s="360"/>
      <c r="S26" s="360"/>
      <c r="T26" s="360"/>
      <c r="U26" s="360"/>
      <c r="V26" s="361"/>
      <c r="W26" s="425"/>
      <c r="X26" s="416"/>
      <c r="Y26" s="417"/>
      <c r="Z26" s="356" t="s">
        <v>160</v>
      </c>
      <c r="AA26" s="438"/>
      <c r="AB26" s="438"/>
      <c r="AC26" s="438"/>
      <c r="AD26" s="438"/>
      <c r="AE26" s="438"/>
      <c r="AF26" s="438"/>
      <c r="AG26" s="439"/>
      <c r="AH26" s="359">
        <v>10</v>
      </c>
      <c r="AI26" s="360"/>
      <c r="AJ26" s="360"/>
      <c r="AK26" s="360"/>
      <c r="AL26" s="361"/>
      <c r="AM26" s="359">
        <v>23340</v>
      </c>
      <c r="AN26" s="360"/>
      <c r="AO26" s="360"/>
      <c r="AP26" s="360"/>
      <c r="AQ26" s="360"/>
      <c r="AR26" s="361"/>
      <c r="AS26" s="359">
        <v>2334</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5">
      <c r="A27" s="138"/>
      <c r="B27" s="415"/>
      <c r="C27" s="416"/>
      <c r="D27" s="417"/>
      <c r="E27" s="356" t="s">
        <v>162</v>
      </c>
      <c r="F27" s="357"/>
      <c r="G27" s="357"/>
      <c r="H27" s="357"/>
      <c r="I27" s="357"/>
      <c r="J27" s="357"/>
      <c r="K27" s="358"/>
      <c r="L27" s="359">
        <v>1</v>
      </c>
      <c r="M27" s="360"/>
      <c r="N27" s="360"/>
      <c r="O27" s="360"/>
      <c r="P27" s="361"/>
      <c r="Q27" s="359">
        <v>4180</v>
      </c>
      <c r="R27" s="360"/>
      <c r="S27" s="360"/>
      <c r="T27" s="360"/>
      <c r="U27" s="360"/>
      <c r="V27" s="361"/>
      <c r="W27" s="425"/>
      <c r="X27" s="416"/>
      <c r="Y27" s="417"/>
      <c r="Z27" s="356" t="s">
        <v>163</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145010</v>
      </c>
      <c r="BO27" s="387"/>
      <c r="BP27" s="387"/>
      <c r="BQ27" s="387"/>
      <c r="BR27" s="387"/>
      <c r="BS27" s="387"/>
      <c r="BT27" s="387"/>
      <c r="BU27" s="388"/>
      <c r="BV27" s="386">
        <v>145004</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2">
      <c r="A28" s="138"/>
      <c r="B28" s="415"/>
      <c r="C28" s="416"/>
      <c r="D28" s="417"/>
      <c r="E28" s="356" t="s">
        <v>165</v>
      </c>
      <c r="F28" s="357"/>
      <c r="G28" s="357"/>
      <c r="H28" s="357"/>
      <c r="I28" s="357"/>
      <c r="J28" s="357"/>
      <c r="K28" s="358"/>
      <c r="L28" s="359">
        <v>1</v>
      </c>
      <c r="M28" s="360"/>
      <c r="N28" s="360"/>
      <c r="O28" s="360"/>
      <c r="P28" s="361"/>
      <c r="Q28" s="359">
        <v>3560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4771259</v>
      </c>
      <c r="BO28" s="379"/>
      <c r="BP28" s="379"/>
      <c r="BQ28" s="379"/>
      <c r="BR28" s="379"/>
      <c r="BS28" s="379"/>
      <c r="BT28" s="379"/>
      <c r="BU28" s="380"/>
      <c r="BV28" s="378">
        <v>4548281</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2">
      <c r="A29" s="138"/>
      <c r="B29" s="415"/>
      <c r="C29" s="416"/>
      <c r="D29" s="417"/>
      <c r="E29" s="356" t="s">
        <v>169</v>
      </c>
      <c r="F29" s="357"/>
      <c r="G29" s="357"/>
      <c r="H29" s="357"/>
      <c r="I29" s="357"/>
      <c r="J29" s="357"/>
      <c r="K29" s="358"/>
      <c r="L29" s="359">
        <v>13</v>
      </c>
      <c r="M29" s="360"/>
      <c r="N29" s="360"/>
      <c r="O29" s="360"/>
      <c r="P29" s="361"/>
      <c r="Q29" s="359">
        <v>3370</v>
      </c>
      <c r="R29" s="360"/>
      <c r="S29" s="360"/>
      <c r="T29" s="360"/>
      <c r="U29" s="360"/>
      <c r="V29" s="361"/>
      <c r="W29" s="426"/>
      <c r="X29" s="427"/>
      <c r="Y29" s="428"/>
      <c r="Z29" s="356" t="s">
        <v>170</v>
      </c>
      <c r="AA29" s="357"/>
      <c r="AB29" s="357"/>
      <c r="AC29" s="357"/>
      <c r="AD29" s="357"/>
      <c r="AE29" s="357"/>
      <c r="AF29" s="357"/>
      <c r="AG29" s="358"/>
      <c r="AH29" s="359">
        <v>312</v>
      </c>
      <c r="AI29" s="360"/>
      <c r="AJ29" s="360"/>
      <c r="AK29" s="360"/>
      <c r="AL29" s="361"/>
      <c r="AM29" s="359">
        <v>903864</v>
      </c>
      <c r="AN29" s="360"/>
      <c r="AO29" s="360"/>
      <c r="AP29" s="360"/>
      <c r="AQ29" s="360"/>
      <c r="AR29" s="361"/>
      <c r="AS29" s="359">
        <v>2897</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100457</v>
      </c>
      <c r="BO29" s="384"/>
      <c r="BP29" s="384"/>
      <c r="BQ29" s="384"/>
      <c r="BR29" s="384"/>
      <c r="BS29" s="384"/>
      <c r="BT29" s="384"/>
      <c r="BU29" s="385"/>
      <c r="BV29" s="383">
        <v>100415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5">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91.2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2119601</v>
      </c>
      <c r="BO30" s="387"/>
      <c r="BP30" s="387"/>
      <c r="BQ30" s="387"/>
      <c r="BR30" s="387"/>
      <c r="BS30" s="387"/>
      <c r="BT30" s="387"/>
      <c r="BU30" s="388"/>
      <c r="BV30" s="386">
        <v>2294514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2">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2">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2">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2">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かほく市国民健康保険特別会計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IF('各会計、関係団体の財政状況及び健全化判断比率'!B31="","",'各会計、関係団体の財政状況及び健全化判断比率'!B31)</f>
        <v>かほく市水道事業会計</v>
      </c>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10</v>
      </c>
      <c r="BX34" s="343"/>
      <c r="BY34" s="342" t="str">
        <f>IF('各会計、関係団体の財政状況及び健全化判断比率'!B68="","",'各会計、関係団体の財政状況及び健全化判断比率'!B68)</f>
        <v>河北郡市広域事務組合</v>
      </c>
      <c r="BZ34" s="342"/>
      <c r="CA34" s="342"/>
      <c r="CB34" s="342"/>
      <c r="CC34" s="342"/>
      <c r="CD34" s="342"/>
      <c r="CE34" s="342"/>
      <c r="CF34" s="342"/>
      <c r="CG34" s="342"/>
      <c r="CH34" s="342"/>
      <c r="CI34" s="342"/>
      <c r="CJ34" s="342"/>
      <c r="CK34" s="342"/>
      <c r="CL34" s="342"/>
      <c r="CM34" s="342"/>
      <c r="CN34" s="165"/>
      <c r="CO34" s="343">
        <f>IF(CQ34="","",MAX(C34:D43,U34:V43,AM34:AN43,BE34:BF43,BW34:BX43)+1)</f>
        <v>16</v>
      </c>
      <c r="CP34" s="343"/>
      <c r="CQ34" s="342" t="str">
        <f>IF('各会計、関係団体の財政状況及び健全化判断比率'!BS7="","",'各会計、関係団体の財政状況及び健全化判断比率'!BS7)</f>
        <v>かほく市土地開発公社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x14ac:dyDescent="0.2">
      <c r="A35" s="138"/>
      <c r="B35" s="164"/>
      <c r="C35" s="343">
        <f>IF(E35="","",C34+1)</f>
        <v>2</v>
      </c>
      <c r="D35" s="343"/>
      <c r="E35" s="342" t="str">
        <f>IF('各会計、関係団体の財政状況及び健全化判断比率'!B8="","",'各会計、関係団体の財政状況及び健全化判断比率'!B8)</f>
        <v>かほく市営バス事業特別会計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かほく市後期高齢者医療特別会計</v>
      </c>
      <c r="X35" s="342"/>
      <c r="Y35" s="342"/>
      <c r="Z35" s="342"/>
      <c r="AA35" s="342"/>
      <c r="AB35" s="342"/>
      <c r="AC35" s="342"/>
      <c r="AD35" s="342"/>
      <c r="AE35" s="342"/>
      <c r="AF35" s="342"/>
      <c r="AG35" s="342"/>
      <c r="AH35" s="342"/>
      <c r="AI35" s="342"/>
      <c r="AJ35" s="342"/>
      <c r="AK35" s="342"/>
      <c r="AL35" s="165"/>
      <c r="AM35" s="343">
        <f t="shared" ref="AM35:AM43" si="0">IF(AO35="","",AM34+1)</f>
        <v>9</v>
      </c>
      <c r="AN35" s="343"/>
      <c r="AO35" s="342" t="str">
        <f>IF('各会計、関係団体の財政状況及び健全化判断比率'!B32="","",'各会計、関係団体の財政状況及び健全化判断比率'!B32)</f>
        <v>かほく市下水道事業会計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11</v>
      </c>
      <c r="BX35" s="343"/>
      <c r="BY35" s="342" t="str">
        <f>IF('各会計、関係団体の財政状況及び健全化判断比率'!B69="","",'各会計、関係団体の財政状況及び健全化判断比率'!B69)</f>
        <v>石川県市町村職員退職手当組合</v>
      </c>
      <c r="BZ35" s="342"/>
      <c r="CA35" s="342"/>
      <c r="CB35" s="342"/>
      <c r="CC35" s="342"/>
      <c r="CD35" s="342"/>
      <c r="CE35" s="342"/>
      <c r="CF35" s="342"/>
      <c r="CG35" s="342"/>
      <c r="CH35" s="342"/>
      <c r="CI35" s="342"/>
      <c r="CJ35" s="342"/>
      <c r="CK35" s="342"/>
      <c r="CL35" s="342"/>
      <c r="CM35" s="342"/>
      <c r="CN35" s="165"/>
      <c r="CO35" s="343">
        <f t="shared" ref="CO35:CO43" si="3">IF(CQ35="","",CO34+1)</f>
        <v>17</v>
      </c>
      <c r="CP35" s="343"/>
      <c r="CQ35" s="342" t="str">
        <f>IF('各会計、関係団体の財政状況及び健全化判断比率'!BS8="","",'各会計、関係団体の財政状況及び健全化判断比率'!BS8)</f>
        <v>かほく市公共施設管理公社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2">
      <c r="A36" s="138"/>
      <c r="B36" s="164"/>
      <c r="C36" s="343">
        <f>IF(E36="","",C35+1)</f>
        <v>3</v>
      </c>
      <c r="D36" s="343"/>
      <c r="E36" s="342" t="str">
        <f>IF('各会計、関係団体の財政状況及び健全化判断比率'!B9="","",'各会計、関係団体の財政状況及び健全化判断比率'!B9)</f>
        <v>かほく市墓地特別会計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かほく市介護保険特別会計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12</v>
      </c>
      <c r="BX36" s="343"/>
      <c r="BY36" s="342" t="str">
        <f>IF('各会計、関係団体の財政状況及び健全化判断比率'!B70="","",'各会計、関係団体の財政状況及び健全化判断比率'!B70)</f>
        <v>石川県市町村消防団員等公務災害補償等組合</v>
      </c>
      <c r="BZ36" s="342"/>
      <c r="CA36" s="342"/>
      <c r="CB36" s="342"/>
      <c r="CC36" s="342"/>
      <c r="CD36" s="342"/>
      <c r="CE36" s="342"/>
      <c r="CF36" s="342"/>
      <c r="CG36" s="342"/>
      <c r="CH36" s="342"/>
      <c r="CI36" s="342"/>
      <c r="CJ36" s="342"/>
      <c r="CK36" s="342"/>
      <c r="CL36" s="342"/>
      <c r="CM36" s="342"/>
      <c r="CN36" s="165"/>
      <c r="CO36" s="343">
        <f t="shared" si="3"/>
        <v>18</v>
      </c>
      <c r="CP36" s="343"/>
      <c r="CQ36" s="342" t="str">
        <f>IF('各会計、関係団体の財政状況及び健全化判断比率'!BS9="","",'各会計、関係団体の財政状況及び健全化判断比率'!BS9)</f>
        <v>株式会社高松レストハウス</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2">
      <c r="A37" s="138"/>
      <c r="B37" s="164"/>
      <c r="C37" s="343">
        <f>IF(E37="","",C36+1)</f>
        <v>4</v>
      </c>
      <c r="D37" s="343"/>
      <c r="E37" s="342" t="str">
        <f>IF('各会計、関係団体の財政状況及び健全化判断比率'!B10="","",'各会計、関係団体の財政状況及び健全化判断比率'!B10)</f>
        <v>かほく市ケーブルテレビ事業特別会計</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13</v>
      </c>
      <c r="BX37" s="343"/>
      <c r="BY37" s="342" t="str">
        <f>IF('各会計、関係団体の財政状況及び健全化判断比率'!B71="","",'各会計、関係団体の財政状況及び健全化判断比率'!B71)</f>
        <v>石川県後期高齢者医療連合会（一般会計）</v>
      </c>
      <c r="BZ37" s="342"/>
      <c r="CA37" s="342"/>
      <c r="CB37" s="342"/>
      <c r="CC37" s="342"/>
      <c r="CD37" s="342"/>
      <c r="CE37" s="342"/>
      <c r="CF37" s="342"/>
      <c r="CG37" s="342"/>
      <c r="CH37" s="342"/>
      <c r="CI37" s="342"/>
      <c r="CJ37" s="342"/>
      <c r="CK37" s="342"/>
      <c r="CL37" s="342"/>
      <c r="CM37" s="342"/>
      <c r="CN37" s="165"/>
      <c r="CO37" s="343">
        <f t="shared" si="3"/>
        <v>19</v>
      </c>
      <c r="CP37" s="343"/>
      <c r="CQ37" s="342" t="str">
        <f>IF('各会計、関係団体の財政状況及び健全化判断比率'!BS10="","",'各会計、関係団体の財政状況及び健全化判断比率'!BS10)</f>
        <v>社会福祉法人相生会</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v>
      </c>
      <c r="DH37" s="344"/>
      <c r="DI37" s="169"/>
      <c r="DJ37" s="137"/>
      <c r="DK37" s="137"/>
      <c r="DL37" s="137"/>
      <c r="DM37" s="137"/>
      <c r="DN37" s="137"/>
      <c r="DO37" s="137"/>
    </row>
    <row r="38" spans="1:119" ht="32.25" customHeight="1" x14ac:dyDescent="0.2">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14</v>
      </c>
      <c r="BX38" s="343"/>
      <c r="BY38" s="342" t="str">
        <f>IF('各会計、関係団体の財政状況及び健全化判断比率'!B72="","",'各会計、関係団体の財政状況及び健全化判断比率'!B72)</f>
        <v>石川県後期高齢者医療連合会（後期高齢者医療特別会計）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2">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15</v>
      </c>
      <c r="BX39" s="343"/>
      <c r="BY39" s="342" t="str">
        <f>IF('各会計、関係団体の財政状況及び健全化判断比率'!B73="","",'各会計、関係団体の財政状況及び健全化判断比率'!B73)</f>
        <v>石川県市町村消防賞じゅつ金組合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2">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2">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2">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2">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5">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2">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2">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2">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2">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2">
      <c r="E49" s="173" t="s">
        <v>191</v>
      </c>
    </row>
    <row r="50" spans="5:5" x14ac:dyDescent="0.2">
      <c r="E50" s="139" t="s">
        <v>192</v>
      </c>
    </row>
    <row r="51" spans="5:5" x14ac:dyDescent="0.2">
      <c r="E51" s="139" t="s">
        <v>193</v>
      </c>
    </row>
    <row r="52" spans="5:5" x14ac:dyDescent="0.2"/>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31" zoomScaleSheetLayoutView="100" workbookViewId="0"/>
  </sheetViews>
  <sheetFormatPr defaultColWidth="0" defaultRowHeight="13.5" customHeight="1" zeroHeight="1" x14ac:dyDescent="0.2"/>
  <cols>
    <col min="1" max="1" width="6.6328125" style="72" customWidth="1"/>
    <col min="2" max="3" width="12.6328125" style="72" customWidth="1"/>
    <col min="4" max="4" width="11.6328125" style="72" customWidth="1"/>
    <col min="5" max="8" width="10.36328125" style="72" customWidth="1"/>
    <col min="9" max="13" width="16.36328125" style="72" customWidth="1"/>
    <col min="14" max="19" width="12.63281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3">
      <c r="B40" s="74" t="s">
        <v>10</v>
      </c>
      <c r="C40" s="75"/>
      <c r="D40" s="75"/>
      <c r="E40" s="76"/>
      <c r="F40" s="76"/>
      <c r="G40" s="76"/>
      <c r="H40" s="77" t="s">
        <v>2</v>
      </c>
      <c r="I40" s="78" t="s">
        <v>515</v>
      </c>
      <c r="J40" s="79" t="s">
        <v>516</v>
      </c>
      <c r="K40" s="79" t="s">
        <v>517</v>
      </c>
      <c r="L40" s="79" t="s">
        <v>518</v>
      </c>
      <c r="M40" s="80" t="s">
        <v>519</v>
      </c>
    </row>
    <row r="41" spans="2:13" ht="27.75" customHeight="1" x14ac:dyDescent="0.2">
      <c r="B41" s="1181" t="s">
        <v>24</v>
      </c>
      <c r="C41" s="1182"/>
      <c r="D41" s="81"/>
      <c r="E41" s="1183" t="s">
        <v>25</v>
      </c>
      <c r="F41" s="1183"/>
      <c r="G41" s="1183"/>
      <c r="H41" s="1184"/>
      <c r="I41" s="82">
        <v>25056</v>
      </c>
      <c r="J41" s="83">
        <v>27019</v>
      </c>
      <c r="K41" s="83">
        <v>28642</v>
      </c>
      <c r="L41" s="83">
        <v>28788</v>
      </c>
      <c r="M41" s="84">
        <v>28568</v>
      </c>
    </row>
    <row r="42" spans="2:13" ht="27.75" customHeight="1" x14ac:dyDescent="0.2">
      <c r="B42" s="1171"/>
      <c r="C42" s="1172"/>
      <c r="D42" s="85"/>
      <c r="E42" s="1175" t="s">
        <v>26</v>
      </c>
      <c r="F42" s="1175"/>
      <c r="G42" s="1175"/>
      <c r="H42" s="1176"/>
      <c r="I42" s="86">
        <v>378</v>
      </c>
      <c r="J42" s="87">
        <v>148</v>
      </c>
      <c r="K42" s="87" t="s">
        <v>476</v>
      </c>
      <c r="L42" s="87" t="s">
        <v>476</v>
      </c>
      <c r="M42" s="88" t="s">
        <v>476</v>
      </c>
    </row>
    <row r="43" spans="2:13" ht="27.75" customHeight="1" x14ac:dyDescent="0.2">
      <c r="B43" s="1171"/>
      <c r="C43" s="1172"/>
      <c r="D43" s="85"/>
      <c r="E43" s="1175" t="s">
        <v>27</v>
      </c>
      <c r="F43" s="1175"/>
      <c r="G43" s="1175"/>
      <c r="H43" s="1176"/>
      <c r="I43" s="86">
        <v>12875</v>
      </c>
      <c r="J43" s="87">
        <v>12293</v>
      </c>
      <c r="K43" s="87">
        <v>12034</v>
      </c>
      <c r="L43" s="87">
        <v>11995</v>
      </c>
      <c r="M43" s="88">
        <v>11849</v>
      </c>
    </row>
    <row r="44" spans="2:13" ht="27.75" customHeight="1" x14ac:dyDescent="0.2">
      <c r="B44" s="1171"/>
      <c r="C44" s="1172"/>
      <c r="D44" s="85"/>
      <c r="E44" s="1175" t="s">
        <v>28</v>
      </c>
      <c r="F44" s="1175"/>
      <c r="G44" s="1175"/>
      <c r="H44" s="1176"/>
      <c r="I44" s="86">
        <v>2304</v>
      </c>
      <c r="J44" s="87">
        <v>1950</v>
      </c>
      <c r="K44" s="87">
        <v>1591</v>
      </c>
      <c r="L44" s="87">
        <v>1304</v>
      </c>
      <c r="M44" s="88">
        <v>1158</v>
      </c>
    </row>
    <row r="45" spans="2:13" ht="27.75" customHeight="1" x14ac:dyDescent="0.2">
      <c r="B45" s="1171"/>
      <c r="C45" s="1172"/>
      <c r="D45" s="85"/>
      <c r="E45" s="1175" t="s">
        <v>29</v>
      </c>
      <c r="F45" s="1175"/>
      <c r="G45" s="1175"/>
      <c r="H45" s="1176"/>
      <c r="I45" s="86">
        <v>3309</v>
      </c>
      <c r="J45" s="87">
        <v>3056</v>
      </c>
      <c r="K45" s="87">
        <v>2954</v>
      </c>
      <c r="L45" s="87">
        <v>2669</v>
      </c>
      <c r="M45" s="88">
        <v>2584</v>
      </c>
    </row>
    <row r="46" spans="2:13" ht="27.75" customHeight="1" x14ac:dyDescent="0.2">
      <c r="B46" s="1171"/>
      <c r="C46" s="1172"/>
      <c r="D46" s="85"/>
      <c r="E46" s="1175" t="s">
        <v>30</v>
      </c>
      <c r="F46" s="1175"/>
      <c r="G46" s="1175"/>
      <c r="H46" s="1176"/>
      <c r="I46" s="86">
        <v>311</v>
      </c>
      <c r="J46" s="87">
        <v>204</v>
      </c>
      <c r="K46" s="87">
        <v>349</v>
      </c>
      <c r="L46" s="87">
        <v>109</v>
      </c>
      <c r="M46" s="88">
        <v>109</v>
      </c>
    </row>
    <row r="47" spans="2:13" ht="27.75" customHeight="1" x14ac:dyDescent="0.2">
      <c r="B47" s="1171"/>
      <c r="C47" s="1172"/>
      <c r="D47" s="85"/>
      <c r="E47" s="1175" t="s">
        <v>31</v>
      </c>
      <c r="F47" s="1175"/>
      <c r="G47" s="1175"/>
      <c r="H47" s="1176"/>
      <c r="I47" s="86" t="s">
        <v>476</v>
      </c>
      <c r="J47" s="87" t="s">
        <v>476</v>
      </c>
      <c r="K47" s="87" t="s">
        <v>476</v>
      </c>
      <c r="L47" s="87" t="s">
        <v>476</v>
      </c>
      <c r="M47" s="88" t="s">
        <v>476</v>
      </c>
    </row>
    <row r="48" spans="2:13" ht="27.75" customHeight="1" x14ac:dyDescent="0.2">
      <c r="B48" s="1173"/>
      <c r="C48" s="1174"/>
      <c r="D48" s="85"/>
      <c r="E48" s="1175" t="s">
        <v>32</v>
      </c>
      <c r="F48" s="1175"/>
      <c r="G48" s="1175"/>
      <c r="H48" s="1176"/>
      <c r="I48" s="86" t="s">
        <v>476</v>
      </c>
      <c r="J48" s="87" t="s">
        <v>476</v>
      </c>
      <c r="K48" s="87" t="s">
        <v>476</v>
      </c>
      <c r="L48" s="87" t="s">
        <v>476</v>
      </c>
      <c r="M48" s="88" t="s">
        <v>476</v>
      </c>
    </row>
    <row r="49" spans="2:13" ht="27.75" customHeight="1" x14ac:dyDescent="0.2">
      <c r="B49" s="1169" t="s">
        <v>33</v>
      </c>
      <c r="C49" s="1170"/>
      <c r="D49" s="89"/>
      <c r="E49" s="1175" t="s">
        <v>34</v>
      </c>
      <c r="F49" s="1175"/>
      <c r="G49" s="1175"/>
      <c r="H49" s="1176"/>
      <c r="I49" s="86">
        <v>3134</v>
      </c>
      <c r="J49" s="87">
        <v>3396</v>
      </c>
      <c r="K49" s="87">
        <v>4455</v>
      </c>
      <c r="L49" s="87">
        <v>4860</v>
      </c>
      <c r="M49" s="88">
        <v>5315</v>
      </c>
    </row>
    <row r="50" spans="2:13" ht="27.75" customHeight="1" x14ac:dyDescent="0.2">
      <c r="B50" s="1171"/>
      <c r="C50" s="1172"/>
      <c r="D50" s="85"/>
      <c r="E50" s="1175" t="s">
        <v>35</v>
      </c>
      <c r="F50" s="1175"/>
      <c r="G50" s="1175"/>
      <c r="H50" s="1176"/>
      <c r="I50" s="86">
        <v>5533</v>
      </c>
      <c r="J50" s="87">
        <v>5003</v>
      </c>
      <c r="K50" s="87">
        <v>4757</v>
      </c>
      <c r="L50" s="87">
        <v>4520</v>
      </c>
      <c r="M50" s="88">
        <v>4287</v>
      </c>
    </row>
    <row r="51" spans="2:13" ht="27.75" customHeight="1" x14ac:dyDescent="0.2">
      <c r="B51" s="1173"/>
      <c r="C51" s="1174"/>
      <c r="D51" s="85"/>
      <c r="E51" s="1175" t="s">
        <v>36</v>
      </c>
      <c r="F51" s="1175"/>
      <c r="G51" s="1175"/>
      <c r="H51" s="1176"/>
      <c r="I51" s="86">
        <v>27793</v>
      </c>
      <c r="J51" s="87">
        <v>29319</v>
      </c>
      <c r="K51" s="87">
        <v>30534</v>
      </c>
      <c r="L51" s="87">
        <v>30335</v>
      </c>
      <c r="M51" s="88">
        <v>29512</v>
      </c>
    </row>
    <row r="52" spans="2:13" ht="27.75" customHeight="1" thickBot="1" x14ac:dyDescent="0.25">
      <c r="B52" s="1177" t="s">
        <v>37</v>
      </c>
      <c r="C52" s="1178"/>
      <c r="D52" s="90"/>
      <c r="E52" s="1179" t="s">
        <v>38</v>
      </c>
      <c r="F52" s="1179"/>
      <c r="G52" s="1179"/>
      <c r="H52" s="1180"/>
      <c r="I52" s="91">
        <v>7774</v>
      </c>
      <c r="J52" s="92">
        <v>6952</v>
      </c>
      <c r="K52" s="92">
        <v>5824</v>
      </c>
      <c r="L52" s="92">
        <v>5150</v>
      </c>
      <c r="M52" s="93">
        <v>5154</v>
      </c>
    </row>
    <row r="53" spans="2:13" ht="27.75" customHeight="1" x14ac:dyDescent="0.25">
      <c r="B53" s="94" t="s">
        <v>39</v>
      </c>
      <c r="C53" s="95"/>
      <c r="D53" s="95"/>
      <c r="E53" s="96"/>
      <c r="F53" s="96"/>
      <c r="G53" s="96"/>
      <c r="H53" s="96"/>
      <c r="I53" s="97"/>
      <c r="J53" s="97"/>
      <c r="K53" s="97"/>
      <c r="L53" s="97"/>
      <c r="M53" s="97"/>
    </row>
    <row r="54" spans="2:13" ht="12.75" customHeight="1" x14ac:dyDescent="0.2"/>
    <row r="55" spans="2:13" ht="12.75" hidden="1" customHeight="1" x14ac:dyDescent="0.2"/>
    <row r="56" spans="2:13" ht="12.75" hidden="1" customHeight="1" x14ac:dyDescent="0.2"/>
    <row r="57" spans="2:13" ht="12.75" hidden="1" customHeight="1" x14ac:dyDescent="0.2"/>
    <row r="58" spans="2:13" ht="13" hidden="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08984375" defaultRowHeight="13" x14ac:dyDescent="0.2"/>
  <cols>
    <col min="1" max="1" width="45.90625" style="104" customWidth="1"/>
    <col min="2" max="8" width="13.36328125" style="104" customWidth="1"/>
    <col min="9" max="16384" width="11.08984375" style="104"/>
  </cols>
  <sheetData>
    <row r="1" spans="1:8" x14ac:dyDescent="0.2">
      <c r="A1" s="98"/>
      <c r="B1" s="99"/>
      <c r="C1" s="100"/>
      <c r="D1" s="101"/>
      <c r="E1" s="102"/>
      <c r="F1" s="102"/>
      <c r="G1" s="102"/>
      <c r="H1" s="103"/>
    </row>
    <row r="2" spans="1:8" x14ac:dyDescent="0.2">
      <c r="A2" s="105"/>
      <c r="B2" s="106"/>
      <c r="C2" s="107"/>
      <c r="D2" s="108" t="s">
        <v>40</v>
      </c>
      <c r="E2" s="109"/>
      <c r="F2" s="110" t="s">
        <v>514</v>
      </c>
      <c r="G2" s="111"/>
      <c r="H2" s="112"/>
    </row>
    <row r="3" spans="1:8" x14ac:dyDescent="0.2">
      <c r="A3" s="108" t="s">
        <v>507</v>
      </c>
      <c r="B3" s="113"/>
      <c r="C3" s="114"/>
      <c r="D3" s="115">
        <v>57701</v>
      </c>
      <c r="E3" s="116"/>
      <c r="F3" s="117">
        <v>50545</v>
      </c>
      <c r="G3" s="118"/>
      <c r="H3" s="119"/>
    </row>
    <row r="4" spans="1:8" x14ac:dyDescent="0.2">
      <c r="A4" s="120"/>
      <c r="B4" s="121"/>
      <c r="C4" s="122"/>
      <c r="D4" s="123">
        <v>45431</v>
      </c>
      <c r="E4" s="124"/>
      <c r="F4" s="125">
        <v>28740</v>
      </c>
      <c r="G4" s="126"/>
      <c r="H4" s="127"/>
    </row>
    <row r="5" spans="1:8" x14ac:dyDescent="0.2">
      <c r="A5" s="108" t="s">
        <v>509</v>
      </c>
      <c r="B5" s="113"/>
      <c r="C5" s="114"/>
      <c r="D5" s="115">
        <v>114486</v>
      </c>
      <c r="E5" s="116"/>
      <c r="F5" s="117">
        <v>67201</v>
      </c>
      <c r="G5" s="118"/>
      <c r="H5" s="119"/>
    </row>
    <row r="6" spans="1:8" x14ac:dyDescent="0.2">
      <c r="A6" s="120"/>
      <c r="B6" s="121"/>
      <c r="C6" s="122"/>
      <c r="D6" s="123">
        <v>84805</v>
      </c>
      <c r="E6" s="124"/>
      <c r="F6" s="125">
        <v>35210</v>
      </c>
      <c r="G6" s="126"/>
      <c r="H6" s="127"/>
    </row>
    <row r="7" spans="1:8" x14ac:dyDescent="0.2">
      <c r="A7" s="108" t="s">
        <v>510</v>
      </c>
      <c r="B7" s="113"/>
      <c r="C7" s="114"/>
      <c r="D7" s="115">
        <v>90176</v>
      </c>
      <c r="E7" s="116"/>
      <c r="F7" s="117">
        <v>75709</v>
      </c>
      <c r="G7" s="118"/>
      <c r="H7" s="119"/>
    </row>
    <row r="8" spans="1:8" x14ac:dyDescent="0.2">
      <c r="A8" s="120"/>
      <c r="B8" s="121"/>
      <c r="C8" s="122"/>
      <c r="D8" s="123">
        <v>67197</v>
      </c>
      <c r="E8" s="124"/>
      <c r="F8" s="125">
        <v>35212</v>
      </c>
      <c r="G8" s="126"/>
      <c r="H8" s="127"/>
    </row>
    <row r="9" spans="1:8" x14ac:dyDescent="0.2">
      <c r="A9" s="108" t="s">
        <v>511</v>
      </c>
      <c r="B9" s="113"/>
      <c r="C9" s="114"/>
      <c r="D9" s="115">
        <v>81630</v>
      </c>
      <c r="E9" s="116"/>
      <c r="F9" s="117">
        <v>90961</v>
      </c>
      <c r="G9" s="118"/>
      <c r="H9" s="119"/>
    </row>
    <row r="10" spans="1:8" x14ac:dyDescent="0.2">
      <c r="A10" s="120"/>
      <c r="B10" s="121"/>
      <c r="C10" s="122"/>
      <c r="D10" s="123">
        <v>53670</v>
      </c>
      <c r="E10" s="124"/>
      <c r="F10" s="125">
        <v>37720</v>
      </c>
      <c r="G10" s="126"/>
      <c r="H10" s="127"/>
    </row>
    <row r="11" spans="1:8" x14ac:dyDescent="0.2">
      <c r="A11" s="108" t="s">
        <v>512</v>
      </c>
      <c r="B11" s="113"/>
      <c r="C11" s="114"/>
      <c r="D11" s="115">
        <v>60963</v>
      </c>
      <c r="E11" s="116"/>
      <c r="F11" s="117">
        <v>106614</v>
      </c>
      <c r="G11" s="118"/>
      <c r="H11" s="119"/>
    </row>
    <row r="12" spans="1:8" x14ac:dyDescent="0.2">
      <c r="A12" s="120"/>
      <c r="B12" s="121"/>
      <c r="C12" s="128"/>
      <c r="D12" s="123">
        <v>43747</v>
      </c>
      <c r="E12" s="124"/>
      <c r="F12" s="125">
        <v>45545</v>
      </c>
      <c r="G12" s="126"/>
      <c r="H12" s="127"/>
    </row>
    <row r="13" spans="1:8" x14ac:dyDescent="0.2">
      <c r="A13" s="108"/>
      <c r="B13" s="113"/>
      <c r="C13" s="129"/>
      <c r="D13" s="130">
        <v>80991</v>
      </c>
      <c r="E13" s="131"/>
      <c r="F13" s="132">
        <v>78206</v>
      </c>
      <c r="G13" s="133"/>
      <c r="H13" s="119"/>
    </row>
    <row r="14" spans="1:8" x14ac:dyDescent="0.2">
      <c r="A14" s="120"/>
      <c r="B14" s="121"/>
      <c r="C14" s="122"/>
      <c r="D14" s="123">
        <v>58970</v>
      </c>
      <c r="E14" s="124"/>
      <c r="F14" s="125">
        <v>36485</v>
      </c>
      <c r="G14" s="126"/>
      <c r="H14" s="127"/>
    </row>
    <row r="17" spans="1:11" x14ac:dyDescent="0.2">
      <c r="A17" s="104" t="s">
        <v>41</v>
      </c>
    </row>
    <row r="18" spans="1:11" x14ac:dyDescent="0.2">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2">
      <c r="A19" s="134" t="s">
        <v>42</v>
      </c>
      <c r="B19" s="134">
        <f>ROUND(VALUE(SUBSTITUTE(実質収支比率等に係る経年分析!F$48,"▲","-")),2)</f>
        <v>3.83</v>
      </c>
      <c r="C19" s="134">
        <f>ROUND(VALUE(SUBSTITUTE(実質収支比率等に係る経年分析!G$48,"▲","-")),2)</f>
        <v>3.6</v>
      </c>
      <c r="D19" s="134">
        <f>ROUND(VALUE(SUBSTITUTE(実質収支比率等に係る経年分析!H$48,"▲","-")),2)</f>
        <v>3.83</v>
      </c>
      <c r="E19" s="134">
        <f>ROUND(VALUE(SUBSTITUTE(実質収支比率等に係る経年分析!I$48,"▲","-")),2)</f>
        <v>2.74</v>
      </c>
      <c r="F19" s="134">
        <f>ROUND(VALUE(SUBSTITUTE(実質収支比率等に係る経年分析!J$48,"▲","-")),2)</f>
        <v>8.5299999999999994</v>
      </c>
    </row>
    <row r="20" spans="1:11" x14ac:dyDescent="0.2">
      <c r="A20" s="134" t="s">
        <v>43</v>
      </c>
      <c r="B20" s="134">
        <f>ROUND(VALUE(SUBSTITUTE(実質収支比率等に係る経年分析!F$47,"▲","-")),2)</f>
        <v>26.98</v>
      </c>
      <c r="C20" s="134">
        <f>ROUND(VALUE(SUBSTITUTE(実質収支比率等に係る経年分析!G$47,"▲","-")),2)</f>
        <v>29.59</v>
      </c>
      <c r="D20" s="134">
        <f>ROUND(VALUE(SUBSTITUTE(実質収支比率等に係る経年分析!H$47,"▲","-")),2)</f>
        <v>38.47</v>
      </c>
      <c r="E20" s="134">
        <f>ROUND(VALUE(SUBSTITUTE(実質収支比率等に係る経年分析!I$47,"▲","-")),2)</f>
        <v>44.22</v>
      </c>
      <c r="F20" s="134">
        <f>ROUND(VALUE(SUBSTITUTE(実質収支比率等に係る経年分析!J$47,"▲","-")),2)</f>
        <v>46.89</v>
      </c>
    </row>
    <row r="21" spans="1:11" x14ac:dyDescent="0.2">
      <c r="A21" s="134" t="s">
        <v>44</v>
      </c>
      <c r="B21" s="134">
        <f>IF(ISNUMBER(VALUE(SUBSTITUTE(実質収支比率等に係る経年分析!F$49,"▲","-"))),ROUND(VALUE(SUBSTITUTE(実質収支比率等に係る経年分析!F$49,"▲","-")),2),NA())</f>
        <v>7.13</v>
      </c>
      <c r="C21" s="134">
        <f>IF(ISNUMBER(VALUE(SUBSTITUTE(実質収支比率等に係る経年分析!G$49,"▲","-"))),ROUND(VALUE(SUBSTITUTE(実質収支比率等に係る経年分析!G$49,"▲","-")),2),NA())</f>
        <v>0.97</v>
      </c>
      <c r="D21" s="134">
        <f>IF(ISNUMBER(VALUE(SUBSTITUTE(実質収支比率等に係る経年分析!H$49,"▲","-"))),ROUND(VALUE(SUBSTITUTE(実質収支比率等に係る経年分析!H$49,"▲","-")),2),NA())</f>
        <v>8.11</v>
      </c>
      <c r="E21" s="134">
        <f>IF(ISNUMBER(VALUE(SUBSTITUTE(実質収支比率等に係る経年分析!I$49,"▲","-"))),ROUND(VALUE(SUBSTITUTE(実質収支比率等に係る経年分析!I$49,"▲","-")),2),NA())</f>
        <v>3.56</v>
      </c>
      <c r="F21" s="134">
        <f>IF(ISNUMBER(VALUE(SUBSTITUTE(実質収支比率等に係る経年分析!J$49,"▲","-"))),ROUND(VALUE(SUBSTITUTE(実質収支比率等に係る経年分析!J$49,"▲","-")),2),NA())</f>
        <v>6.66</v>
      </c>
    </row>
    <row r="24" spans="1:11" x14ac:dyDescent="0.2">
      <c r="A24" s="104" t="s">
        <v>45</v>
      </c>
    </row>
    <row r="25" spans="1:11" x14ac:dyDescent="0.2">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2">
      <c r="A26" s="135"/>
      <c r="B26" s="135" t="s">
        <v>46</v>
      </c>
      <c r="C26" s="135" t="s">
        <v>47</v>
      </c>
      <c r="D26" s="135" t="s">
        <v>46</v>
      </c>
      <c r="E26" s="135" t="s">
        <v>47</v>
      </c>
      <c r="F26" s="135" t="s">
        <v>46</v>
      </c>
      <c r="G26" s="135" t="s">
        <v>47</v>
      </c>
      <c r="H26" s="135" t="s">
        <v>46</v>
      </c>
      <c r="I26" s="135" t="s">
        <v>47</v>
      </c>
      <c r="J26" s="135" t="s">
        <v>46</v>
      </c>
      <c r="K26" s="135" t="s">
        <v>47</v>
      </c>
    </row>
    <row r="27" spans="1:11" x14ac:dyDescent="0.2">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0.09</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2">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2">
      <c r="A29" s="135" t="str">
        <f>IF(連結実質赤字比率に係る赤字・黒字の構成分析!C$41="",NA(),連結実質赤字比率に係る赤字・黒字の構成分析!C$41)</f>
        <v>かほく市営バス事業特別会計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2">
      <c r="A30" s="135" t="str">
        <f>IF(連結実質赤字比率に係る赤字・黒字の構成分析!C$40="",NA(),連結実質赤字比率に係る赤字・黒字の構成分析!C$40)</f>
        <v>かほく市後期高齢者医療特別会計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x14ac:dyDescent="0.2">
      <c r="A31" s="135" t="str">
        <f>IF(連結実質赤字比率に係る赤字・黒字の構成分析!C$39="",NA(),連結実質赤字比率に係る赤字・黒字の構成分析!C$39)</f>
        <v>かほく市ケーブルテレビ事業特別会計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v>
      </c>
    </row>
    <row r="32" spans="1:11" x14ac:dyDescent="0.2">
      <c r="A32" s="135" t="str">
        <f>IF(連結実質赤字比率に係る赤字・黒字の構成分析!C$38="",NA(),連結実質赤字比率に係る赤字・黒字の構成分析!C$38)</f>
        <v>かほく市介護保険特別会計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0.53</v>
      </c>
    </row>
    <row r="33" spans="1:16" x14ac:dyDescent="0.2">
      <c r="A33" s="135" t="str">
        <f>IF(連結実質赤字比率に係る赤字・黒字の構成分析!C$37="",NA(),連結実質赤字比率に係る赤字・黒字の構成分析!C$37)</f>
        <v>かほく市下水道事業会計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1.34</v>
      </c>
    </row>
    <row r="34" spans="1:16" x14ac:dyDescent="0.2">
      <c r="A34" s="135" t="str">
        <f>IF(連結実質赤字比率に係る赤字・黒字の構成分析!C$36="",NA(),連結実質赤字比率に係る赤字・黒字の構成分析!C$36)</f>
        <v>かほく市国民健康保険特別会計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0.82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1.71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1.56</v>
      </c>
    </row>
    <row r="35" spans="1:16" x14ac:dyDescent="0.2">
      <c r="A35" s="135" t="str">
        <f>IF(連結実質赤字比率に係る赤字・黒字の構成分析!C$35="",NA(),連結実質赤字比率に係る赤字・黒字の構成分析!C$35)</f>
        <v>かほく市水道事業会計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4.79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5.17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5.52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6.17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6.92</v>
      </c>
    </row>
    <row r="36" spans="1:16" x14ac:dyDescent="0.2">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3.73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3.48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3.66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2.54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8.31</v>
      </c>
    </row>
    <row r="39" spans="1:16" x14ac:dyDescent="0.2">
      <c r="A39" s="104" t="s">
        <v>48</v>
      </c>
    </row>
    <row r="40" spans="1:16" x14ac:dyDescent="0.2">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2">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2">
      <c r="A42" s="136" t="s">
        <v>51</v>
      </c>
      <c r="B42" s="136"/>
      <c r="C42" s="136"/>
      <c r="D42" s="136">
        <f>'実質公債費比率（分子）の構造'!K$52</f>
        <v>2480</v>
      </c>
      <c r="E42" s="136"/>
      <c r="F42" s="136"/>
      <c r="G42" s="136">
        <f>'実質公債費比率（分子）の構造'!L$52</f>
        <v>2512</v>
      </c>
      <c r="H42" s="136"/>
      <c r="I42" s="136"/>
      <c r="J42" s="136">
        <f>'実質公債費比率（分子）の構造'!M$52</f>
        <v>2718</v>
      </c>
      <c r="K42" s="136"/>
      <c r="L42" s="136"/>
      <c r="M42" s="136">
        <f>'実質公債費比率（分子）の構造'!N$52</f>
        <v>2705</v>
      </c>
      <c r="N42" s="136"/>
      <c r="O42" s="136"/>
      <c r="P42" s="136">
        <f>'実質公債費比率（分子）の構造'!O$52</f>
        <v>2844</v>
      </c>
    </row>
    <row r="43" spans="1:16" x14ac:dyDescent="0.2">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2">
      <c r="A44" s="136" t="s">
        <v>53</v>
      </c>
      <c r="B44" s="136">
        <f>'実質公債費比率（分子）の構造'!K$50</f>
        <v>2</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2">
      <c r="A45" s="136" t="s">
        <v>54</v>
      </c>
      <c r="B45" s="136">
        <f>'実質公債費比率（分子）の構造'!K$49</f>
        <v>373</v>
      </c>
      <c r="C45" s="136"/>
      <c r="D45" s="136"/>
      <c r="E45" s="136">
        <f>'実質公債費比率（分子）の構造'!L$49</f>
        <v>382</v>
      </c>
      <c r="F45" s="136"/>
      <c r="G45" s="136"/>
      <c r="H45" s="136">
        <f>'実質公債費比率（分子）の構造'!M$49</f>
        <v>377</v>
      </c>
      <c r="I45" s="136"/>
      <c r="J45" s="136"/>
      <c r="K45" s="136">
        <f>'実質公債費比率（分子）の構造'!N$49</f>
        <v>356</v>
      </c>
      <c r="L45" s="136"/>
      <c r="M45" s="136"/>
      <c r="N45" s="136">
        <f>'実質公債費比率（分子）の構造'!O$49</f>
        <v>300</v>
      </c>
      <c r="O45" s="136"/>
      <c r="P45" s="136"/>
    </row>
    <row r="46" spans="1:16" x14ac:dyDescent="0.2">
      <c r="A46" s="136" t="s">
        <v>55</v>
      </c>
      <c r="B46" s="136">
        <f>'実質公債費比率（分子）の構造'!K$48</f>
        <v>702</v>
      </c>
      <c r="C46" s="136"/>
      <c r="D46" s="136"/>
      <c r="E46" s="136">
        <f>'実質公債費比率（分子）の構造'!L$48</f>
        <v>636</v>
      </c>
      <c r="F46" s="136"/>
      <c r="G46" s="136"/>
      <c r="H46" s="136">
        <f>'実質公債費比率（分子）の構造'!M$48</f>
        <v>685</v>
      </c>
      <c r="I46" s="136"/>
      <c r="J46" s="136"/>
      <c r="K46" s="136">
        <f>'実質公債費比率（分子）の構造'!N$48</f>
        <v>742</v>
      </c>
      <c r="L46" s="136"/>
      <c r="M46" s="136"/>
      <c r="N46" s="136">
        <f>'実質公債費比率（分子）の構造'!O$48</f>
        <v>920</v>
      </c>
      <c r="O46" s="136"/>
      <c r="P46" s="136"/>
    </row>
    <row r="47" spans="1:16" x14ac:dyDescent="0.2">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2">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2">
      <c r="A49" s="136" t="s">
        <v>58</v>
      </c>
      <c r="B49" s="136">
        <f>'実質公債費比率（分子）の構造'!K$45</f>
        <v>2373</v>
      </c>
      <c r="C49" s="136"/>
      <c r="D49" s="136"/>
      <c r="E49" s="136">
        <f>'実質公債費比率（分子）の構造'!L$45</f>
        <v>2405</v>
      </c>
      <c r="F49" s="136"/>
      <c r="G49" s="136"/>
      <c r="H49" s="136">
        <f>'実質公債費比率（分子）の構造'!M$45</f>
        <v>2458</v>
      </c>
      <c r="I49" s="136"/>
      <c r="J49" s="136"/>
      <c r="K49" s="136">
        <f>'実質公債費比率（分子）の構造'!N$45</f>
        <v>2402</v>
      </c>
      <c r="L49" s="136"/>
      <c r="M49" s="136"/>
      <c r="N49" s="136">
        <f>'実質公債費比率（分子）の構造'!O$45</f>
        <v>2346</v>
      </c>
      <c r="O49" s="136"/>
      <c r="P49" s="136"/>
    </row>
    <row r="50" spans="1:16" x14ac:dyDescent="0.2">
      <c r="A50" s="136" t="s">
        <v>59</v>
      </c>
      <c r="B50" s="136" t="e">
        <f>NA()</f>
        <v>#N/A</v>
      </c>
      <c r="C50" s="136">
        <f>IF(ISNUMBER('実質公債費比率（分子）の構造'!K$53),'実質公債費比率（分子）の構造'!K$53,NA())</f>
        <v>970</v>
      </c>
      <c r="D50" s="136" t="e">
        <f>NA()</f>
        <v>#N/A</v>
      </c>
      <c r="E50" s="136" t="e">
        <f>NA()</f>
        <v>#N/A</v>
      </c>
      <c r="F50" s="136">
        <f>IF(ISNUMBER('実質公債費比率（分子）の構造'!L$53),'実質公債費比率（分子）の構造'!L$53,NA())</f>
        <v>911</v>
      </c>
      <c r="G50" s="136" t="e">
        <f>NA()</f>
        <v>#N/A</v>
      </c>
      <c r="H50" s="136" t="e">
        <f>NA()</f>
        <v>#N/A</v>
      </c>
      <c r="I50" s="136">
        <f>IF(ISNUMBER('実質公債費比率（分子）の構造'!M$53),'実質公債費比率（分子）の構造'!M$53,NA())</f>
        <v>802</v>
      </c>
      <c r="J50" s="136" t="e">
        <f>NA()</f>
        <v>#N/A</v>
      </c>
      <c r="K50" s="136" t="e">
        <f>NA()</f>
        <v>#N/A</v>
      </c>
      <c r="L50" s="136">
        <f>IF(ISNUMBER('実質公債費比率（分子）の構造'!N$53),'実質公債費比率（分子）の構造'!N$53,NA())</f>
        <v>795</v>
      </c>
      <c r="M50" s="136" t="e">
        <f>NA()</f>
        <v>#N/A</v>
      </c>
      <c r="N50" s="136" t="e">
        <f>NA()</f>
        <v>#N/A</v>
      </c>
      <c r="O50" s="136">
        <f>IF(ISNUMBER('実質公債費比率（分子）の構造'!O$53),'実質公債費比率（分子）の構造'!O$53,NA())</f>
        <v>722</v>
      </c>
      <c r="P50" s="136" t="e">
        <f>NA()</f>
        <v>#N/A</v>
      </c>
    </row>
    <row r="53" spans="1:16" x14ac:dyDescent="0.2">
      <c r="A53" s="104" t="s">
        <v>60</v>
      </c>
    </row>
    <row r="54" spans="1:16" x14ac:dyDescent="0.2">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2">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2">
      <c r="A56" s="135" t="s">
        <v>36</v>
      </c>
      <c r="B56" s="135"/>
      <c r="C56" s="135"/>
      <c r="D56" s="135">
        <f>'将来負担比率（分子）の構造'!I$51</f>
        <v>27793</v>
      </c>
      <c r="E56" s="135"/>
      <c r="F56" s="135"/>
      <c r="G56" s="135">
        <f>'将来負担比率（分子）の構造'!J$51</f>
        <v>29319</v>
      </c>
      <c r="H56" s="135"/>
      <c r="I56" s="135"/>
      <c r="J56" s="135">
        <f>'将来負担比率（分子）の構造'!K$51</f>
        <v>30534</v>
      </c>
      <c r="K56" s="135"/>
      <c r="L56" s="135"/>
      <c r="M56" s="135">
        <f>'将来負担比率（分子）の構造'!L$51</f>
        <v>30335</v>
      </c>
      <c r="N56" s="135"/>
      <c r="O56" s="135"/>
      <c r="P56" s="135">
        <f>'将来負担比率（分子）の構造'!M$51</f>
        <v>29512</v>
      </c>
    </row>
    <row r="57" spans="1:16" x14ac:dyDescent="0.2">
      <c r="A57" s="135" t="s">
        <v>35</v>
      </c>
      <c r="B57" s="135"/>
      <c r="C57" s="135"/>
      <c r="D57" s="135">
        <f>'将来負担比率（分子）の構造'!I$50</f>
        <v>5533</v>
      </c>
      <c r="E57" s="135"/>
      <c r="F57" s="135"/>
      <c r="G57" s="135">
        <f>'将来負担比率（分子）の構造'!J$50</f>
        <v>5003</v>
      </c>
      <c r="H57" s="135"/>
      <c r="I57" s="135"/>
      <c r="J57" s="135">
        <f>'将来負担比率（分子）の構造'!K$50</f>
        <v>4757</v>
      </c>
      <c r="K57" s="135"/>
      <c r="L57" s="135"/>
      <c r="M57" s="135">
        <f>'将来負担比率（分子）の構造'!L$50</f>
        <v>4520</v>
      </c>
      <c r="N57" s="135"/>
      <c r="O57" s="135"/>
      <c r="P57" s="135">
        <f>'将来負担比率（分子）の構造'!M$50</f>
        <v>4287</v>
      </c>
    </row>
    <row r="58" spans="1:16" x14ac:dyDescent="0.2">
      <c r="A58" s="135" t="s">
        <v>34</v>
      </c>
      <c r="B58" s="135"/>
      <c r="C58" s="135"/>
      <c r="D58" s="135">
        <f>'将来負担比率（分子）の構造'!I$49</f>
        <v>3134</v>
      </c>
      <c r="E58" s="135"/>
      <c r="F58" s="135"/>
      <c r="G58" s="135">
        <f>'将来負担比率（分子）の構造'!J$49</f>
        <v>3396</v>
      </c>
      <c r="H58" s="135"/>
      <c r="I58" s="135"/>
      <c r="J58" s="135">
        <f>'将来負担比率（分子）の構造'!K$49</f>
        <v>4455</v>
      </c>
      <c r="K58" s="135"/>
      <c r="L58" s="135"/>
      <c r="M58" s="135">
        <f>'将来負担比率（分子）の構造'!L$49</f>
        <v>4860</v>
      </c>
      <c r="N58" s="135"/>
      <c r="O58" s="135"/>
      <c r="P58" s="135">
        <f>'将来負担比率（分子）の構造'!M$49</f>
        <v>5315</v>
      </c>
    </row>
    <row r="59" spans="1:16" x14ac:dyDescent="0.2">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2">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2">
      <c r="A61" s="135" t="s">
        <v>30</v>
      </c>
      <c r="B61" s="135">
        <f>'将来負担比率（分子）の構造'!I$46</f>
        <v>311</v>
      </c>
      <c r="C61" s="135"/>
      <c r="D61" s="135"/>
      <c r="E61" s="135">
        <f>'将来負担比率（分子）の構造'!J$46</f>
        <v>204</v>
      </c>
      <c r="F61" s="135"/>
      <c r="G61" s="135"/>
      <c r="H61" s="135">
        <f>'将来負担比率（分子）の構造'!K$46</f>
        <v>349</v>
      </c>
      <c r="I61" s="135"/>
      <c r="J61" s="135"/>
      <c r="K61" s="135">
        <f>'将来負担比率（分子）の構造'!L$46</f>
        <v>109</v>
      </c>
      <c r="L61" s="135"/>
      <c r="M61" s="135"/>
      <c r="N61" s="135">
        <f>'将来負担比率（分子）の構造'!M$46</f>
        <v>109</v>
      </c>
      <c r="O61" s="135"/>
      <c r="P61" s="135"/>
    </row>
    <row r="62" spans="1:16" x14ac:dyDescent="0.2">
      <c r="A62" s="135" t="s">
        <v>29</v>
      </c>
      <c r="B62" s="135">
        <f>'将来負担比率（分子）の構造'!I$45</f>
        <v>3309</v>
      </c>
      <c r="C62" s="135"/>
      <c r="D62" s="135"/>
      <c r="E62" s="135">
        <f>'将来負担比率（分子）の構造'!J$45</f>
        <v>3056</v>
      </c>
      <c r="F62" s="135"/>
      <c r="G62" s="135"/>
      <c r="H62" s="135">
        <f>'将来負担比率（分子）の構造'!K$45</f>
        <v>2954</v>
      </c>
      <c r="I62" s="135"/>
      <c r="J62" s="135"/>
      <c r="K62" s="135">
        <f>'将来負担比率（分子）の構造'!L$45</f>
        <v>2669</v>
      </c>
      <c r="L62" s="135"/>
      <c r="M62" s="135"/>
      <c r="N62" s="135">
        <f>'将来負担比率（分子）の構造'!M$45</f>
        <v>2584</v>
      </c>
      <c r="O62" s="135"/>
      <c r="P62" s="135"/>
    </row>
    <row r="63" spans="1:16" x14ac:dyDescent="0.2">
      <c r="A63" s="135" t="s">
        <v>28</v>
      </c>
      <c r="B63" s="135">
        <f>'将来負担比率（分子）の構造'!I$44</f>
        <v>2304</v>
      </c>
      <c r="C63" s="135"/>
      <c r="D63" s="135"/>
      <c r="E63" s="135">
        <f>'将来負担比率（分子）の構造'!J$44</f>
        <v>1950</v>
      </c>
      <c r="F63" s="135"/>
      <c r="G63" s="135"/>
      <c r="H63" s="135">
        <f>'将来負担比率（分子）の構造'!K$44</f>
        <v>1591</v>
      </c>
      <c r="I63" s="135"/>
      <c r="J63" s="135"/>
      <c r="K63" s="135">
        <f>'将来負担比率（分子）の構造'!L$44</f>
        <v>1304</v>
      </c>
      <c r="L63" s="135"/>
      <c r="M63" s="135"/>
      <c r="N63" s="135">
        <f>'将来負担比率（分子）の構造'!M$44</f>
        <v>1158</v>
      </c>
      <c r="O63" s="135"/>
      <c r="P63" s="135"/>
    </row>
    <row r="64" spans="1:16" x14ac:dyDescent="0.2">
      <c r="A64" s="135" t="s">
        <v>27</v>
      </c>
      <c r="B64" s="135">
        <f>'将来負担比率（分子）の構造'!I$43</f>
        <v>12875</v>
      </c>
      <c r="C64" s="135"/>
      <c r="D64" s="135"/>
      <c r="E64" s="135">
        <f>'将来負担比率（分子）の構造'!J$43</f>
        <v>12293</v>
      </c>
      <c r="F64" s="135"/>
      <c r="G64" s="135"/>
      <c r="H64" s="135">
        <f>'将来負担比率（分子）の構造'!K$43</f>
        <v>12034</v>
      </c>
      <c r="I64" s="135"/>
      <c r="J64" s="135"/>
      <c r="K64" s="135">
        <f>'将来負担比率（分子）の構造'!L$43</f>
        <v>11995</v>
      </c>
      <c r="L64" s="135"/>
      <c r="M64" s="135"/>
      <c r="N64" s="135">
        <f>'将来負担比率（分子）の構造'!M$43</f>
        <v>11849</v>
      </c>
      <c r="O64" s="135"/>
      <c r="P64" s="135"/>
    </row>
    <row r="65" spans="1:16" x14ac:dyDescent="0.2">
      <c r="A65" s="135" t="s">
        <v>26</v>
      </c>
      <c r="B65" s="135">
        <f>'将来負担比率（分子）の構造'!I$42</f>
        <v>378</v>
      </c>
      <c r="C65" s="135"/>
      <c r="D65" s="135"/>
      <c r="E65" s="135">
        <f>'将来負担比率（分子）の構造'!J$42</f>
        <v>148</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2">
      <c r="A66" s="135" t="s">
        <v>25</v>
      </c>
      <c r="B66" s="135">
        <f>'将来負担比率（分子）の構造'!I$41</f>
        <v>25056</v>
      </c>
      <c r="C66" s="135"/>
      <c r="D66" s="135"/>
      <c r="E66" s="135">
        <f>'将来負担比率（分子）の構造'!J$41</f>
        <v>27019</v>
      </c>
      <c r="F66" s="135"/>
      <c r="G66" s="135"/>
      <c r="H66" s="135">
        <f>'将来負担比率（分子）の構造'!K$41</f>
        <v>28642</v>
      </c>
      <c r="I66" s="135"/>
      <c r="J66" s="135"/>
      <c r="K66" s="135">
        <f>'将来負担比率（分子）の構造'!L$41</f>
        <v>28788</v>
      </c>
      <c r="L66" s="135"/>
      <c r="M66" s="135"/>
      <c r="N66" s="135">
        <f>'将来負担比率（分子）の構造'!M$41</f>
        <v>28568</v>
      </c>
      <c r="O66" s="135"/>
      <c r="P66" s="135"/>
    </row>
    <row r="67" spans="1:16" x14ac:dyDescent="0.2">
      <c r="A67" s="135" t="s">
        <v>63</v>
      </c>
      <c r="B67" s="135" t="e">
        <f>NA()</f>
        <v>#N/A</v>
      </c>
      <c r="C67" s="135">
        <f>IF(ISNUMBER('将来負担比率（分子）の構造'!I$52), IF('将来負担比率（分子）の構造'!I$52 &lt; 0, 0, '将来負担比率（分子）の構造'!I$52), NA())</f>
        <v>7774</v>
      </c>
      <c r="D67" s="135" t="e">
        <f>NA()</f>
        <v>#N/A</v>
      </c>
      <c r="E67" s="135" t="e">
        <f>NA()</f>
        <v>#N/A</v>
      </c>
      <c r="F67" s="135">
        <f>IF(ISNUMBER('将来負担比率（分子）の構造'!J$52), IF('将来負担比率（分子）の構造'!J$52 &lt; 0, 0, '将来負担比率（分子）の構造'!J$52), NA())</f>
        <v>6952</v>
      </c>
      <c r="G67" s="135" t="e">
        <f>NA()</f>
        <v>#N/A</v>
      </c>
      <c r="H67" s="135" t="e">
        <f>NA()</f>
        <v>#N/A</v>
      </c>
      <c r="I67" s="135">
        <f>IF(ISNUMBER('将来負担比率（分子）の構造'!K$52), IF('将来負担比率（分子）の構造'!K$52 &lt; 0, 0, '将来負担比率（分子）の構造'!K$52), NA())</f>
        <v>5824</v>
      </c>
      <c r="J67" s="135" t="e">
        <f>NA()</f>
        <v>#N/A</v>
      </c>
      <c r="K67" s="135" t="e">
        <f>NA()</f>
        <v>#N/A</v>
      </c>
      <c r="L67" s="135">
        <f>IF(ISNUMBER('将来負担比率（分子）の構造'!L$52), IF('将来負担比率（分子）の構造'!L$52 &lt; 0, 0, '将来負担比率（分子）の構造'!L$52), NA())</f>
        <v>5150</v>
      </c>
      <c r="M67" s="135" t="e">
        <f>NA()</f>
        <v>#N/A</v>
      </c>
      <c r="N67" s="135" t="e">
        <f>NA()</f>
        <v>#N/A</v>
      </c>
      <c r="O67" s="135">
        <f>IF(ISNUMBER('将来負担比率（分子）の構造'!M$52), IF('将来負担比率（分子）の構造'!M$52 &lt; 0, 0, '将来負担比率（分子）の構造'!M$52), NA())</f>
        <v>5154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4" workbookViewId="0"/>
  </sheetViews>
  <sheetFormatPr defaultColWidth="0" defaultRowHeight="11.25" customHeight="1" zeroHeight="1" x14ac:dyDescent="0.2"/>
  <cols>
    <col min="1" max="143" width="1.6328125" style="177" customWidth="1"/>
    <col min="144" max="16384" width="0" style="177" hidden="1"/>
  </cols>
  <sheetData>
    <row r="1" spans="2:143" ht="22.5" customHeight="1" thickBot="1" x14ac:dyDescent="0.25">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2">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2">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2">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2">
      <c r="B5" s="675" t="s">
        <v>207</v>
      </c>
      <c r="C5" s="676"/>
      <c r="D5" s="676"/>
      <c r="E5" s="676"/>
      <c r="F5" s="676"/>
      <c r="G5" s="676"/>
      <c r="H5" s="676"/>
      <c r="I5" s="676"/>
      <c r="J5" s="676"/>
      <c r="K5" s="676"/>
      <c r="L5" s="676"/>
      <c r="M5" s="676"/>
      <c r="N5" s="676"/>
      <c r="O5" s="676"/>
      <c r="P5" s="676"/>
      <c r="Q5" s="677"/>
      <c r="R5" s="638">
        <v>4129844</v>
      </c>
      <c r="S5" s="639"/>
      <c r="T5" s="639"/>
      <c r="U5" s="639"/>
      <c r="V5" s="639"/>
      <c r="W5" s="639"/>
      <c r="X5" s="639"/>
      <c r="Y5" s="686"/>
      <c r="Z5" s="699">
        <v>25.3</v>
      </c>
      <c r="AA5" s="699"/>
      <c r="AB5" s="699"/>
      <c r="AC5" s="699"/>
      <c r="AD5" s="700">
        <v>3808214</v>
      </c>
      <c r="AE5" s="700"/>
      <c r="AF5" s="700"/>
      <c r="AG5" s="700"/>
      <c r="AH5" s="700"/>
      <c r="AI5" s="700"/>
      <c r="AJ5" s="700"/>
      <c r="AK5" s="700"/>
      <c r="AL5" s="687">
        <v>39</v>
      </c>
      <c r="AM5" s="656"/>
      <c r="AN5" s="656"/>
      <c r="AO5" s="688"/>
      <c r="AP5" s="675" t="s">
        <v>208</v>
      </c>
      <c r="AQ5" s="676"/>
      <c r="AR5" s="676"/>
      <c r="AS5" s="676"/>
      <c r="AT5" s="676"/>
      <c r="AU5" s="676"/>
      <c r="AV5" s="676"/>
      <c r="AW5" s="676"/>
      <c r="AX5" s="676"/>
      <c r="AY5" s="676"/>
      <c r="AZ5" s="676"/>
      <c r="BA5" s="676"/>
      <c r="BB5" s="676"/>
      <c r="BC5" s="676"/>
      <c r="BD5" s="676"/>
      <c r="BE5" s="676"/>
      <c r="BF5" s="677"/>
      <c r="BG5" s="588">
        <v>3808214</v>
      </c>
      <c r="BH5" s="589"/>
      <c r="BI5" s="589"/>
      <c r="BJ5" s="589"/>
      <c r="BK5" s="589"/>
      <c r="BL5" s="589"/>
      <c r="BM5" s="589"/>
      <c r="BN5" s="590"/>
      <c r="BO5" s="641">
        <v>92.2</v>
      </c>
      <c r="BP5" s="641"/>
      <c r="BQ5" s="641"/>
      <c r="BR5" s="641"/>
      <c r="BS5" s="642">
        <v>52707</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x14ac:dyDescent="0.2">
      <c r="B6" s="585" t="s">
        <v>212</v>
      </c>
      <c r="C6" s="586"/>
      <c r="D6" s="586"/>
      <c r="E6" s="586"/>
      <c r="F6" s="586"/>
      <c r="G6" s="586"/>
      <c r="H6" s="586"/>
      <c r="I6" s="586"/>
      <c r="J6" s="586"/>
      <c r="K6" s="586"/>
      <c r="L6" s="586"/>
      <c r="M6" s="586"/>
      <c r="N6" s="586"/>
      <c r="O6" s="586"/>
      <c r="P6" s="586"/>
      <c r="Q6" s="587"/>
      <c r="R6" s="588">
        <v>109059</v>
      </c>
      <c r="S6" s="589"/>
      <c r="T6" s="589"/>
      <c r="U6" s="589"/>
      <c r="V6" s="589"/>
      <c r="W6" s="589"/>
      <c r="X6" s="589"/>
      <c r="Y6" s="590"/>
      <c r="Z6" s="641">
        <v>0.7</v>
      </c>
      <c r="AA6" s="641"/>
      <c r="AB6" s="641"/>
      <c r="AC6" s="641"/>
      <c r="AD6" s="642">
        <v>109059</v>
      </c>
      <c r="AE6" s="642"/>
      <c r="AF6" s="642"/>
      <c r="AG6" s="642"/>
      <c r="AH6" s="642"/>
      <c r="AI6" s="642"/>
      <c r="AJ6" s="642"/>
      <c r="AK6" s="642"/>
      <c r="AL6" s="611">
        <v>1.1000000000000001</v>
      </c>
      <c r="AM6" s="643"/>
      <c r="AN6" s="643"/>
      <c r="AO6" s="644"/>
      <c r="AP6" s="585" t="s">
        <v>213</v>
      </c>
      <c r="AQ6" s="586"/>
      <c r="AR6" s="586"/>
      <c r="AS6" s="586"/>
      <c r="AT6" s="586"/>
      <c r="AU6" s="586"/>
      <c r="AV6" s="586"/>
      <c r="AW6" s="586"/>
      <c r="AX6" s="586"/>
      <c r="AY6" s="586"/>
      <c r="AZ6" s="586"/>
      <c r="BA6" s="586"/>
      <c r="BB6" s="586"/>
      <c r="BC6" s="586"/>
      <c r="BD6" s="586"/>
      <c r="BE6" s="586"/>
      <c r="BF6" s="587"/>
      <c r="BG6" s="588">
        <v>3808214</v>
      </c>
      <c r="BH6" s="589"/>
      <c r="BI6" s="589"/>
      <c r="BJ6" s="589"/>
      <c r="BK6" s="589"/>
      <c r="BL6" s="589"/>
      <c r="BM6" s="589"/>
      <c r="BN6" s="590"/>
      <c r="BO6" s="641">
        <v>92.2</v>
      </c>
      <c r="BP6" s="641"/>
      <c r="BQ6" s="641"/>
      <c r="BR6" s="641"/>
      <c r="BS6" s="642">
        <v>52707</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164636</v>
      </c>
      <c r="CS6" s="589"/>
      <c r="CT6" s="589"/>
      <c r="CU6" s="589"/>
      <c r="CV6" s="589"/>
      <c r="CW6" s="589"/>
      <c r="CX6" s="589"/>
      <c r="CY6" s="590"/>
      <c r="CZ6" s="641">
        <v>1.1000000000000001</v>
      </c>
      <c r="DA6" s="641"/>
      <c r="DB6" s="641"/>
      <c r="DC6" s="641"/>
      <c r="DD6" s="594">
        <v>6373</v>
      </c>
      <c r="DE6" s="589"/>
      <c r="DF6" s="589"/>
      <c r="DG6" s="589"/>
      <c r="DH6" s="589"/>
      <c r="DI6" s="589"/>
      <c r="DJ6" s="589"/>
      <c r="DK6" s="589"/>
      <c r="DL6" s="589"/>
      <c r="DM6" s="589"/>
      <c r="DN6" s="589"/>
      <c r="DO6" s="589"/>
      <c r="DP6" s="590"/>
      <c r="DQ6" s="594">
        <v>164636</v>
      </c>
      <c r="DR6" s="589"/>
      <c r="DS6" s="589"/>
      <c r="DT6" s="589"/>
      <c r="DU6" s="589"/>
      <c r="DV6" s="589"/>
      <c r="DW6" s="589"/>
      <c r="DX6" s="589"/>
      <c r="DY6" s="589"/>
      <c r="DZ6" s="589"/>
      <c r="EA6" s="589"/>
      <c r="EB6" s="589"/>
      <c r="EC6" s="624"/>
    </row>
    <row r="7" spans="2:143" ht="11.25" customHeight="1" x14ac:dyDescent="0.2">
      <c r="B7" s="585" t="s">
        <v>215</v>
      </c>
      <c r="C7" s="586"/>
      <c r="D7" s="586"/>
      <c r="E7" s="586"/>
      <c r="F7" s="586"/>
      <c r="G7" s="586"/>
      <c r="H7" s="586"/>
      <c r="I7" s="586"/>
      <c r="J7" s="586"/>
      <c r="K7" s="586"/>
      <c r="L7" s="586"/>
      <c r="M7" s="586"/>
      <c r="N7" s="586"/>
      <c r="O7" s="586"/>
      <c r="P7" s="586"/>
      <c r="Q7" s="587"/>
      <c r="R7" s="588">
        <v>10421</v>
      </c>
      <c r="S7" s="589"/>
      <c r="T7" s="589"/>
      <c r="U7" s="589"/>
      <c r="V7" s="589"/>
      <c r="W7" s="589"/>
      <c r="X7" s="589"/>
      <c r="Y7" s="590"/>
      <c r="Z7" s="641">
        <v>0.1</v>
      </c>
      <c r="AA7" s="641"/>
      <c r="AB7" s="641"/>
      <c r="AC7" s="641"/>
      <c r="AD7" s="642">
        <v>10421</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1905837</v>
      </c>
      <c r="BH7" s="589"/>
      <c r="BI7" s="589"/>
      <c r="BJ7" s="589"/>
      <c r="BK7" s="589"/>
      <c r="BL7" s="589"/>
      <c r="BM7" s="589"/>
      <c r="BN7" s="590"/>
      <c r="BO7" s="641">
        <v>46.1</v>
      </c>
      <c r="BP7" s="641"/>
      <c r="BQ7" s="641"/>
      <c r="BR7" s="641"/>
      <c r="BS7" s="642">
        <v>52707</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2206040</v>
      </c>
      <c r="CS7" s="589"/>
      <c r="CT7" s="589"/>
      <c r="CU7" s="589"/>
      <c r="CV7" s="589"/>
      <c r="CW7" s="589"/>
      <c r="CX7" s="589"/>
      <c r="CY7" s="590"/>
      <c r="CZ7" s="641">
        <v>14.3</v>
      </c>
      <c r="DA7" s="641"/>
      <c r="DB7" s="641"/>
      <c r="DC7" s="641"/>
      <c r="DD7" s="594">
        <v>324223</v>
      </c>
      <c r="DE7" s="589"/>
      <c r="DF7" s="589"/>
      <c r="DG7" s="589"/>
      <c r="DH7" s="589"/>
      <c r="DI7" s="589"/>
      <c r="DJ7" s="589"/>
      <c r="DK7" s="589"/>
      <c r="DL7" s="589"/>
      <c r="DM7" s="589"/>
      <c r="DN7" s="589"/>
      <c r="DO7" s="589"/>
      <c r="DP7" s="590"/>
      <c r="DQ7" s="594">
        <v>1747283</v>
      </c>
      <c r="DR7" s="589"/>
      <c r="DS7" s="589"/>
      <c r="DT7" s="589"/>
      <c r="DU7" s="589"/>
      <c r="DV7" s="589"/>
      <c r="DW7" s="589"/>
      <c r="DX7" s="589"/>
      <c r="DY7" s="589"/>
      <c r="DZ7" s="589"/>
      <c r="EA7" s="589"/>
      <c r="EB7" s="589"/>
      <c r="EC7" s="624"/>
    </row>
    <row r="8" spans="2:143" ht="11.25" customHeight="1" x14ac:dyDescent="0.2">
      <c r="B8" s="585" t="s">
        <v>218</v>
      </c>
      <c r="C8" s="586"/>
      <c r="D8" s="586"/>
      <c r="E8" s="586"/>
      <c r="F8" s="586"/>
      <c r="G8" s="586"/>
      <c r="H8" s="586"/>
      <c r="I8" s="586"/>
      <c r="J8" s="586"/>
      <c r="K8" s="586"/>
      <c r="L8" s="586"/>
      <c r="M8" s="586"/>
      <c r="N8" s="586"/>
      <c r="O8" s="586"/>
      <c r="P8" s="586"/>
      <c r="Q8" s="587"/>
      <c r="R8" s="588">
        <v>25274</v>
      </c>
      <c r="S8" s="589"/>
      <c r="T8" s="589"/>
      <c r="U8" s="589"/>
      <c r="V8" s="589"/>
      <c r="W8" s="589"/>
      <c r="X8" s="589"/>
      <c r="Y8" s="590"/>
      <c r="Z8" s="641">
        <v>0.2</v>
      </c>
      <c r="AA8" s="641"/>
      <c r="AB8" s="641"/>
      <c r="AC8" s="641"/>
      <c r="AD8" s="642">
        <v>25274</v>
      </c>
      <c r="AE8" s="642"/>
      <c r="AF8" s="642"/>
      <c r="AG8" s="642"/>
      <c r="AH8" s="642"/>
      <c r="AI8" s="642"/>
      <c r="AJ8" s="642"/>
      <c r="AK8" s="642"/>
      <c r="AL8" s="611">
        <v>0.3</v>
      </c>
      <c r="AM8" s="643"/>
      <c r="AN8" s="643"/>
      <c r="AO8" s="644"/>
      <c r="AP8" s="585" t="s">
        <v>219</v>
      </c>
      <c r="AQ8" s="586"/>
      <c r="AR8" s="586"/>
      <c r="AS8" s="586"/>
      <c r="AT8" s="586"/>
      <c r="AU8" s="586"/>
      <c r="AV8" s="586"/>
      <c r="AW8" s="586"/>
      <c r="AX8" s="586"/>
      <c r="AY8" s="586"/>
      <c r="AZ8" s="586"/>
      <c r="BA8" s="586"/>
      <c r="BB8" s="586"/>
      <c r="BC8" s="586"/>
      <c r="BD8" s="586"/>
      <c r="BE8" s="586"/>
      <c r="BF8" s="587"/>
      <c r="BG8" s="588">
        <v>61407</v>
      </c>
      <c r="BH8" s="589"/>
      <c r="BI8" s="589"/>
      <c r="BJ8" s="589"/>
      <c r="BK8" s="589"/>
      <c r="BL8" s="589"/>
      <c r="BM8" s="589"/>
      <c r="BN8" s="590"/>
      <c r="BO8" s="641">
        <v>1.5</v>
      </c>
      <c r="BP8" s="641"/>
      <c r="BQ8" s="641"/>
      <c r="BR8" s="641"/>
      <c r="BS8" s="594" t="s">
        <v>112</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4973295</v>
      </c>
      <c r="CS8" s="589"/>
      <c r="CT8" s="589"/>
      <c r="CU8" s="589"/>
      <c r="CV8" s="589"/>
      <c r="CW8" s="589"/>
      <c r="CX8" s="589"/>
      <c r="CY8" s="590"/>
      <c r="CZ8" s="641">
        <v>32.299999999999997</v>
      </c>
      <c r="DA8" s="641"/>
      <c r="DB8" s="641"/>
      <c r="DC8" s="641"/>
      <c r="DD8" s="594">
        <v>493322</v>
      </c>
      <c r="DE8" s="589"/>
      <c r="DF8" s="589"/>
      <c r="DG8" s="589"/>
      <c r="DH8" s="589"/>
      <c r="DI8" s="589"/>
      <c r="DJ8" s="589"/>
      <c r="DK8" s="589"/>
      <c r="DL8" s="589"/>
      <c r="DM8" s="589"/>
      <c r="DN8" s="589"/>
      <c r="DO8" s="589"/>
      <c r="DP8" s="590"/>
      <c r="DQ8" s="594">
        <v>2495624</v>
      </c>
      <c r="DR8" s="589"/>
      <c r="DS8" s="589"/>
      <c r="DT8" s="589"/>
      <c r="DU8" s="589"/>
      <c r="DV8" s="589"/>
      <c r="DW8" s="589"/>
      <c r="DX8" s="589"/>
      <c r="DY8" s="589"/>
      <c r="DZ8" s="589"/>
      <c r="EA8" s="589"/>
      <c r="EB8" s="589"/>
      <c r="EC8" s="624"/>
    </row>
    <row r="9" spans="2:143" ht="11.25" customHeight="1" x14ac:dyDescent="0.2">
      <c r="B9" s="585" t="s">
        <v>221</v>
      </c>
      <c r="C9" s="586"/>
      <c r="D9" s="586"/>
      <c r="E9" s="586"/>
      <c r="F9" s="586"/>
      <c r="G9" s="586"/>
      <c r="H9" s="586"/>
      <c r="I9" s="586"/>
      <c r="J9" s="586"/>
      <c r="K9" s="586"/>
      <c r="L9" s="586"/>
      <c r="M9" s="586"/>
      <c r="N9" s="586"/>
      <c r="O9" s="586"/>
      <c r="P9" s="586"/>
      <c r="Q9" s="587"/>
      <c r="R9" s="588">
        <v>15488</v>
      </c>
      <c r="S9" s="589"/>
      <c r="T9" s="589"/>
      <c r="U9" s="589"/>
      <c r="V9" s="589"/>
      <c r="W9" s="589"/>
      <c r="X9" s="589"/>
      <c r="Y9" s="590"/>
      <c r="Z9" s="641">
        <v>0.1</v>
      </c>
      <c r="AA9" s="641"/>
      <c r="AB9" s="641"/>
      <c r="AC9" s="641"/>
      <c r="AD9" s="642">
        <v>15488</v>
      </c>
      <c r="AE9" s="642"/>
      <c r="AF9" s="642"/>
      <c r="AG9" s="642"/>
      <c r="AH9" s="642"/>
      <c r="AI9" s="642"/>
      <c r="AJ9" s="642"/>
      <c r="AK9" s="642"/>
      <c r="AL9" s="611">
        <v>0.2</v>
      </c>
      <c r="AM9" s="643"/>
      <c r="AN9" s="643"/>
      <c r="AO9" s="644"/>
      <c r="AP9" s="585" t="s">
        <v>222</v>
      </c>
      <c r="AQ9" s="586"/>
      <c r="AR9" s="586"/>
      <c r="AS9" s="586"/>
      <c r="AT9" s="586"/>
      <c r="AU9" s="586"/>
      <c r="AV9" s="586"/>
      <c r="AW9" s="586"/>
      <c r="AX9" s="586"/>
      <c r="AY9" s="586"/>
      <c r="AZ9" s="586"/>
      <c r="BA9" s="586"/>
      <c r="BB9" s="586"/>
      <c r="BC9" s="586"/>
      <c r="BD9" s="586"/>
      <c r="BE9" s="586"/>
      <c r="BF9" s="587"/>
      <c r="BG9" s="588">
        <v>1423972</v>
      </c>
      <c r="BH9" s="589"/>
      <c r="BI9" s="589"/>
      <c r="BJ9" s="589"/>
      <c r="BK9" s="589"/>
      <c r="BL9" s="589"/>
      <c r="BM9" s="589"/>
      <c r="BN9" s="590"/>
      <c r="BO9" s="641">
        <v>34.5</v>
      </c>
      <c r="BP9" s="641"/>
      <c r="BQ9" s="641"/>
      <c r="BR9" s="641"/>
      <c r="BS9" s="594" t="s">
        <v>112</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1091258</v>
      </c>
      <c r="CS9" s="589"/>
      <c r="CT9" s="589"/>
      <c r="CU9" s="589"/>
      <c r="CV9" s="589"/>
      <c r="CW9" s="589"/>
      <c r="CX9" s="589"/>
      <c r="CY9" s="590"/>
      <c r="CZ9" s="641">
        <v>7.1</v>
      </c>
      <c r="DA9" s="641"/>
      <c r="DB9" s="641"/>
      <c r="DC9" s="641"/>
      <c r="DD9" s="594">
        <v>65</v>
      </c>
      <c r="DE9" s="589"/>
      <c r="DF9" s="589"/>
      <c r="DG9" s="589"/>
      <c r="DH9" s="589"/>
      <c r="DI9" s="589"/>
      <c r="DJ9" s="589"/>
      <c r="DK9" s="589"/>
      <c r="DL9" s="589"/>
      <c r="DM9" s="589"/>
      <c r="DN9" s="589"/>
      <c r="DO9" s="589"/>
      <c r="DP9" s="590"/>
      <c r="DQ9" s="594">
        <v>1052725</v>
      </c>
      <c r="DR9" s="589"/>
      <c r="DS9" s="589"/>
      <c r="DT9" s="589"/>
      <c r="DU9" s="589"/>
      <c r="DV9" s="589"/>
      <c r="DW9" s="589"/>
      <c r="DX9" s="589"/>
      <c r="DY9" s="589"/>
      <c r="DZ9" s="589"/>
      <c r="EA9" s="589"/>
      <c r="EB9" s="589"/>
      <c r="EC9" s="624"/>
    </row>
    <row r="10" spans="2:143" ht="11.25" customHeight="1" x14ac:dyDescent="0.2">
      <c r="B10" s="585" t="s">
        <v>224</v>
      </c>
      <c r="C10" s="586"/>
      <c r="D10" s="586"/>
      <c r="E10" s="586"/>
      <c r="F10" s="586"/>
      <c r="G10" s="586"/>
      <c r="H10" s="586"/>
      <c r="I10" s="586"/>
      <c r="J10" s="586"/>
      <c r="K10" s="586"/>
      <c r="L10" s="586"/>
      <c r="M10" s="586"/>
      <c r="N10" s="586"/>
      <c r="O10" s="586"/>
      <c r="P10" s="586"/>
      <c r="Q10" s="587"/>
      <c r="R10" s="588">
        <v>392588</v>
      </c>
      <c r="S10" s="589"/>
      <c r="T10" s="589"/>
      <c r="U10" s="589"/>
      <c r="V10" s="589"/>
      <c r="W10" s="589"/>
      <c r="X10" s="589"/>
      <c r="Y10" s="590"/>
      <c r="Z10" s="641">
        <v>2.4</v>
      </c>
      <c r="AA10" s="641"/>
      <c r="AB10" s="641"/>
      <c r="AC10" s="641"/>
      <c r="AD10" s="642">
        <v>392588</v>
      </c>
      <c r="AE10" s="642"/>
      <c r="AF10" s="642"/>
      <c r="AG10" s="642"/>
      <c r="AH10" s="642"/>
      <c r="AI10" s="642"/>
      <c r="AJ10" s="642"/>
      <c r="AK10" s="642"/>
      <c r="AL10" s="611">
        <v>4</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97157</v>
      </c>
      <c r="BH10" s="589"/>
      <c r="BI10" s="589"/>
      <c r="BJ10" s="589"/>
      <c r="BK10" s="589"/>
      <c r="BL10" s="589"/>
      <c r="BM10" s="589"/>
      <c r="BN10" s="590"/>
      <c r="BO10" s="641">
        <v>2.4</v>
      </c>
      <c r="BP10" s="641"/>
      <c r="BQ10" s="641"/>
      <c r="BR10" s="641"/>
      <c r="BS10" s="594" t="s">
        <v>112</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46293</v>
      </c>
      <c r="CS10" s="589"/>
      <c r="CT10" s="589"/>
      <c r="CU10" s="589"/>
      <c r="CV10" s="589"/>
      <c r="CW10" s="589"/>
      <c r="CX10" s="589"/>
      <c r="CY10" s="590"/>
      <c r="CZ10" s="641">
        <v>0.3</v>
      </c>
      <c r="DA10" s="641"/>
      <c r="DB10" s="641"/>
      <c r="DC10" s="641"/>
      <c r="DD10" s="594">
        <v>462</v>
      </c>
      <c r="DE10" s="589"/>
      <c r="DF10" s="589"/>
      <c r="DG10" s="589"/>
      <c r="DH10" s="589"/>
      <c r="DI10" s="589"/>
      <c r="DJ10" s="589"/>
      <c r="DK10" s="589"/>
      <c r="DL10" s="589"/>
      <c r="DM10" s="589"/>
      <c r="DN10" s="589"/>
      <c r="DO10" s="589"/>
      <c r="DP10" s="590"/>
      <c r="DQ10" s="594">
        <v>26388</v>
      </c>
      <c r="DR10" s="589"/>
      <c r="DS10" s="589"/>
      <c r="DT10" s="589"/>
      <c r="DU10" s="589"/>
      <c r="DV10" s="589"/>
      <c r="DW10" s="589"/>
      <c r="DX10" s="589"/>
      <c r="DY10" s="589"/>
      <c r="DZ10" s="589"/>
      <c r="EA10" s="589"/>
      <c r="EB10" s="589"/>
      <c r="EC10" s="624"/>
    </row>
    <row r="11" spans="2:143" ht="11.25" customHeight="1" x14ac:dyDescent="0.2">
      <c r="B11" s="585" t="s">
        <v>227</v>
      </c>
      <c r="C11" s="586"/>
      <c r="D11" s="586"/>
      <c r="E11" s="586"/>
      <c r="F11" s="586"/>
      <c r="G11" s="586"/>
      <c r="H11" s="586"/>
      <c r="I11" s="586"/>
      <c r="J11" s="586"/>
      <c r="K11" s="586"/>
      <c r="L11" s="586"/>
      <c r="M11" s="586"/>
      <c r="N11" s="586"/>
      <c r="O11" s="586"/>
      <c r="P11" s="586"/>
      <c r="Q11" s="587"/>
      <c r="R11" s="588">
        <v>30962</v>
      </c>
      <c r="S11" s="589"/>
      <c r="T11" s="589"/>
      <c r="U11" s="589"/>
      <c r="V11" s="589"/>
      <c r="W11" s="589"/>
      <c r="X11" s="589"/>
      <c r="Y11" s="590"/>
      <c r="Z11" s="641">
        <v>0.2</v>
      </c>
      <c r="AA11" s="641"/>
      <c r="AB11" s="641"/>
      <c r="AC11" s="641"/>
      <c r="AD11" s="642">
        <v>30962</v>
      </c>
      <c r="AE11" s="642"/>
      <c r="AF11" s="642"/>
      <c r="AG11" s="642"/>
      <c r="AH11" s="642"/>
      <c r="AI11" s="642"/>
      <c r="AJ11" s="642"/>
      <c r="AK11" s="642"/>
      <c r="AL11" s="611">
        <v>0.3</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323301</v>
      </c>
      <c r="BH11" s="589"/>
      <c r="BI11" s="589"/>
      <c r="BJ11" s="589"/>
      <c r="BK11" s="589"/>
      <c r="BL11" s="589"/>
      <c r="BM11" s="589"/>
      <c r="BN11" s="590"/>
      <c r="BO11" s="641">
        <v>7.8</v>
      </c>
      <c r="BP11" s="641"/>
      <c r="BQ11" s="641"/>
      <c r="BR11" s="641"/>
      <c r="BS11" s="594">
        <v>52707</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387267</v>
      </c>
      <c r="CS11" s="589"/>
      <c r="CT11" s="589"/>
      <c r="CU11" s="589"/>
      <c r="CV11" s="589"/>
      <c r="CW11" s="589"/>
      <c r="CX11" s="589"/>
      <c r="CY11" s="590"/>
      <c r="CZ11" s="641">
        <v>2.5</v>
      </c>
      <c r="DA11" s="641"/>
      <c r="DB11" s="641"/>
      <c r="DC11" s="641"/>
      <c r="DD11" s="594">
        <v>72188</v>
      </c>
      <c r="DE11" s="589"/>
      <c r="DF11" s="589"/>
      <c r="DG11" s="589"/>
      <c r="DH11" s="589"/>
      <c r="DI11" s="589"/>
      <c r="DJ11" s="589"/>
      <c r="DK11" s="589"/>
      <c r="DL11" s="589"/>
      <c r="DM11" s="589"/>
      <c r="DN11" s="589"/>
      <c r="DO11" s="589"/>
      <c r="DP11" s="590"/>
      <c r="DQ11" s="594">
        <v>269132</v>
      </c>
      <c r="DR11" s="589"/>
      <c r="DS11" s="589"/>
      <c r="DT11" s="589"/>
      <c r="DU11" s="589"/>
      <c r="DV11" s="589"/>
      <c r="DW11" s="589"/>
      <c r="DX11" s="589"/>
      <c r="DY11" s="589"/>
      <c r="DZ11" s="589"/>
      <c r="EA11" s="589"/>
      <c r="EB11" s="589"/>
      <c r="EC11" s="624"/>
    </row>
    <row r="12" spans="2:143" ht="11.25" customHeight="1" x14ac:dyDescent="0.2">
      <c r="B12" s="585" t="s">
        <v>230</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1605583</v>
      </c>
      <c r="BH12" s="589"/>
      <c r="BI12" s="589"/>
      <c r="BJ12" s="589"/>
      <c r="BK12" s="589"/>
      <c r="BL12" s="589"/>
      <c r="BM12" s="589"/>
      <c r="BN12" s="590"/>
      <c r="BO12" s="641">
        <v>38.9</v>
      </c>
      <c r="BP12" s="641"/>
      <c r="BQ12" s="641"/>
      <c r="BR12" s="641"/>
      <c r="BS12" s="594" t="s">
        <v>112</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124754</v>
      </c>
      <c r="CS12" s="589"/>
      <c r="CT12" s="589"/>
      <c r="CU12" s="589"/>
      <c r="CV12" s="589"/>
      <c r="CW12" s="589"/>
      <c r="CX12" s="589"/>
      <c r="CY12" s="590"/>
      <c r="CZ12" s="641">
        <v>0.8</v>
      </c>
      <c r="DA12" s="641"/>
      <c r="DB12" s="641"/>
      <c r="DC12" s="641"/>
      <c r="DD12" s="594">
        <v>9425</v>
      </c>
      <c r="DE12" s="589"/>
      <c r="DF12" s="589"/>
      <c r="DG12" s="589"/>
      <c r="DH12" s="589"/>
      <c r="DI12" s="589"/>
      <c r="DJ12" s="589"/>
      <c r="DK12" s="589"/>
      <c r="DL12" s="589"/>
      <c r="DM12" s="589"/>
      <c r="DN12" s="589"/>
      <c r="DO12" s="589"/>
      <c r="DP12" s="590"/>
      <c r="DQ12" s="594">
        <v>102655</v>
      </c>
      <c r="DR12" s="589"/>
      <c r="DS12" s="589"/>
      <c r="DT12" s="589"/>
      <c r="DU12" s="589"/>
      <c r="DV12" s="589"/>
      <c r="DW12" s="589"/>
      <c r="DX12" s="589"/>
      <c r="DY12" s="589"/>
      <c r="DZ12" s="589"/>
      <c r="EA12" s="589"/>
      <c r="EB12" s="589"/>
      <c r="EC12" s="624"/>
    </row>
    <row r="13" spans="2:143" ht="11.25" customHeight="1" x14ac:dyDescent="0.2">
      <c r="B13" s="585" t="s">
        <v>233</v>
      </c>
      <c r="C13" s="586"/>
      <c r="D13" s="586"/>
      <c r="E13" s="586"/>
      <c r="F13" s="586"/>
      <c r="G13" s="586"/>
      <c r="H13" s="586"/>
      <c r="I13" s="586"/>
      <c r="J13" s="586"/>
      <c r="K13" s="586"/>
      <c r="L13" s="586"/>
      <c r="M13" s="586"/>
      <c r="N13" s="586"/>
      <c r="O13" s="586"/>
      <c r="P13" s="586"/>
      <c r="Q13" s="587"/>
      <c r="R13" s="588">
        <v>17265</v>
      </c>
      <c r="S13" s="589"/>
      <c r="T13" s="589"/>
      <c r="U13" s="589"/>
      <c r="V13" s="589"/>
      <c r="W13" s="589"/>
      <c r="X13" s="589"/>
      <c r="Y13" s="590"/>
      <c r="Z13" s="641">
        <v>0.1</v>
      </c>
      <c r="AA13" s="641"/>
      <c r="AB13" s="641"/>
      <c r="AC13" s="641"/>
      <c r="AD13" s="642">
        <v>17265</v>
      </c>
      <c r="AE13" s="642"/>
      <c r="AF13" s="642"/>
      <c r="AG13" s="642"/>
      <c r="AH13" s="642"/>
      <c r="AI13" s="642"/>
      <c r="AJ13" s="642"/>
      <c r="AK13" s="642"/>
      <c r="AL13" s="611">
        <v>0.2</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1605583</v>
      </c>
      <c r="BH13" s="589"/>
      <c r="BI13" s="589"/>
      <c r="BJ13" s="589"/>
      <c r="BK13" s="589"/>
      <c r="BL13" s="589"/>
      <c r="BM13" s="589"/>
      <c r="BN13" s="590"/>
      <c r="BO13" s="641">
        <v>38.9</v>
      </c>
      <c r="BP13" s="641"/>
      <c r="BQ13" s="641"/>
      <c r="BR13" s="641"/>
      <c r="BS13" s="594" t="s">
        <v>112</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1825202</v>
      </c>
      <c r="CS13" s="589"/>
      <c r="CT13" s="589"/>
      <c r="CU13" s="589"/>
      <c r="CV13" s="589"/>
      <c r="CW13" s="589"/>
      <c r="CX13" s="589"/>
      <c r="CY13" s="590"/>
      <c r="CZ13" s="641">
        <v>11.9</v>
      </c>
      <c r="DA13" s="641"/>
      <c r="DB13" s="641"/>
      <c r="DC13" s="641"/>
      <c r="DD13" s="594">
        <v>688706</v>
      </c>
      <c r="DE13" s="589"/>
      <c r="DF13" s="589"/>
      <c r="DG13" s="589"/>
      <c r="DH13" s="589"/>
      <c r="DI13" s="589"/>
      <c r="DJ13" s="589"/>
      <c r="DK13" s="589"/>
      <c r="DL13" s="589"/>
      <c r="DM13" s="589"/>
      <c r="DN13" s="589"/>
      <c r="DO13" s="589"/>
      <c r="DP13" s="590"/>
      <c r="DQ13" s="594">
        <v>1234364</v>
      </c>
      <c r="DR13" s="589"/>
      <c r="DS13" s="589"/>
      <c r="DT13" s="589"/>
      <c r="DU13" s="589"/>
      <c r="DV13" s="589"/>
      <c r="DW13" s="589"/>
      <c r="DX13" s="589"/>
      <c r="DY13" s="589"/>
      <c r="DZ13" s="589"/>
      <c r="EA13" s="589"/>
      <c r="EB13" s="589"/>
      <c r="EC13" s="624"/>
    </row>
    <row r="14" spans="2:143" ht="11.25" customHeight="1" x14ac:dyDescent="0.2">
      <c r="B14" s="585" t="s">
        <v>236</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71425</v>
      </c>
      <c r="BH14" s="589"/>
      <c r="BI14" s="589"/>
      <c r="BJ14" s="589"/>
      <c r="BK14" s="589"/>
      <c r="BL14" s="589"/>
      <c r="BM14" s="589"/>
      <c r="BN14" s="590"/>
      <c r="BO14" s="641">
        <v>1.7</v>
      </c>
      <c r="BP14" s="641"/>
      <c r="BQ14" s="641"/>
      <c r="BR14" s="641"/>
      <c r="BS14" s="594" t="s">
        <v>112</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571639</v>
      </c>
      <c r="CS14" s="589"/>
      <c r="CT14" s="589"/>
      <c r="CU14" s="589"/>
      <c r="CV14" s="589"/>
      <c r="CW14" s="589"/>
      <c r="CX14" s="589"/>
      <c r="CY14" s="590"/>
      <c r="CZ14" s="641">
        <v>3.7</v>
      </c>
      <c r="DA14" s="641"/>
      <c r="DB14" s="641"/>
      <c r="DC14" s="641"/>
      <c r="DD14" s="594">
        <v>115286</v>
      </c>
      <c r="DE14" s="589"/>
      <c r="DF14" s="589"/>
      <c r="DG14" s="589"/>
      <c r="DH14" s="589"/>
      <c r="DI14" s="589"/>
      <c r="DJ14" s="589"/>
      <c r="DK14" s="589"/>
      <c r="DL14" s="589"/>
      <c r="DM14" s="589"/>
      <c r="DN14" s="589"/>
      <c r="DO14" s="589"/>
      <c r="DP14" s="590"/>
      <c r="DQ14" s="594">
        <v>481330</v>
      </c>
      <c r="DR14" s="589"/>
      <c r="DS14" s="589"/>
      <c r="DT14" s="589"/>
      <c r="DU14" s="589"/>
      <c r="DV14" s="589"/>
      <c r="DW14" s="589"/>
      <c r="DX14" s="589"/>
      <c r="DY14" s="589"/>
      <c r="DZ14" s="589"/>
      <c r="EA14" s="589"/>
      <c r="EB14" s="589"/>
      <c r="EC14" s="624"/>
    </row>
    <row r="15" spans="2:143" ht="11.25" customHeight="1" x14ac:dyDescent="0.2">
      <c r="B15" s="585" t="s">
        <v>239</v>
      </c>
      <c r="C15" s="586"/>
      <c r="D15" s="586"/>
      <c r="E15" s="586"/>
      <c r="F15" s="586"/>
      <c r="G15" s="586"/>
      <c r="H15" s="586"/>
      <c r="I15" s="586"/>
      <c r="J15" s="586"/>
      <c r="K15" s="586"/>
      <c r="L15" s="586"/>
      <c r="M15" s="586"/>
      <c r="N15" s="586"/>
      <c r="O15" s="586"/>
      <c r="P15" s="586"/>
      <c r="Q15" s="587"/>
      <c r="R15" s="588">
        <v>18880</v>
      </c>
      <c r="S15" s="589"/>
      <c r="T15" s="589"/>
      <c r="U15" s="589"/>
      <c r="V15" s="589"/>
      <c r="W15" s="589"/>
      <c r="X15" s="589"/>
      <c r="Y15" s="590"/>
      <c r="Z15" s="641">
        <v>0.1</v>
      </c>
      <c r="AA15" s="641"/>
      <c r="AB15" s="641"/>
      <c r="AC15" s="641"/>
      <c r="AD15" s="642">
        <v>18880</v>
      </c>
      <c r="AE15" s="642"/>
      <c r="AF15" s="642"/>
      <c r="AG15" s="642"/>
      <c r="AH15" s="642"/>
      <c r="AI15" s="642"/>
      <c r="AJ15" s="642"/>
      <c r="AK15" s="642"/>
      <c r="AL15" s="611">
        <v>0.2</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225369</v>
      </c>
      <c r="BH15" s="589"/>
      <c r="BI15" s="589"/>
      <c r="BJ15" s="589"/>
      <c r="BK15" s="589"/>
      <c r="BL15" s="589"/>
      <c r="BM15" s="589"/>
      <c r="BN15" s="590"/>
      <c r="BO15" s="641">
        <v>5.5</v>
      </c>
      <c r="BP15" s="641"/>
      <c r="BQ15" s="641"/>
      <c r="BR15" s="641"/>
      <c r="BS15" s="594" t="s">
        <v>112</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1560116</v>
      </c>
      <c r="CS15" s="589"/>
      <c r="CT15" s="589"/>
      <c r="CU15" s="589"/>
      <c r="CV15" s="589"/>
      <c r="CW15" s="589"/>
      <c r="CX15" s="589"/>
      <c r="CY15" s="590"/>
      <c r="CZ15" s="641">
        <v>10.1</v>
      </c>
      <c r="DA15" s="641"/>
      <c r="DB15" s="641"/>
      <c r="DC15" s="641"/>
      <c r="DD15" s="594">
        <v>425486</v>
      </c>
      <c r="DE15" s="589"/>
      <c r="DF15" s="589"/>
      <c r="DG15" s="589"/>
      <c r="DH15" s="589"/>
      <c r="DI15" s="589"/>
      <c r="DJ15" s="589"/>
      <c r="DK15" s="589"/>
      <c r="DL15" s="589"/>
      <c r="DM15" s="589"/>
      <c r="DN15" s="589"/>
      <c r="DO15" s="589"/>
      <c r="DP15" s="590"/>
      <c r="DQ15" s="594">
        <v>1143843</v>
      </c>
      <c r="DR15" s="589"/>
      <c r="DS15" s="589"/>
      <c r="DT15" s="589"/>
      <c r="DU15" s="589"/>
      <c r="DV15" s="589"/>
      <c r="DW15" s="589"/>
      <c r="DX15" s="589"/>
      <c r="DY15" s="589"/>
      <c r="DZ15" s="589"/>
      <c r="EA15" s="589"/>
      <c r="EB15" s="589"/>
      <c r="EC15" s="624"/>
    </row>
    <row r="16" spans="2:143" ht="11.25" customHeight="1" x14ac:dyDescent="0.2">
      <c r="B16" s="585" t="s">
        <v>242</v>
      </c>
      <c r="C16" s="586"/>
      <c r="D16" s="586"/>
      <c r="E16" s="586"/>
      <c r="F16" s="586"/>
      <c r="G16" s="586"/>
      <c r="H16" s="586"/>
      <c r="I16" s="586"/>
      <c r="J16" s="586"/>
      <c r="K16" s="586"/>
      <c r="L16" s="586"/>
      <c r="M16" s="586"/>
      <c r="N16" s="586"/>
      <c r="O16" s="586"/>
      <c r="P16" s="586"/>
      <c r="Q16" s="587"/>
      <c r="R16" s="588">
        <v>5805867</v>
      </c>
      <c r="S16" s="589"/>
      <c r="T16" s="589"/>
      <c r="U16" s="589"/>
      <c r="V16" s="589"/>
      <c r="W16" s="589"/>
      <c r="X16" s="589"/>
      <c r="Y16" s="590"/>
      <c r="Z16" s="641">
        <v>35.5</v>
      </c>
      <c r="AA16" s="641"/>
      <c r="AB16" s="641"/>
      <c r="AC16" s="641"/>
      <c r="AD16" s="642">
        <v>5272427</v>
      </c>
      <c r="AE16" s="642"/>
      <c r="AF16" s="642"/>
      <c r="AG16" s="642"/>
      <c r="AH16" s="642"/>
      <c r="AI16" s="642"/>
      <c r="AJ16" s="642"/>
      <c r="AK16" s="642"/>
      <c r="AL16" s="611">
        <v>54.1</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81560</v>
      </c>
      <c r="CS16" s="589"/>
      <c r="CT16" s="589"/>
      <c r="CU16" s="589"/>
      <c r="CV16" s="589"/>
      <c r="CW16" s="589"/>
      <c r="CX16" s="589"/>
      <c r="CY16" s="590"/>
      <c r="CZ16" s="641">
        <v>0.5</v>
      </c>
      <c r="DA16" s="641"/>
      <c r="DB16" s="641"/>
      <c r="DC16" s="641"/>
      <c r="DD16" s="594" t="s">
        <v>112</v>
      </c>
      <c r="DE16" s="589"/>
      <c r="DF16" s="589"/>
      <c r="DG16" s="589"/>
      <c r="DH16" s="589"/>
      <c r="DI16" s="589"/>
      <c r="DJ16" s="589"/>
      <c r="DK16" s="589"/>
      <c r="DL16" s="589"/>
      <c r="DM16" s="589"/>
      <c r="DN16" s="589"/>
      <c r="DO16" s="589"/>
      <c r="DP16" s="590"/>
      <c r="DQ16" s="594">
        <v>7049</v>
      </c>
      <c r="DR16" s="589"/>
      <c r="DS16" s="589"/>
      <c r="DT16" s="589"/>
      <c r="DU16" s="589"/>
      <c r="DV16" s="589"/>
      <c r="DW16" s="589"/>
      <c r="DX16" s="589"/>
      <c r="DY16" s="589"/>
      <c r="DZ16" s="589"/>
      <c r="EA16" s="589"/>
      <c r="EB16" s="589"/>
      <c r="EC16" s="624"/>
    </row>
    <row r="17" spans="2:133" ht="11.25" customHeight="1" x14ac:dyDescent="0.2">
      <c r="B17" s="585" t="s">
        <v>245</v>
      </c>
      <c r="C17" s="586"/>
      <c r="D17" s="586"/>
      <c r="E17" s="586"/>
      <c r="F17" s="586"/>
      <c r="G17" s="586"/>
      <c r="H17" s="586"/>
      <c r="I17" s="586"/>
      <c r="J17" s="586"/>
      <c r="K17" s="586"/>
      <c r="L17" s="586"/>
      <c r="M17" s="586"/>
      <c r="N17" s="586"/>
      <c r="O17" s="586"/>
      <c r="P17" s="586"/>
      <c r="Q17" s="587"/>
      <c r="R17" s="588">
        <v>5272427</v>
      </c>
      <c r="S17" s="589"/>
      <c r="T17" s="589"/>
      <c r="U17" s="589"/>
      <c r="V17" s="589"/>
      <c r="W17" s="589"/>
      <c r="X17" s="589"/>
      <c r="Y17" s="590"/>
      <c r="Z17" s="641">
        <v>32.299999999999997</v>
      </c>
      <c r="AA17" s="641"/>
      <c r="AB17" s="641"/>
      <c r="AC17" s="641"/>
      <c r="AD17" s="642">
        <v>5272427</v>
      </c>
      <c r="AE17" s="642"/>
      <c r="AF17" s="642"/>
      <c r="AG17" s="642"/>
      <c r="AH17" s="642"/>
      <c r="AI17" s="642"/>
      <c r="AJ17" s="642"/>
      <c r="AK17" s="642"/>
      <c r="AL17" s="611">
        <v>54.1</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2345870</v>
      </c>
      <c r="CS17" s="589"/>
      <c r="CT17" s="589"/>
      <c r="CU17" s="589"/>
      <c r="CV17" s="589"/>
      <c r="CW17" s="589"/>
      <c r="CX17" s="589"/>
      <c r="CY17" s="590"/>
      <c r="CZ17" s="641">
        <v>15.3</v>
      </c>
      <c r="DA17" s="641"/>
      <c r="DB17" s="641"/>
      <c r="DC17" s="641"/>
      <c r="DD17" s="594" t="s">
        <v>112</v>
      </c>
      <c r="DE17" s="589"/>
      <c r="DF17" s="589"/>
      <c r="DG17" s="589"/>
      <c r="DH17" s="589"/>
      <c r="DI17" s="589"/>
      <c r="DJ17" s="589"/>
      <c r="DK17" s="589"/>
      <c r="DL17" s="589"/>
      <c r="DM17" s="589"/>
      <c r="DN17" s="589"/>
      <c r="DO17" s="589"/>
      <c r="DP17" s="590"/>
      <c r="DQ17" s="594">
        <v>2300239</v>
      </c>
      <c r="DR17" s="589"/>
      <c r="DS17" s="589"/>
      <c r="DT17" s="589"/>
      <c r="DU17" s="589"/>
      <c r="DV17" s="589"/>
      <c r="DW17" s="589"/>
      <c r="DX17" s="589"/>
      <c r="DY17" s="589"/>
      <c r="DZ17" s="589"/>
      <c r="EA17" s="589"/>
      <c r="EB17" s="589"/>
      <c r="EC17" s="624"/>
    </row>
    <row r="18" spans="2:133" ht="11.25" customHeight="1" x14ac:dyDescent="0.2">
      <c r="B18" s="585" t="s">
        <v>248</v>
      </c>
      <c r="C18" s="586"/>
      <c r="D18" s="586"/>
      <c r="E18" s="586"/>
      <c r="F18" s="586"/>
      <c r="G18" s="586"/>
      <c r="H18" s="586"/>
      <c r="I18" s="586"/>
      <c r="J18" s="586"/>
      <c r="K18" s="586"/>
      <c r="L18" s="586"/>
      <c r="M18" s="586"/>
      <c r="N18" s="586"/>
      <c r="O18" s="586"/>
      <c r="P18" s="586"/>
      <c r="Q18" s="587"/>
      <c r="R18" s="588">
        <v>533440</v>
      </c>
      <c r="S18" s="589"/>
      <c r="T18" s="589"/>
      <c r="U18" s="589"/>
      <c r="V18" s="589"/>
      <c r="W18" s="589"/>
      <c r="X18" s="589"/>
      <c r="Y18" s="590"/>
      <c r="Z18" s="641">
        <v>3.3</v>
      </c>
      <c r="AA18" s="641"/>
      <c r="AB18" s="641"/>
      <c r="AC18" s="641"/>
      <c r="AD18" s="642" t="s">
        <v>112</v>
      </c>
      <c r="AE18" s="642"/>
      <c r="AF18" s="642"/>
      <c r="AG18" s="642"/>
      <c r="AH18" s="642"/>
      <c r="AI18" s="642"/>
      <c r="AJ18" s="642"/>
      <c r="AK18" s="642"/>
      <c r="AL18" s="611" t="s">
        <v>112</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x14ac:dyDescent="0.2">
      <c r="B19" s="585" t="s">
        <v>251</v>
      </c>
      <c r="C19" s="586"/>
      <c r="D19" s="586"/>
      <c r="E19" s="586"/>
      <c r="F19" s="586"/>
      <c r="G19" s="586"/>
      <c r="H19" s="586"/>
      <c r="I19" s="586"/>
      <c r="J19" s="586"/>
      <c r="K19" s="586"/>
      <c r="L19" s="586"/>
      <c r="M19" s="586"/>
      <c r="N19" s="586"/>
      <c r="O19" s="586"/>
      <c r="P19" s="586"/>
      <c r="Q19" s="587"/>
      <c r="R19" s="588" t="s">
        <v>112</v>
      </c>
      <c r="S19" s="589"/>
      <c r="T19" s="589"/>
      <c r="U19" s="589"/>
      <c r="V19" s="589"/>
      <c r="W19" s="589"/>
      <c r="X19" s="589"/>
      <c r="Y19" s="590"/>
      <c r="Z19" s="641" t="s">
        <v>112</v>
      </c>
      <c r="AA19" s="641"/>
      <c r="AB19" s="641"/>
      <c r="AC19" s="641"/>
      <c r="AD19" s="642" t="s">
        <v>112</v>
      </c>
      <c r="AE19" s="642"/>
      <c r="AF19" s="642"/>
      <c r="AG19" s="642"/>
      <c r="AH19" s="642"/>
      <c r="AI19" s="642"/>
      <c r="AJ19" s="642"/>
      <c r="AK19" s="642"/>
      <c r="AL19" s="611" t="s">
        <v>112</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321630</v>
      </c>
      <c r="BH19" s="589"/>
      <c r="BI19" s="589"/>
      <c r="BJ19" s="589"/>
      <c r="BK19" s="589"/>
      <c r="BL19" s="589"/>
      <c r="BM19" s="589"/>
      <c r="BN19" s="590"/>
      <c r="BO19" s="641">
        <v>7.8</v>
      </c>
      <c r="BP19" s="641"/>
      <c r="BQ19" s="641"/>
      <c r="BR19" s="641"/>
      <c r="BS19" s="594" t="s">
        <v>112</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x14ac:dyDescent="0.2">
      <c r="B20" s="585" t="s">
        <v>254</v>
      </c>
      <c r="C20" s="586"/>
      <c r="D20" s="586"/>
      <c r="E20" s="586"/>
      <c r="F20" s="586"/>
      <c r="G20" s="586"/>
      <c r="H20" s="586"/>
      <c r="I20" s="586"/>
      <c r="J20" s="586"/>
      <c r="K20" s="586"/>
      <c r="L20" s="586"/>
      <c r="M20" s="586"/>
      <c r="N20" s="586"/>
      <c r="O20" s="586"/>
      <c r="P20" s="586"/>
      <c r="Q20" s="587"/>
      <c r="R20" s="588">
        <v>10555648</v>
      </c>
      <c r="S20" s="589"/>
      <c r="T20" s="589"/>
      <c r="U20" s="589"/>
      <c r="V20" s="589"/>
      <c r="W20" s="589"/>
      <c r="X20" s="589"/>
      <c r="Y20" s="590"/>
      <c r="Z20" s="641">
        <v>64.599999999999994</v>
      </c>
      <c r="AA20" s="641"/>
      <c r="AB20" s="641"/>
      <c r="AC20" s="641"/>
      <c r="AD20" s="642">
        <v>9700578</v>
      </c>
      <c r="AE20" s="642"/>
      <c r="AF20" s="642"/>
      <c r="AG20" s="642"/>
      <c r="AH20" s="642"/>
      <c r="AI20" s="642"/>
      <c r="AJ20" s="642"/>
      <c r="AK20" s="642"/>
      <c r="AL20" s="611">
        <v>99.5</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321630</v>
      </c>
      <c r="BH20" s="589"/>
      <c r="BI20" s="589"/>
      <c r="BJ20" s="589"/>
      <c r="BK20" s="589"/>
      <c r="BL20" s="589"/>
      <c r="BM20" s="589"/>
      <c r="BN20" s="590"/>
      <c r="BO20" s="641">
        <v>7.8</v>
      </c>
      <c r="BP20" s="641"/>
      <c r="BQ20" s="641"/>
      <c r="BR20" s="641"/>
      <c r="BS20" s="594" t="s">
        <v>112</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15377930</v>
      </c>
      <c r="CS20" s="589"/>
      <c r="CT20" s="589"/>
      <c r="CU20" s="589"/>
      <c r="CV20" s="589"/>
      <c r="CW20" s="589"/>
      <c r="CX20" s="589"/>
      <c r="CY20" s="590"/>
      <c r="CZ20" s="641">
        <v>100</v>
      </c>
      <c r="DA20" s="641"/>
      <c r="DB20" s="641"/>
      <c r="DC20" s="641"/>
      <c r="DD20" s="594">
        <v>2135536</v>
      </c>
      <c r="DE20" s="589"/>
      <c r="DF20" s="589"/>
      <c r="DG20" s="589"/>
      <c r="DH20" s="589"/>
      <c r="DI20" s="589"/>
      <c r="DJ20" s="589"/>
      <c r="DK20" s="589"/>
      <c r="DL20" s="589"/>
      <c r="DM20" s="589"/>
      <c r="DN20" s="589"/>
      <c r="DO20" s="589"/>
      <c r="DP20" s="590"/>
      <c r="DQ20" s="594">
        <v>11025268</v>
      </c>
      <c r="DR20" s="589"/>
      <c r="DS20" s="589"/>
      <c r="DT20" s="589"/>
      <c r="DU20" s="589"/>
      <c r="DV20" s="589"/>
      <c r="DW20" s="589"/>
      <c r="DX20" s="589"/>
      <c r="DY20" s="589"/>
      <c r="DZ20" s="589"/>
      <c r="EA20" s="589"/>
      <c r="EB20" s="589"/>
      <c r="EC20" s="624"/>
    </row>
    <row r="21" spans="2:133" ht="11.25" customHeight="1" x14ac:dyDescent="0.2">
      <c r="B21" s="585" t="s">
        <v>257</v>
      </c>
      <c r="C21" s="586"/>
      <c r="D21" s="586"/>
      <c r="E21" s="586"/>
      <c r="F21" s="586"/>
      <c r="G21" s="586"/>
      <c r="H21" s="586"/>
      <c r="I21" s="586"/>
      <c r="J21" s="586"/>
      <c r="K21" s="586"/>
      <c r="L21" s="586"/>
      <c r="M21" s="586"/>
      <c r="N21" s="586"/>
      <c r="O21" s="586"/>
      <c r="P21" s="586"/>
      <c r="Q21" s="587"/>
      <c r="R21" s="588">
        <v>2978</v>
      </c>
      <c r="S21" s="589"/>
      <c r="T21" s="589"/>
      <c r="U21" s="589"/>
      <c r="V21" s="589"/>
      <c r="W21" s="589"/>
      <c r="X21" s="589"/>
      <c r="Y21" s="590"/>
      <c r="Z21" s="641">
        <v>0</v>
      </c>
      <c r="AA21" s="641"/>
      <c r="AB21" s="641"/>
      <c r="AC21" s="641"/>
      <c r="AD21" s="642">
        <v>2978</v>
      </c>
      <c r="AE21" s="642"/>
      <c r="AF21" s="642"/>
      <c r="AG21" s="642"/>
      <c r="AH21" s="642"/>
      <c r="AI21" s="642"/>
      <c r="AJ21" s="642"/>
      <c r="AK21" s="642"/>
      <c r="AL21" s="611">
        <v>0</v>
      </c>
      <c r="AM21" s="643"/>
      <c r="AN21" s="643"/>
      <c r="AO21" s="644"/>
      <c r="AP21" s="679" t="s">
        <v>258</v>
      </c>
      <c r="AQ21" s="689"/>
      <c r="AR21" s="689"/>
      <c r="AS21" s="689"/>
      <c r="AT21" s="689"/>
      <c r="AU21" s="689"/>
      <c r="AV21" s="689"/>
      <c r="AW21" s="689"/>
      <c r="AX21" s="689"/>
      <c r="AY21" s="689"/>
      <c r="AZ21" s="689"/>
      <c r="BA21" s="689"/>
      <c r="BB21" s="689"/>
      <c r="BC21" s="689"/>
      <c r="BD21" s="689"/>
      <c r="BE21" s="689"/>
      <c r="BF21" s="681"/>
      <c r="BG21" s="588" t="s">
        <v>112</v>
      </c>
      <c r="BH21" s="589"/>
      <c r="BI21" s="589"/>
      <c r="BJ21" s="589"/>
      <c r="BK21" s="589"/>
      <c r="BL21" s="589"/>
      <c r="BM21" s="589"/>
      <c r="BN21" s="590"/>
      <c r="BO21" s="641" t="s">
        <v>112</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2">
      <c r="B22" s="585" t="s">
        <v>259</v>
      </c>
      <c r="C22" s="586"/>
      <c r="D22" s="586"/>
      <c r="E22" s="586"/>
      <c r="F22" s="586"/>
      <c r="G22" s="586"/>
      <c r="H22" s="586"/>
      <c r="I22" s="586"/>
      <c r="J22" s="586"/>
      <c r="K22" s="586"/>
      <c r="L22" s="586"/>
      <c r="M22" s="586"/>
      <c r="N22" s="586"/>
      <c r="O22" s="586"/>
      <c r="P22" s="586"/>
      <c r="Q22" s="587"/>
      <c r="R22" s="588">
        <v>65785</v>
      </c>
      <c r="S22" s="589"/>
      <c r="T22" s="589"/>
      <c r="U22" s="589"/>
      <c r="V22" s="589"/>
      <c r="W22" s="589"/>
      <c r="X22" s="589"/>
      <c r="Y22" s="590"/>
      <c r="Z22" s="641">
        <v>0.4</v>
      </c>
      <c r="AA22" s="641"/>
      <c r="AB22" s="641"/>
      <c r="AC22" s="641"/>
      <c r="AD22" s="642" t="s">
        <v>112</v>
      </c>
      <c r="AE22" s="642"/>
      <c r="AF22" s="642"/>
      <c r="AG22" s="642"/>
      <c r="AH22" s="642"/>
      <c r="AI22" s="642"/>
      <c r="AJ22" s="642"/>
      <c r="AK22" s="642"/>
      <c r="AL22" s="611" t="s">
        <v>112</v>
      </c>
      <c r="AM22" s="643"/>
      <c r="AN22" s="643"/>
      <c r="AO22" s="644"/>
      <c r="AP22" s="679" t="s">
        <v>260</v>
      </c>
      <c r="AQ22" s="689"/>
      <c r="AR22" s="689"/>
      <c r="AS22" s="689"/>
      <c r="AT22" s="689"/>
      <c r="AU22" s="689"/>
      <c r="AV22" s="689"/>
      <c r="AW22" s="689"/>
      <c r="AX22" s="689"/>
      <c r="AY22" s="689"/>
      <c r="AZ22" s="689"/>
      <c r="BA22" s="689"/>
      <c r="BB22" s="689"/>
      <c r="BC22" s="689"/>
      <c r="BD22" s="689"/>
      <c r="BE22" s="689"/>
      <c r="BF22" s="681"/>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2">
      <c r="B23" s="585" t="s">
        <v>262</v>
      </c>
      <c r="C23" s="586"/>
      <c r="D23" s="586"/>
      <c r="E23" s="586"/>
      <c r="F23" s="586"/>
      <c r="G23" s="586"/>
      <c r="H23" s="586"/>
      <c r="I23" s="586"/>
      <c r="J23" s="586"/>
      <c r="K23" s="586"/>
      <c r="L23" s="586"/>
      <c r="M23" s="586"/>
      <c r="N23" s="586"/>
      <c r="O23" s="586"/>
      <c r="P23" s="586"/>
      <c r="Q23" s="587"/>
      <c r="R23" s="588">
        <v>420454</v>
      </c>
      <c r="S23" s="589"/>
      <c r="T23" s="589"/>
      <c r="U23" s="589"/>
      <c r="V23" s="589"/>
      <c r="W23" s="589"/>
      <c r="X23" s="589"/>
      <c r="Y23" s="590"/>
      <c r="Z23" s="641">
        <v>2.6</v>
      </c>
      <c r="AA23" s="641"/>
      <c r="AB23" s="641"/>
      <c r="AC23" s="641"/>
      <c r="AD23" s="642">
        <v>2357</v>
      </c>
      <c r="AE23" s="642"/>
      <c r="AF23" s="642"/>
      <c r="AG23" s="642"/>
      <c r="AH23" s="642"/>
      <c r="AI23" s="642"/>
      <c r="AJ23" s="642"/>
      <c r="AK23" s="642"/>
      <c r="AL23" s="611">
        <v>0</v>
      </c>
      <c r="AM23" s="643"/>
      <c r="AN23" s="643"/>
      <c r="AO23" s="644"/>
      <c r="AP23" s="679" t="s">
        <v>263</v>
      </c>
      <c r="AQ23" s="689"/>
      <c r="AR23" s="689"/>
      <c r="AS23" s="689"/>
      <c r="AT23" s="689"/>
      <c r="AU23" s="689"/>
      <c r="AV23" s="689"/>
      <c r="AW23" s="689"/>
      <c r="AX23" s="689"/>
      <c r="AY23" s="689"/>
      <c r="AZ23" s="689"/>
      <c r="BA23" s="689"/>
      <c r="BB23" s="689"/>
      <c r="BC23" s="689"/>
      <c r="BD23" s="689"/>
      <c r="BE23" s="689"/>
      <c r="BF23" s="681"/>
      <c r="BG23" s="588">
        <v>321630</v>
      </c>
      <c r="BH23" s="589"/>
      <c r="BI23" s="589"/>
      <c r="BJ23" s="589"/>
      <c r="BK23" s="589"/>
      <c r="BL23" s="589"/>
      <c r="BM23" s="589"/>
      <c r="BN23" s="590"/>
      <c r="BO23" s="641">
        <v>7.8</v>
      </c>
      <c r="BP23" s="641"/>
      <c r="BQ23" s="641"/>
      <c r="BR23" s="641"/>
      <c r="BS23" s="594" t="s">
        <v>112</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x14ac:dyDescent="0.2">
      <c r="B24" s="585" t="s">
        <v>269</v>
      </c>
      <c r="C24" s="586"/>
      <c r="D24" s="586"/>
      <c r="E24" s="586"/>
      <c r="F24" s="586"/>
      <c r="G24" s="586"/>
      <c r="H24" s="586"/>
      <c r="I24" s="586"/>
      <c r="J24" s="586"/>
      <c r="K24" s="586"/>
      <c r="L24" s="586"/>
      <c r="M24" s="586"/>
      <c r="N24" s="586"/>
      <c r="O24" s="586"/>
      <c r="P24" s="586"/>
      <c r="Q24" s="587"/>
      <c r="R24" s="588">
        <v>16855</v>
      </c>
      <c r="S24" s="589"/>
      <c r="T24" s="589"/>
      <c r="U24" s="589"/>
      <c r="V24" s="589"/>
      <c r="W24" s="589"/>
      <c r="X24" s="589"/>
      <c r="Y24" s="590"/>
      <c r="Z24" s="641">
        <v>0.1</v>
      </c>
      <c r="AA24" s="641"/>
      <c r="AB24" s="641"/>
      <c r="AC24" s="641"/>
      <c r="AD24" s="642" t="s">
        <v>112</v>
      </c>
      <c r="AE24" s="642"/>
      <c r="AF24" s="642"/>
      <c r="AG24" s="642"/>
      <c r="AH24" s="642"/>
      <c r="AI24" s="642"/>
      <c r="AJ24" s="642"/>
      <c r="AK24" s="642"/>
      <c r="AL24" s="611" t="s">
        <v>112</v>
      </c>
      <c r="AM24" s="643"/>
      <c r="AN24" s="643"/>
      <c r="AO24" s="644"/>
      <c r="AP24" s="679" t="s">
        <v>270</v>
      </c>
      <c r="AQ24" s="689"/>
      <c r="AR24" s="689"/>
      <c r="AS24" s="689"/>
      <c r="AT24" s="689"/>
      <c r="AU24" s="689"/>
      <c r="AV24" s="689"/>
      <c r="AW24" s="689"/>
      <c r="AX24" s="689"/>
      <c r="AY24" s="689"/>
      <c r="AZ24" s="689"/>
      <c r="BA24" s="689"/>
      <c r="BB24" s="689"/>
      <c r="BC24" s="689"/>
      <c r="BD24" s="689"/>
      <c r="BE24" s="689"/>
      <c r="BF24" s="681"/>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7084960</v>
      </c>
      <c r="CS24" s="639"/>
      <c r="CT24" s="639"/>
      <c r="CU24" s="639"/>
      <c r="CV24" s="639"/>
      <c r="CW24" s="639"/>
      <c r="CX24" s="639"/>
      <c r="CY24" s="686"/>
      <c r="CZ24" s="690">
        <v>46.1</v>
      </c>
      <c r="DA24" s="691"/>
      <c r="DB24" s="691"/>
      <c r="DC24" s="692"/>
      <c r="DD24" s="685">
        <v>5338698</v>
      </c>
      <c r="DE24" s="639"/>
      <c r="DF24" s="639"/>
      <c r="DG24" s="639"/>
      <c r="DH24" s="639"/>
      <c r="DI24" s="639"/>
      <c r="DJ24" s="639"/>
      <c r="DK24" s="686"/>
      <c r="DL24" s="685">
        <v>5295018</v>
      </c>
      <c r="DM24" s="639"/>
      <c r="DN24" s="639"/>
      <c r="DO24" s="639"/>
      <c r="DP24" s="639"/>
      <c r="DQ24" s="639"/>
      <c r="DR24" s="639"/>
      <c r="DS24" s="639"/>
      <c r="DT24" s="639"/>
      <c r="DU24" s="639"/>
      <c r="DV24" s="686"/>
      <c r="DW24" s="687">
        <v>50.7</v>
      </c>
      <c r="DX24" s="656"/>
      <c r="DY24" s="656"/>
      <c r="DZ24" s="656"/>
      <c r="EA24" s="656"/>
      <c r="EB24" s="656"/>
      <c r="EC24" s="688"/>
    </row>
    <row r="25" spans="2:133" ht="11.25" customHeight="1" x14ac:dyDescent="0.2">
      <c r="B25" s="585" t="s">
        <v>272</v>
      </c>
      <c r="C25" s="586"/>
      <c r="D25" s="586"/>
      <c r="E25" s="586"/>
      <c r="F25" s="586"/>
      <c r="G25" s="586"/>
      <c r="H25" s="586"/>
      <c r="I25" s="586"/>
      <c r="J25" s="586"/>
      <c r="K25" s="586"/>
      <c r="L25" s="586"/>
      <c r="M25" s="586"/>
      <c r="N25" s="586"/>
      <c r="O25" s="586"/>
      <c r="P25" s="586"/>
      <c r="Q25" s="587"/>
      <c r="R25" s="588">
        <v>1470769</v>
      </c>
      <c r="S25" s="589"/>
      <c r="T25" s="589"/>
      <c r="U25" s="589"/>
      <c r="V25" s="589"/>
      <c r="W25" s="589"/>
      <c r="X25" s="589"/>
      <c r="Y25" s="590"/>
      <c r="Z25" s="641">
        <v>9</v>
      </c>
      <c r="AA25" s="641"/>
      <c r="AB25" s="641"/>
      <c r="AC25" s="641"/>
      <c r="AD25" s="642" t="s">
        <v>112</v>
      </c>
      <c r="AE25" s="642"/>
      <c r="AF25" s="642"/>
      <c r="AG25" s="642"/>
      <c r="AH25" s="642"/>
      <c r="AI25" s="642"/>
      <c r="AJ25" s="642"/>
      <c r="AK25" s="642"/>
      <c r="AL25" s="611" t="s">
        <v>112</v>
      </c>
      <c r="AM25" s="643"/>
      <c r="AN25" s="643"/>
      <c r="AO25" s="644"/>
      <c r="AP25" s="679" t="s">
        <v>273</v>
      </c>
      <c r="AQ25" s="689"/>
      <c r="AR25" s="689"/>
      <c r="AS25" s="689"/>
      <c r="AT25" s="689"/>
      <c r="AU25" s="689"/>
      <c r="AV25" s="689"/>
      <c r="AW25" s="689"/>
      <c r="AX25" s="689"/>
      <c r="AY25" s="689"/>
      <c r="AZ25" s="689"/>
      <c r="BA25" s="689"/>
      <c r="BB25" s="689"/>
      <c r="BC25" s="689"/>
      <c r="BD25" s="689"/>
      <c r="BE25" s="689"/>
      <c r="BF25" s="681"/>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2372062</v>
      </c>
      <c r="CS25" s="607"/>
      <c r="CT25" s="607"/>
      <c r="CU25" s="607"/>
      <c r="CV25" s="607"/>
      <c r="CW25" s="607"/>
      <c r="CX25" s="607"/>
      <c r="CY25" s="608"/>
      <c r="CZ25" s="591">
        <v>15.4</v>
      </c>
      <c r="DA25" s="609"/>
      <c r="DB25" s="609"/>
      <c r="DC25" s="610"/>
      <c r="DD25" s="594">
        <v>2153935</v>
      </c>
      <c r="DE25" s="607"/>
      <c r="DF25" s="607"/>
      <c r="DG25" s="607"/>
      <c r="DH25" s="607"/>
      <c r="DI25" s="607"/>
      <c r="DJ25" s="607"/>
      <c r="DK25" s="608"/>
      <c r="DL25" s="594">
        <v>2133362</v>
      </c>
      <c r="DM25" s="607"/>
      <c r="DN25" s="607"/>
      <c r="DO25" s="607"/>
      <c r="DP25" s="607"/>
      <c r="DQ25" s="607"/>
      <c r="DR25" s="607"/>
      <c r="DS25" s="607"/>
      <c r="DT25" s="607"/>
      <c r="DU25" s="607"/>
      <c r="DV25" s="608"/>
      <c r="DW25" s="611">
        <v>20.399999999999999</v>
      </c>
      <c r="DX25" s="612"/>
      <c r="DY25" s="612"/>
      <c r="DZ25" s="612"/>
      <c r="EA25" s="612"/>
      <c r="EB25" s="612"/>
      <c r="EC25" s="613"/>
    </row>
    <row r="26" spans="2:133" ht="11.25" customHeight="1" x14ac:dyDescent="0.2">
      <c r="B26" s="682" t="s">
        <v>275</v>
      </c>
      <c r="C26" s="683"/>
      <c r="D26" s="683"/>
      <c r="E26" s="683"/>
      <c r="F26" s="683"/>
      <c r="G26" s="683"/>
      <c r="H26" s="683"/>
      <c r="I26" s="683"/>
      <c r="J26" s="683"/>
      <c r="K26" s="683"/>
      <c r="L26" s="683"/>
      <c r="M26" s="683"/>
      <c r="N26" s="683"/>
      <c r="O26" s="683"/>
      <c r="P26" s="683"/>
      <c r="Q26" s="684"/>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79" t="s">
        <v>276</v>
      </c>
      <c r="AQ26" s="680"/>
      <c r="AR26" s="680"/>
      <c r="AS26" s="680"/>
      <c r="AT26" s="680"/>
      <c r="AU26" s="680"/>
      <c r="AV26" s="680"/>
      <c r="AW26" s="680"/>
      <c r="AX26" s="680"/>
      <c r="AY26" s="680"/>
      <c r="AZ26" s="680"/>
      <c r="BA26" s="680"/>
      <c r="BB26" s="680"/>
      <c r="BC26" s="680"/>
      <c r="BD26" s="680"/>
      <c r="BE26" s="680"/>
      <c r="BF26" s="681"/>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1598867</v>
      </c>
      <c r="CS26" s="589"/>
      <c r="CT26" s="589"/>
      <c r="CU26" s="589"/>
      <c r="CV26" s="589"/>
      <c r="CW26" s="589"/>
      <c r="CX26" s="589"/>
      <c r="CY26" s="590"/>
      <c r="CZ26" s="591">
        <v>10.4</v>
      </c>
      <c r="DA26" s="609"/>
      <c r="DB26" s="609"/>
      <c r="DC26" s="610"/>
      <c r="DD26" s="594">
        <v>1390274</v>
      </c>
      <c r="DE26" s="589"/>
      <c r="DF26" s="589"/>
      <c r="DG26" s="589"/>
      <c r="DH26" s="589"/>
      <c r="DI26" s="589"/>
      <c r="DJ26" s="589"/>
      <c r="DK26" s="590"/>
      <c r="DL26" s="594" t="s">
        <v>278</v>
      </c>
      <c r="DM26" s="589"/>
      <c r="DN26" s="589"/>
      <c r="DO26" s="589"/>
      <c r="DP26" s="589"/>
      <c r="DQ26" s="589"/>
      <c r="DR26" s="589"/>
      <c r="DS26" s="589"/>
      <c r="DT26" s="589"/>
      <c r="DU26" s="589"/>
      <c r="DV26" s="590"/>
      <c r="DW26" s="611" t="s">
        <v>278</v>
      </c>
      <c r="DX26" s="612"/>
      <c r="DY26" s="612"/>
      <c r="DZ26" s="612"/>
      <c r="EA26" s="612"/>
      <c r="EB26" s="612"/>
      <c r="EC26" s="613"/>
    </row>
    <row r="27" spans="2:133" ht="11.25" customHeight="1" x14ac:dyDescent="0.2">
      <c r="B27" s="585" t="s">
        <v>279</v>
      </c>
      <c r="C27" s="586"/>
      <c r="D27" s="586"/>
      <c r="E27" s="586"/>
      <c r="F27" s="586"/>
      <c r="G27" s="586"/>
      <c r="H27" s="586"/>
      <c r="I27" s="586"/>
      <c r="J27" s="586"/>
      <c r="K27" s="586"/>
      <c r="L27" s="586"/>
      <c r="M27" s="586"/>
      <c r="N27" s="586"/>
      <c r="O27" s="586"/>
      <c r="P27" s="586"/>
      <c r="Q27" s="587"/>
      <c r="R27" s="588">
        <v>757497</v>
      </c>
      <c r="S27" s="589"/>
      <c r="T27" s="589"/>
      <c r="U27" s="589"/>
      <c r="V27" s="589"/>
      <c r="W27" s="589"/>
      <c r="X27" s="589"/>
      <c r="Y27" s="590"/>
      <c r="Z27" s="641">
        <v>4.5999999999999996</v>
      </c>
      <c r="AA27" s="641"/>
      <c r="AB27" s="641"/>
      <c r="AC27" s="641"/>
      <c r="AD27" s="642" t="s">
        <v>112</v>
      </c>
      <c r="AE27" s="642"/>
      <c r="AF27" s="642"/>
      <c r="AG27" s="642"/>
      <c r="AH27" s="642"/>
      <c r="AI27" s="642"/>
      <c r="AJ27" s="642"/>
      <c r="AK27" s="642"/>
      <c r="AL27" s="611" t="s">
        <v>112</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4129844</v>
      </c>
      <c r="BH27" s="589"/>
      <c r="BI27" s="589"/>
      <c r="BJ27" s="589"/>
      <c r="BK27" s="589"/>
      <c r="BL27" s="589"/>
      <c r="BM27" s="589"/>
      <c r="BN27" s="590"/>
      <c r="BO27" s="641">
        <v>100</v>
      </c>
      <c r="BP27" s="641"/>
      <c r="BQ27" s="641"/>
      <c r="BR27" s="641"/>
      <c r="BS27" s="594">
        <v>52707</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2367029</v>
      </c>
      <c r="CS27" s="607"/>
      <c r="CT27" s="607"/>
      <c r="CU27" s="607"/>
      <c r="CV27" s="607"/>
      <c r="CW27" s="607"/>
      <c r="CX27" s="607"/>
      <c r="CY27" s="608"/>
      <c r="CZ27" s="591">
        <v>15.4</v>
      </c>
      <c r="DA27" s="609"/>
      <c r="DB27" s="609"/>
      <c r="DC27" s="610"/>
      <c r="DD27" s="594">
        <v>884525</v>
      </c>
      <c r="DE27" s="607"/>
      <c r="DF27" s="607"/>
      <c r="DG27" s="607"/>
      <c r="DH27" s="607"/>
      <c r="DI27" s="607"/>
      <c r="DJ27" s="607"/>
      <c r="DK27" s="608"/>
      <c r="DL27" s="594">
        <v>861418</v>
      </c>
      <c r="DM27" s="607"/>
      <c r="DN27" s="607"/>
      <c r="DO27" s="607"/>
      <c r="DP27" s="607"/>
      <c r="DQ27" s="607"/>
      <c r="DR27" s="607"/>
      <c r="DS27" s="607"/>
      <c r="DT27" s="607"/>
      <c r="DU27" s="607"/>
      <c r="DV27" s="608"/>
      <c r="DW27" s="611">
        <v>8.1999999999999993</v>
      </c>
      <c r="DX27" s="612"/>
      <c r="DY27" s="612"/>
      <c r="DZ27" s="612"/>
      <c r="EA27" s="612"/>
      <c r="EB27" s="612"/>
      <c r="EC27" s="613"/>
    </row>
    <row r="28" spans="2:133" ht="11.25" customHeight="1" x14ac:dyDescent="0.2">
      <c r="B28" s="585" t="s">
        <v>282</v>
      </c>
      <c r="C28" s="586"/>
      <c r="D28" s="586"/>
      <c r="E28" s="586"/>
      <c r="F28" s="586"/>
      <c r="G28" s="586"/>
      <c r="H28" s="586"/>
      <c r="I28" s="586"/>
      <c r="J28" s="586"/>
      <c r="K28" s="586"/>
      <c r="L28" s="586"/>
      <c r="M28" s="586"/>
      <c r="N28" s="586"/>
      <c r="O28" s="586"/>
      <c r="P28" s="586"/>
      <c r="Q28" s="587"/>
      <c r="R28" s="588">
        <v>268545</v>
      </c>
      <c r="S28" s="589"/>
      <c r="T28" s="589"/>
      <c r="U28" s="589"/>
      <c r="V28" s="589"/>
      <c r="W28" s="589"/>
      <c r="X28" s="589"/>
      <c r="Y28" s="590"/>
      <c r="Z28" s="641">
        <v>1.6</v>
      </c>
      <c r="AA28" s="641"/>
      <c r="AB28" s="641"/>
      <c r="AC28" s="641"/>
      <c r="AD28" s="642">
        <v>35232</v>
      </c>
      <c r="AE28" s="642"/>
      <c r="AF28" s="642"/>
      <c r="AG28" s="642"/>
      <c r="AH28" s="642"/>
      <c r="AI28" s="642"/>
      <c r="AJ28" s="642"/>
      <c r="AK28" s="642"/>
      <c r="AL28" s="611">
        <v>0.4</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2345869</v>
      </c>
      <c r="CS28" s="589"/>
      <c r="CT28" s="589"/>
      <c r="CU28" s="589"/>
      <c r="CV28" s="589"/>
      <c r="CW28" s="589"/>
      <c r="CX28" s="589"/>
      <c r="CY28" s="590"/>
      <c r="CZ28" s="591">
        <v>15.3</v>
      </c>
      <c r="DA28" s="609"/>
      <c r="DB28" s="609"/>
      <c r="DC28" s="610"/>
      <c r="DD28" s="594">
        <v>2300238</v>
      </c>
      <c r="DE28" s="589"/>
      <c r="DF28" s="589"/>
      <c r="DG28" s="589"/>
      <c r="DH28" s="589"/>
      <c r="DI28" s="589"/>
      <c r="DJ28" s="589"/>
      <c r="DK28" s="590"/>
      <c r="DL28" s="594">
        <v>2300238</v>
      </c>
      <c r="DM28" s="589"/>
      <c r="DN28" s="589"/>
      <c r="DO28" s="589"/>
      <c r="DP28" s="589"/>
      <c r="DQ28" s="589"/>
      <c r="DR28" s="589"/>
      <c r="DS28" s="589"/>
      <c r="DT28" s="589"/>
      <c r="DU28" s="589"/>
      <c r="DV28" s="590"/>
      <c r="DW28" s="611">
        <v>22</v>
      </c>
      <c r="DX28" s="612"/>
      <c r="DY28" s="612"/>
      <c r="DZ28" s="612"/>
      <c r="EA28" s="612"/>
      <c r="EB28" s="612"/>
      <c r="EC28" s="613"/>
    </row>
    <row r="29" spans="2:133" ht="11.25" customHeight="1" x14ac:dyDescent="0.2">
      <c r="B29" s="585" t="s">
        <v>284</v>
      </c>
      <c r="C29" s="586"/>
      <c r="D29" s="586"/>
      <c r="E29" s="586"/>
      <c r="F29" s="586"/>
      <c r="G29" s="586"/>
      <c r="H29" s="586"/>
      <c r="I29" s="586"/>
      <c r="J29" s="586"/>
      <c r="K29" s="586"/>
      <c r="L29" s="586"/>
      <c r="M29" s="586"/>
      <c r="N29" s="586"/>
      <c r="O29" s="586"/>
      <c r="P29" s="586"/>
      <c r="Q29" s="587"/>
      <c r="R29" s="588">
        <v>9783</v>
      </c>
      <c r="S29" s="589"/>
      <c r="T29" s="589"/>
      <c r="U29" s="589"/>
      <c r="V29" s="589"/>
      <c r="W29" s="589"/>
      <c r="X29" s="589"/>
      <c r="Y29" s="590"/>
      <c r="Z29" s="641">
        <v>0.1</v>
      </c>
      <c r="AA29" s="641"/>
      <c r="AB29" s="641"/>
      <c r="AC29" s="641"/>
      <c r="AD29" s="642" t="s">
        <v>112</v>
      </c>
      <c r="AE29" s="642"/>
      <c r="AF29" s="642"/>
      <c r="AG29" s="642"/>
      <c r="AH29" s="642"/>
      <c r="AI29" s="642"/>
      <c r="AJ29" s="642"/>
      <c r="AK29" s="642"/>
      <c r="AL29" s="611" t="s">
        <v>112</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2345869</v>
      </c>
      <c r="CS29" s="607"/>
      <c r="CT29" s="607"/>
      <c r="CU29" s="607"/>
      <c r="CV29" s="607"/>
      <c r="CW29" s="607"/>
      <c r="CX29" s="607"/>
      <c r="CY29" s="608"/>
      <c r="CZ29" s="591">
        <v>15.3</v>
      </c>
      <c r="DA29" s="609"/>
      <c r="DB29" s="609"/>
      <c r="DC29" s="610"/>
      <c r="DD29" s="594">
        <v>2300238</v>
      </c>
      <c r="DE29" s="607"/>
      <c r="DF29" s="607"/>
      <c r="DG29" s="607"/>
      <c r="DH29" s="607"/>
      <c r="DI29" s="607"/>
      <c r="DJ29" s="607"/>
      <c r="DK29" s="608"/>
      <c r="DL29" s="594">
        <v>2300238</v>
      </c>
      <c r="DM29" s="607"/>
      <c r="DN29" s="607"/>
      <c r="DO29" s="607"/>
      <c r="DP29" s="607"/>
      <c r="DQ29" s="607"/>
      <c r="DR29" s="607"/>
      <c r="DS29" s="607"/>
      <c r="DT29" s="607"/>
      <c r="DU29" s="607"/>
      <c r="DV29" s="608"/>
      <c r="DW29" s="611">
        <v>22</v>
      </c>
      <c r="DX29" s="612"/>
      <c r="DY29" s="612"/>
      <c r="DZ29" s="612"/>
      <c r="EA29" s="612"/>
      <c r="EB29" s="612"/>
      <c r="EC29" s="613"/>
    </row>
    <row r="30" spans="2:133" ht="11.25" customHeight="1" x14ac:dyDescent="0.2">
      <c r="B30" s="585" t="s">
        <v>289</v>
      </c>
      <c r="C30" s="586"/>
      <c r="D30" s="586"/>
      <c r="E30" s="586"/>
      <c r="F30" s="586"/>
      <c r="G30" s="586"/>
      <c r="H30" s="586"/>
      <c r="I30" s="586"/>
      <c r="J30" s="586"/>
      <c r="K30" s="586"/>
      <c r="L30" s="586"/>
      <c r="M30" s="586"/>
      <c r="N30" s="586"/>
      <c r="O30" s="586"/>
      <c r="P30" s="586"/>
      <c r="Q30" s="587"/>
      <c r="R30" s="588">
        <v>396775</v>
      </c>
      <c r="S30" s="589"/>
      <c r="T30" s="589"/>
      <c r="U30" s="589"/>
      <c r="V30" s="589"/>
      <c r="W30" s="589"/>
      <c r="X30" s="589"/>
      <c r="Y30" s="590"/>
      <c r="Z30" s="641">
        <v>2.4</v>
      </c>
      <c r="AA30" s="641"/>
      <c r="AB30" s="641"/>
      <c r="AC30" s="641"/>
      <c r="AD30" s="642" t="s">
        <v>112</v>
      </c>
      <c r="AE30" s="642"/>
      <c r="AF30" s="642"/>
      <c r="AG30" s="642"/>
      <c r="AH30" s="642"/>
      <c r="AI30" s="642"/>
      <c r="AJ30" s="642"/>
      <c r="AK30" s="642"/>
      <c r="AL30" s="611" t="s">
        <v>112</v>
      </c>
      <c r="AM30" s="643"/>
      <c r="AN30" s="643"/>
      <c r="AO30" s="644"/>
      <c r="AP30" s="666" t="s">
        <v>290</v>
      </c>
      <c r="AQ30" s="667"/>
      <c r="AR30" s="667"/>
      <c r="AS30" s="667"/>
      <c r="AT30" s="672" t="s">
        <v>291</v>
      </c>
      <c r="AU30" s="182"/>
      <c r="AV30" s="182"/>
      <c r="AW30" s="182"/>
      <c r="AX30" s="675" t="s">
        <v>170</v>
      </c>
      <c r="AY30" s="676"/>
      <c r="AZ30" s="676"/>
      <c r="BA30" s="676"/>
      <c r="BB30" s="676"/>
      <c r="BC30" s="676"/>
      <c r="BD30" s="676"/>
      <c r="BE30" s="676"/>
      <c r="BF30" s="677"/>
      <c r="BG30" s="654">
        <v>98.3</v>
      </c>
      <c r="BH30" s="655"/>
      <c r="BI30" s="655"/>
      <c r="BJ30" s="655"/>
      <c r="BK30" s="655"/>
      <c r="BL30" s="655"/>
      <c r="BM30" s="656">
        <v>90.9</v>
      </c>
      <c r="BN30" s="655"/>
      <c r="BO30" s="655"/>
      <c r="BP30" s="655"/>
      <c r="BQ30" s="657"/>
      <c r="BR30" s="654">
        <v>98.2</v>
      </c>
      <c r="BS30" s="655"/>
      <c r="BT30" s="655"/>
      <c r="BU30" s="655"/>
      <c r="BV30" s="655"/>
      <c r="BW30" s="655"/>
      <c r="BX30" s="656">
        <v>90.7</v>
      </c>
      <c r="BY30" s="655"/>
      <c r="BZ30" s="655"/>
      <c r="CA30" s="655"/>
      <c r="CB30" s="657"/>
      <c r="CD30" s="660"/>
      <c r="CE30" s="661"/>
      <c r="CF30" s="625" t="s">
        <v>292</v>
      </c>
      <c r="CG30" s="622"/>
      <c r="CH30" s="622"/>
      <c r="CI30" s="622"/>
      <c r="CJ30" s="622"/>
      <c r="CK30" s="622"/>
      <c r="CL30" s="622"/>
      <c r="CM30" s="622"/>
      <c r="CN30" s="622"/>
      <c r="CO30" s="622"/>
      <c r="CP30" s="622"/>
      <c r="CQ30" s="623"/>
      <c r="CR30" s="588">
        <v>1995913</v>
      </c>
      <c r="CS30" s="589"/>
      <c r="CT30" s="589"/>
      <c r="CU30" s="589"/>
      <c r="CV30" s="589"/>
      <c r="CW30" s="589"/>
      <c r="CX30" s="589"/>
      <c r="CY30" s="590"/>
      <c r="CZ30" s="591">
        <v>13</v>
      </c>
      <c r="DA30" s="609"/>
      <c r="DB30" s="609"/>
      <c r="DC30" s="610"/>
      <c r="DD30" s="594">
        <v>1953777</v>
      </c>
      <c r="DE30" s="589"/>
      <c r="DF30" s="589"/>
      <c r="DG30" s="589"/>
      <c r="DH30" s="589"/>
      <c r="DI30" s="589"/>
      <c r="DJ30" s="589"/>
      <c r="DK30" s="590"/>
      <c r="DL30" s="594">
        <v>1953777</v>
      </c>
      <c r="DM30" s="589"/>
      <c r="DN30" s="589"/>
      <c r="DO30" s="589"/>
      <c r="DP30" s="589"/>
      <c r="DQ30" s="589"/>
      <c r="DR30" s="589"/>
      <c r="DS30" s="589"/>
      <c r="DT30" s="589"/>
      <c r="DU30" s="589"/>
      <c r="DV30" s="590"/>
      <c r="DW30" s="611">
        <v>18.7</v>
      </c>
      <c r="DX30" s="612"/>
      <c r="DY30" s="612"/>
      <c r="DZ30" s="612"/>
      <c r="EA30" s="612"/>
      <c r="EB30" s="612"/>
      <c r="EC30" s="613"/>
    </row>
    <row r="31" spans="2:133" ht="11.25" customHeight="1" x14ac:dyDescent="0.2">
      <c r="B31" s="585" t="s">
        <v>293</v>
      </c>
      <c r="C31" s="586"/>
      <c r="D31" s="586"/>
      <c r="E31" s="586"/>
      <c r="F31" s="586"/>
      <c r="G31" s="586"/>
      <c r="H31" s="586"/>
      <c r="I31" s="586"/>
      <c r="J31" s="586"/>
      <c r="K31" s="586"/>
      <c r="L31" s="586"/>
      <c r="M31" s="586"/>
      <c r="N31" s="586"/>
      <c r="O31" s="586"/>
      <c r="P31" s="586"/>
      <c r="Q31" s="587"/>
      <c r="R31" s="588">
        <v>197632</v>
      </c>
      <c r="S31" s="589"/>
      <c r="T31" s="589"/>
      <c r="U31" s="589"/>
      <c r="V31" s="589"/>
      <c r="W31" s="589"/>
      <c r="X31" s="589"/>
      <c r="Y31" s="590"/>
      <c r="Z31" s="641">
        <v>1.2</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99.1</v>
      </c>
      <c r="BH31" s="607"/>
      <c r="BI31" s="607"/>
      <c r="BJ31" s="607"/>
      <c r="BK31" s="607"/>
      <c r="BL31" s="607"/>
      <c r="BM31" s="643">
        <v>96.1</v>
      </c>
      <c r="BN31" s="653"/>
      <c r="BO31" s="653"/>
      <c r="BP31" s="653"/>
      <c r="BQ31" s="617"/>
      <c r="BR31" s="652">
        <v>98.9</v>
      </c>
      <c r="BS31" s="607"/>
      <c r="BT31" s="607"/>
      <c r="BU31" s="607"/>
      <c r="BV31" s="607"/>
      <c r="BW31" s="607"/>
      <c r="BX31" s="643">
        <v>95.5</v>
      </c>
      <c r="BY31" s="653"/>
      <c r="BZ31" s="653"/>
      <c r="CA31" s="653"/>
      <c r="CB31" s="617"/>
      <c r="CD31" s="660"/>
      <c r="CE31" s="661"/>
      <c r="CF31" s="625" t="s">
        <v>296</v>
      </c>
      <c r="CG31" s="622"/>
      <c r="CH31" s="622"/>
      <c r="CI31" s="622"/>
      <c r="CJ31" s="622"/>
      <c r="CK31" s="622"/>
      <c r="CL31" s="622"/>
      <c r="CM31" s="622"/>
      <c r="CN31" s="622"/>
      <c r="CO31" s="622"/>
      <c r="CP31" s="622"/>
      <c r="CQ31" s="623"/>
      <c r="CR31" s="588">
        <v>349956</v>
      </c>
      <c r="CS31" s="607"/>
      <c r="CT31" s="607"/>
      <c r="CU31" s="607"/>
      <c r="CV31" s="607"/>
      <c r="CW31" s="607"/>
      <c r="CX31" s="607"/>
      <c r="CY31" s="608"/>
      <c r="CZ31" s="591">
        <v>2.2999999999999998</v>
      </c>
      <c r="DA31" s="609"/>
      <c r="DB31" s="609"/>
      <c r="DC31" s="610"/>
      <c r="DD31" s="594">
        <v>346461</v>
      </c>
      <c r="DE31" s="607"/>
      <c r="DF31" s="607"/>
      <c r="DG31" s="607"/>
      <c r="DH31" s="607"/>
      <c r="DI31" s="607"/>
      <c r="DJ31" s="607"/>
      <c r="DK31" s="608"/>
      <c r="DL31" s="594">
        <v>346461</v>
      </c>
      <c r="DM31" s="607"/>
      <c r="DN31" s="607"/>
      <c r="DO31" s="607"/>
      <c r="DP31" s="607"/>
      <c r="DQ31" s="607"/>
      <c r="DR31" s="607"/>
      <c r="DS31" s="607"/>
      <c r="DT31" s="607"/>
      <c r="DU31" s="607"/>
      <c r="DV31" s="608"/>
      <c r="DW31" s="611">
        <v>3.3</v>
      </c>
      <c r="DX31" s="612"/>
      <c r="DY31" s="612"/>
      <c r="DZ31" s="612"/>
      <c r="EA31" s="612"/>
      <c r="EB31" s="612"/>
      <c r="EC31" s="613"/>
    </row>
    <row r="32" spans="2:133" ht="11.25" customHeight="1" x14ac:dyDescent="0.2">
      <c r="B32" s="585" t="s">
        <v>297</v>
      </c>
      <c r="C32" s="586"/>
      <c r="D32" s="586"/>
      <c r="E32" s="586"/>
      <c r="F32" s="586"/>
      <c r="G32" s="586"/>
      <c r="H32" s="586"/>
      <c r="I32" s="586"/>
      <c r="J32" s="586"/>
      <c r="K32" s="586"/>
      <c r="L32" s="586"/>
      <c r="M32" s="586"/>
      <c r="N32" s="586"/>
      <c r="O32" s="586"/>
      <c r="P32" s="586"/>
      <c r="Q32" s="587"/>
      <c r="R32" s="588">
        <v>398981</v>
      </c>
      <c r="S32" s="589"/>
      <c r="T32" s="589"/>
      <c r="U32" s="589"/>
      <c r="V32" s="589"/>
      <c r="W32" s="589"/>
      <c r="X32" s="589"/>
      <c r="Y32" s="590"/>
      <c r="Z32" s="641">
        <v>2.4</v>
      </c>
      <c r="AA32" s="641"/>
      <c r="AB32" s="641"/>
      <c r="AC32" s="641"/>
      <c r="AD32" s="642">
        <v>12004</v>
      </c>
      <c r="AE32" s="642"/>
      <c r="AF32" s="642"/>
      <c r="AG32" s="642"/>
      <c r="AH32" s="642"/>
      <c r="AI32" s="642"/>
      <c r="AJ32" s="642"/>
      <c r="AK32" s="642"/>
      <c r="AL32" s="611">
        <v>0.1</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97.3</v>
      </c>
      <c r="BH32" s="573"/>
      <c r="BI32" s="573"/>
      <c r="BJ32" s="573"/>
      <c r="BK32" s="573"/>
      <c r="BL32" s="573"/>
      <c r="BM32" s="636">
        <v>85.4</v>
      </c>
      <c r="BN32" s="573"/>
      <c r="BO32" s="573"/>
      <c r="BP32" s="573"/>
      <c r="BQ32" s="630"/>
      <c r="BR32" s="651">
        <v>97.4</v>
      </c>
      <c r="BS32" s="573"/>
      <c r="BT32" s="573"/>
      <c r="BU32" s="573"/>
      <c r="BV32" s="573"/>
      <c r="BW32" s="573"/>
      <c r="BX32" s="636">
        <v>85.8</v>
      </c>
      <c r="BY32" s="573"/>
      <c r="BZ32" s="573"/>
      <c r="CA32" s="573"/>
      <c r="CB32" s="630"/>
      <c r="CD32" s="662"/>
      <c r="CE32" s="663"/>
      <c r="CF32" s="625" t="s">
        <v>299</v>
      </c>
      <c r="CG32" s="622"/>
      <c r="CH32" s="622"/>
      <c r="CI32" s="622"/>
      <c r="CJ32" s="622"/>
      <c r="CK32" s="622"/>
      <c r="CL32" s="622"/>
      <c r="CM32" s="622"/>
      <c r="CN32" s="622"/>
      <c r="CO32" s="622"/>
      <c r="CP32" s="622"/>
      <c r="CQ32" s="623"/>
      <c r="CR32" s="588" t="s">
        <v>112</v>
      </c>
      <c r="CS32" s="589"/>
      <c r="CT32" s="589"/>
      <c r="CU32" s="589"/>
      <c r="CV32" s="589"/>
      <c r="CW32" s="589"/>
      <c r="CX32" s="589"/>
      <c r="CY32" s="590"/>
      <c r="CZ32" s="591" t="s">
        <v>112</v>
      </c>
      <c r="DA32" s="609"/>
      <c r="DB32" s="609"/>
      <c r="DC32" s="610"/>
      <c r="DD32" s="594" t="s">
        <v>112</v>
      </c>
      <c r="DE32" s="589"/>
      <c r="DF32" s="589"/>
      <c r="DG32" s="589"/>
      <c r="DH32" s="589"/>
      <c r="DI32" s="589"/>
      <c r="DJ32" s="589"/>
      <c r="DK32" s="590"/>
      <c r="DL32" s="594" t="s">
        <v>112</v>
      </c>
      <c r="DM32" s="589"/>
      <c r="DN32" s="589"/>
      <c r="DO32" s="589"/>
      <c r="DP32" s="589"/>
      <c r="DQ32" s="589"/>
      <c r="DR32" s="589"/>
      <c r="DS32" s="589"/>
      <c r="DT32" s="589"/>
      <c r="DU32" s="589"/>
      <c r="DV32" s="590"/>
      <c r="DW32" s="611" t="s">
        <v>112</v>
      </c>
      <c r="DX32" s="612"/>
      <c r="DY32" s="612"/>
      <c r="DZ32" s="612"/>
      <c r="EA32" s="612"/>
      <c r="EB32" s="612"/>
      <c r="EC32" s="613"/>
    </row>
    <row r="33" spans="2:133" ht="11.25" customHeight="1" x14ac:dyDescent="0.2">
      <c r="B33" s="585" t="s">
        <v>300</v>
      </c>
      <c r="C33" s="586"/>
      <c r="D33" s="586"/>
      <c r="E33" s="586"/>
      <c r="F33" s="586"/>
      <c r="G33" s="586"/>
      <c r="H33" s="586"/>
      <c r="I33" s="586"/>
      <c r="J33" s="586"/>
      <c r="K33" s="586"/>
      <c r="L33" s="586"/>
      <c r="M33" s="586"/>
      <c r="N33" s="586"/>
      <c r="O33" s="586"/>
      <c r="P33" s="586"/>
      <c r="Q33" s="587"/>
      <c r="R33" s="588">
        <v>1776100</v>
      </c>
      <c r="S33" s="589"/>
      <c r="T33" s="589"/>
      <c r="U33" s="589"/>
      <c r="V33" s="589"/>
      <c r="W33" s="589"/>
      <c r="X33" s="589"/>
      <c r="Y33" s="590"/>
      <c r="Z33" s="641">
        <v>10.9</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6075874</v>
      </c>
      <c r="CS33" s="607"/>
      <c r="CT33" s="607"/>
      <c r="CU33" s="607"/>
      <c r="CV33" s="607"/>
      <c r="CW33" s="607"/>
      <c r="CX33" s="607"/>
      <c r="CY33" s="608"/>
      <c r="CZ33" s="591">
        <v>39.5</v>
      </c>
      <c r="DA33" s="609"/>
      <c r="DB33" s="609"/>
      <c r="DC33" s="610"/>
      <c r="DD33" s="594">
        <v>5126372</v>
      </c>
      <c r="DE33" s="607"/>
      <c r="DF33" s="607"/>
      <c r="DG33" s="607"/>
      <c r="DH33" s="607"/>
      <c r="DI33" s="607"/>
      <c r="DJ33" s="607"/>
      <c r="DK33" s="608"/>
      <c r="DL33" s="594">
        <v>3489214</v>
      </c>
      <c r="DM33" s="607"/>
      <c r="DN33" s="607"/>
      <c r="DO33" s="607"/>
      <c r="DP33" s="607"/>
      <c r="DQ33" s="607"/>
      <c r="DR33" s="607"/>
      <c r="DS33" s="607"/>
      <c r="DT33" s="607"/>
      <c r="DU33" s="607"/>
      <c r="DV33" s="608"/>
      <c r="DW33" s="611">
        <v>33.4</v>
      </c>
      <c r="DX33" s="612"/>
      <c r="DY33" s="612"/>
      <c r="DZ33" s="612"/>
      <c r="EA33" s="612"/>
      <c r="EB33" s="612"/>
      <c r="EC33" s="613"/>
    </row>
    <row r="34" spans="2:133" ht="11.25" customHeight="1" x14ac:dyDescent="0.2">
      <c r="B34" s="585" t="s">
        <v>302</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2213422</v>
      </c>
      <c r="CS34" s="589"/>
      <c r="CT34" s="589"/>
      <c r="CU34" s="589"/>
      <c r="CV34" s="589"/>
      <c r="CW34" s="589"/>
      <c r="CX34" s="589"/>
      <c r="CY34" s="590"/>
      <c r="CZ34" s="591">
        <v>14.4</v>
      </c>
      <c r="DA34" s="609"/>
      <c r="DB34" s="609"/>
      <c r="DC34" s="610"/>
      <c r="DD34" s="594">
        <v>1525442</v>
      </c>
      <c r="DE34" s="589"/>
      <c r="DF34" s="589"/>
      <c r="DG34" s="589"/>
      <c r="DH34" s="589"/>
      <c r="DI34" s="589"/>
      <c r="DJ34" s="589"/>
      <c r="DK34" s="590"/>
      <c r="DL34" s="594">
        <v>1317860</v>
      </c>
      <c r="DM34" s="589"/>
      <c r="DN34" s="589"/>
      <c r="DO34" s="589"/>
      <c r="DP34" s="589"/>
      <c r="DQ34" s="589"/>
      <c r="DR34" s="589"/>
      <c r="DS34" s="589"/>
      <c r="DT34" s="589"/>
      <c r="DU34" s="589"/>
      <c r="DV34" s="590"/>
      <c r="DW34" s="611">
        <v>12.6</v>
      </c>
      <c r="DX34" s="612"/>
      <c r="DY34" s="612"/>
      <c r="DZ34" s="612"/>
      <c r="EA34" s="612"/>
      <c r="EB34" s="612"/>
      <c r="EC34" s="613"/>
    </row>
    <row r="35" spans="2:133" ht="11.25" customHeight="1" x14ac:dyDescent="0.2">
      <c r="B35" s="585" t="s">
        <v>306</v>
      </c>
      <c r="C35" s="586"/>
      <c r="D35" s="586"/>
      <c r="E35" s="586"/>
      <c r="F35" s="586"/>
      <c r="G35" s="586"/>
      <c r="H35" s="586"/>
      <c r="I35" s="586"/>
      <c r="J35" s="586"/>
      <c r="K35" s="586"/>
      <c r="L35" s="586"/>
      <c r="M35" s="586"/>
      <c r="N35" s="586"/>
      <c r="O35" s="586"/>
      <c r="P35" s="586"/>
      <c r="Q35" s="587"/>
      <c r="R35" s="588">
        <v>699200</v>
      </c>
      <c r="S35" s="589"/>
      <c r="T35" s="589"/>
      <c r="U35" s="589"/>
      <c r="V35" s="589"/>
      <c r="W35" s="589"/>
      <c r="X35" s="589"/>
      <c r="Y35" s="590"/>
      <c r="Z35" s="641">
        <v>4.3</v>
      </c>
      <c r="AA35" s="641"/>
      <c r="AB35" s="641"/>
      <c r="AC35" s="641"/>
      <c r="AD35" s="642" t="s">
        <v>112</v>
      </c>
      <c r="AE35" s="642"/>
      <c r="AF35" s="642"/>
      <c r="AG35" s="642"/>
      <c r="AH35" s="642"/>
      <c r="AI35" s="642"/>
      <c r="AJ35" s="642"/>
      <c r="AK35" s="642"/>
      <c r="AL35" s="611" t="s">
        <v>112</v>
      </c>
      <c r="AM35" s="643"/>
      <c r="AN35" s="643"/>
      <c r="AO35" s="644"/>
      <c r="AP35" s="186"/>
      <c r="AQ35" s="645" t="s">
        <v>307</v>
      </c>
      <c r="AR35" s="646"/>
      <c r="AS35" s="646"/>
      <c r="AT35" s="646"/>
      <c r="AU35" s="646"/>
      <c r="AV35" s="646"/>
      <c r="AW35" s="646"/>
      <c r="AX35" s="646"/>
      <c r="AY35" s="647"/>
      <c r="AZ35" s="638">
        <v>2166734</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159011</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85471</v>
      </c>
      <c r="CS35" s="607"/>
      <c r="CT35" s="607"/>
      <c r="CU35" s="607"/>
      <c r="CV35" s="607"/>
      <c r="CW35" s="607"/>
      <c r="CX35" s="607"/>
      <c r="CY35" s="608"/>
      <c r="CZ35" s="591">
        <v>0.6</v>
      </c>
      <c r="DA35" s="609"/>
      <c r="DB35" s="609"/>
      <c r="DC35" s="610"/>
      <c r="DD35" s="594">
        <v>82071</v>
      </c>
      <c r="DE35" s="607"/>
      <c r="DF35" s="607"/>
      <c r="DG35" s="607"/>
      <c r="DH35" s="607"/>
      <c r="DI35" s="607"/>
      <c r="DJ35" s="607"/>
      <c r="DK35" s="608"/>
      <c r="DL35" s="594">
        <v>82071</v>
      </c>
      <c r="DM35" s="607"/>
      <c r="DN35" s="607"/>
      <c r="DO35" s="607"/>
      <c r="DP35" s="607"/>
      <c r="DQ35" s="607"/>
      <c r="DR35" s="607"/>
      <c r="DS35" s="607"/>
      <c r="DT35" s="607"/>
      <c r="DU35" s="607"/>
      <c r="DV35" s="608"/>
      <c r="DW35" s="611">
        <v>0.8</v>
      </c>
      <c r="DX35" s="612"/>
      <c r="DY35" s="612"/>
      <c r="DZ35" s="612"/>
      <c r="EA35" s="612"/>
      <c r="EB35" s="612"/>
      <c r="EC35" s="613"/>
    </row>
    <row r="36" spans="2:133" ht="11.25" customHeight="1" x14ac:dyDescent="0.2">
      <c r="B36" s="569" t="s">
        <v>310</v>
      </c>
      <c r="C36" s="570"/>
      <c r="D36" s="570"/>
      <c r="E36" s="570"/>
      <c r="F36" s="570"/>
      <c r="G36" s="570"/>
      <c r="H36" s="570"/>
      <c r="I36" s="570"/>
      <c r="J36" s="570"/>
      <c r="K36" s="570"/>
      <c r="L36" s="570"/>
      <c r="M36" s="570"/>
      <c r="N36" s="570"/>
      <c r="O36" s="570"/>
      <c r="P36" s="570"/>
      <c r="Q36" s="571"/>
      <c r="R36" s="572">
        <v>16337802</v>
      </c>
      <c r="S36" s="629"/>
      <c r="T36" s="629"/>
      <c r="U36" s="629"/>
      <c r="V36" s="629"/>
      <c r="W36" s="629"/>
      <c r="X36" s="629"/>
      <c r="Y36" s="632"/>
      <c r="Z36" s="633">
        <v>100</v>
      </c>
      <c r="AA36" s="633"/>
      <c r="AB36" s="633"/>
      <c r="AC36" s="633"/>
      <c r="AD36" s="634">
        <v>9753149</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1086000</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96113</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2377215</v>
      </c>
      <c r="CS36" s="589"/>
      <c r="CT36" s="589"/>
      <c r="CU36" s="589"/>
      <c r="CV36" s="589"/>
      <c r="CW36" s="589"/>
      <c r="CX36" s="589"/>
      <c r="CY36" s="590"/>
      <c r="CZ36" s="591">
        <v>15.5</v>
      </c>
      <c r="DA36" s="609"/>
      <c r="DB36" s="609"/>
      <c r="DC36" s="610"/>
      <c r="DD36" s="594">
        <v>2307739</v>
      </c>
      <c r="DE36" s="589"/>
      <c r="DF36" s="589"/>
      <c r="DG36" s="589"/>
      <c r="DH36" s="589"/>
      <c r="DI36" s="589"/>
      <c r="DJ36" s="589"/>
      <c r="DK36" s="590"/>
      <c r="DL36" s="594">
        <v>1230184</v>
      </c>
      <c r="DM36" s="589"/>
      <c r="DN36" s="589"/>
      <c r="DO36" s="589"/>
      <c r="DP36" s="589"/>
      <c r="DQ36" s="589"/>
      <c r="DR36" s="589"/>
      <c r="DS36" s="589"/>
      <c r="DT36" s="589"/>
      <c r="DU36" s="589"/>
      <c r="DV36" s="590"/>
      <c r="DW36" s="611">
        <v>11.8</v>
      </c>
      <c r="DX36" s="612"/>
      <c r="DY36" s="612"/>
      <c r="DZ36" s="612"/>
      <c r="EA36" s="612"/>
      <c r="EB36" s="612"/>
      <c r="EC36" s="613"/>
    </row>
    <row r="37" spans="2:133" ht="11.25" customHeight="1" x14ac:dyDescent="0.2">
      <c r="AQ37" s="614" t="s">
        <v>314</v>
      </c>
      <c r="AR37" s="615"/>
      <c r="AS37" s="615"/>
      <c r="AT37" s="615"/>
      <c r="AU37" s="615"/>
      <c r="AV37" s="615"/>
      <c r="AW37" s="615"/>
      <c r="AX37" s="615"/>
      <c r="AY37" s="616"/>
      <c r="AZ37" s="588">
        <v>1268</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4373</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687207</v>
      </c>
      <c r="CS37" s="607"/>
      <c r="CT37" s="607"/>
      <c r="CU37" s="607"/>
      <c r="CV37" s="607"/>
      <c r="CW37" s="607"/>
      <c r="CX37" s="607"/>
      <c r="CY37" s="608"/>
      <c r="CZ37" s="591">
        <v>4.5</v>
      </c>
      <c r="DA37" s="609"/>
      <c r="DB37" s="609"/>
      <c r="DC37" s="610"/>
      <c r="DD37" s="594">
        <v>687207</v>
      </c>
      <c r="DE37" s="607"/>
      <c r="DF37" s="607"/>
      <c r="DG37" s="607"/>
      <c r="DH37" s="607"/>
      <c r="DI37" s="607"/>
      <c r="DJ37" s="607"/>
      <c r="DK37" s="608"/>
      <c r="DL37" s="594">
        <v>642889</v>
      </c>
      <c r="DM37" s="607"/>
      <c r="DN37" s="607"/>
      <c r="DO37" s="607"/>
      <c r="DP37" s="607"/>
      <c r="DQ37" s="607"/>
      <c r="DR37" s="607"/>
      <c r="DS37" s="607"/>
      <c r="DT37" s="607"/>
      <c r="DU37" s="607"/>
      <c r="DV37" s="608"/>
      <c r="DW37" s="611">
        <v>6.2</v>
      </c>
      <c r="DX37" s="612"/>
      <c r="DY37" s="612"/>
      <c r="DZ37" s="612"/>
      <c r="EA37" s="612"/>
      <c r="EB37" s="612"/>
      <c r="EC37" s="613"/>
    </row>
    <row r="38" spans="2:133" ht="11.25" customHeight="1" x14ac:dyDescent="0.2">
      <c r="AQ38" s="614" t="s">
        <v>317</v>
      </c>
      <c r="AR38" s="615"/>
      <c r="AS38" s="615"/>
      <c r="AT38" s="615"/>
      <c r="AU38" s="615"/>
      <c r="AV38" s="615"/>
      <c r="AW38" s="615"/>
      <c r="AX38" s="615"/>
      <c r="AY38" s="616"/>
      <c r="AZ38" s="588" t="s">
        <v>318</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7719</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1079466</v>
      </c>
      <c r="CS38" s="589"/>
      <c r="CT38" s="589"/>
      <c r="CU38" s="589"/>
      <c r="CV38" s="589"/>
      <c r="CW38" s="589"/>
      <c r="CX38" s="589"/>
      <c r="CY38" s="590"/>
      <c r="CZ38" s="591">
        <v>7</v>
      </c>
      <c r="DA38" s="609"/>
      <c r="DB38" s="609"/>
      <c r="DC38" s="610"/>
      <c r="DD38" s="594">
        <v>922353</v>
      </c>
      <c r="DE38" s="589"/>
      <c r="DF38" s="589"/>
      <c r="DG38" s="589"/>
      <c r="DH38" s="589"/>
      <c r="DI38" s="589"/>
      <c r="DJ38" s="589"/>
      <c r="DK38" s="590"/>
      <c r="DL38" s="594">
        <v>859099</v>
      </c>
      <c r="DM38" s="589"/>
      <c r="DN38" s="589"/>
      <c r="DO38" s="589"/>
      <c r="DP38" s="589"/>
      <c r="DQ38" s="589"/>
      <c r="DR38" s="589"/>
      <c r="DS38" s="589"/>
      <c r="DT38" s="589"/>
      <c r="DU38" s="589"/>
      <c r="DV38" s="590"/>
      <c r="DW38" s="611">
        <v>8.1999999999999993</v>
      </c>
      <c r="DX38" s="612"/>
      <c r="DY38" s="612"/>
      <c r="DZ38" s="612"/>
      <c r="EA38" s="612"/>
      <c r="EB38" s="612"/>
      <c r="EC38" s="613"/>
    </row>
    <row r="39" spans="2:133" ht="11.25" customHeight="1" x14ac:dyDescent="0.2">
      <c r="AQ39" s="614" t="s">
        <v>321</v>
      </c>
      <c r="AR39" s="615"/>
      <c r="AS39" s="615"/>
      <c r="AT39" s="615"/>
      <c r="AU39" s="615"/>
      <c r="AV39" s="615"/>
      <c r="AW39" s="615"/>
      <c r="AX39" s="615"/>
      <c r="AY39" s="616"/>
      <c r="AZ39" s="588" t="s">
        <v>318</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94</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308110</v>
      </c>
      <c r="CS39" s="607"/>
      <c r="CT39" s="607"/>
      <c r="CU39" s="607"/>
      <c r="CV39" s="607"/>
      <c r="CW39" s="607"/>
      <c r="CX39" s="607"/>
      <c r="CY39" s="608"/>
      <c r="CZ39" s="591">
        <v>2</v>
      </c>
      <c r="DA39" s="609"/>
      <c r="DB39" s="609"/>
      <c r="DC39" s="610"/>
      <c r="DD39" s="594">
        <v>288767</v>
      </c>
      <c r="DE39" s="607"/>
      <c r="DF39" s="607"/>
      <c r="DG39" s="607"/>
      <c r="DH39" s="607"/>
      <c r="DI39" s="607"/>
      <c r="DJ39" s="607"/>
      <c r="DK39" s="608"/>
      <c r="DL39" s="594" t="s">
        <v>318</v>
      </c>
      <c r="DM39" s="607"/>
      <c r="DN39" s="607"/>
      <c r="DO39" s="607"/>
      <c r="DP39" s="607"/>
      <c r="DQ39" s="607"/>
      <c r="DR39" s="607"/>
      <c r="DS39" s="607"/>
      <c r="DT39" s="607"/>
      <c r="DU39" s="607"/>
      <c r="DV39" s="608"/>
      <c r="DW39" s="611" t="s">
        <v>318</v>
      </c>
      <c r="DX39" s="612"/>
      <c r="DY39" s="612"/>
      <c r="DZ39" s="612"/>
      <c r="EA39" s="612"/>
      <c r="EB39" s="612"/>
      <c r="EC39" s="613"/>
    </row>
    <row r="40" spans="2:133" ht="11.25" customHeight="1" x14ac:dyDescent="0.2">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209961</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87</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12190</v>
      </c>
      <c r="CS40" s="589"/>
      <c r="CT40" s="589"/>
      <c r="CU40" s="589"/>
      <c r="CV40" s="589"/>
      <c r="CW40" s="589"/>
      <c r="CX40" s="589"/>
      <c r="CY40" s="590"/>
      <c r="CZ40" s="591">
        <v>0.1</v>
      </c>
      <c r="DA40" s="609"/>
      <c r="DB40" s="609"/>
      <c r="DC40" s="610"/>
      <c r="DD40" s="594" t="s">
        <v>318</v>
      </c>
      <c r="DE40" s="589"/>
      <c r="DF40" s="589"/>
      <c r="DG40" s="589"/>
      <c r="DH40" s="589"/>
      <c r="DI40" s="589"/>
      <c r="DJ40" s="589"/>
      <c r="DK40" s="590"/>
      <c r="DL40" s="594" t="s">
        <v>318</v>
      </c>
      <c r="DM40" s="589"/>
      <c r="DN40" s="589"/>
      <c r="DO40" s="589"/>
      <c r="DP40" s="589"/>
      <c r="DQ40" s="589"/>
      <c r="DR40" s="589"/>
      <c r="DS40" s="589"/>
      <c r="DT40" s="589"/>
      <c r="DU40" s="589"/>
      <c r="DV40" s="590"/>
      <c r="DW40" s="611" t="s">
        <v>318</v>
      </c>
      <c r="DX40" s="612"/>
      <c r="DY40" s="612"/>
      <c r="DZ40" s="612"/>
      <c r="EA40" s="612"/>
      <c r="EB40" s="612"/>
      <c r="EC40" s="613"/>
    </row>
    <row r="41" spans="2:133" ht="11.25" customHeight="1" x14ac:dyDescent="0.2">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869505</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320</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2">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2217096</v>
      </c>
      <c r="CS42" s="589"/>
      <c r="CT42" s="589"/>
      <c r="CU42" s="589"/>
      <c r="CV42" s="589"/>
      <c r="CW42" s="589"/>
      <c r="CX42" s="589"/>
      <c r="CY42" s="590"/>
      <c r="CZ42" s="591">
        <v>14.4</v>
      </c>
      <c r="DA42" s="592"/>
      <c r="DB42" s="592"/>
      <c r="DC42" s="593"/>
      <c r="DD42" s="594">
        <v>560198</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2">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40806</v>
      </c>
      <c r="CS43" s="607"/>
      <c r="CT43" s="607"/>
      <c r="CU43" s="607"/>
      <c r="CV43" s="607"/>
      <c r="CW43" s="607"/>
      <c r="CX43" s="607"/>
      <c r="CY43" s="608"/>
      <c r="CZ43" s="591">
        <v>0.3</v>
      </c>
      <c r="DA43" s="609"/>
      <c r="DB43" s="609"/>
      <c r="DC43" s="610"/>
      <c r="DD43" s="594">
        <v>40806</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2">
      <c r="B44" s="192" t="s">
        <v>336</v>
      </c>
      <c r="CD44" s="601" t="s">
        <v>287</v>
      </c>
      <c r="CE44" s="602"/>
      <c r="CF44" s="585" t="s">
        <v>337</v>
      </c>
      <c r="CG44" s="586"/>
      <c r="CH44" s="586"/>
      <c r="CI44" s="586"/>
      <c r="CJ44" s="586"/>
      <c r="CK44" s="586"/>
      <c r="CL44" s="586"/>
      <c r="CM44" s="586"/>
      <c r="CN44" s="586"/>
      <c r="CO44" s="586"/>
      <c r="CP44" s="586"/>
      <c r="CQ44" s="587"/>
      <c r="CR44" s="588">
        <v>2135536</v>
      </c>
      <c r="CS44" s="589"/>
      <c r="CT44" s="589"/>
      <c r="CU44" s="589"/>
      <c r="CV44" s="589"/>
      <c r="CW44" s="589"/>
      <c r="CX44" s="589"/>
      <c r="CY44" s="590"/>
      <c r="CZ44" s="591">
        <v>13.9</v>
      </c>
      <c r="DA44" s="592"/>
      <c r="DB44" s="592"/>
      <c r="DC44" s="593"/>
      <c r="DD44" s="594">
        <v>553149</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2">
      <c r="CD45" s="603"/>
      <c r="CE45" s="604"/>
      <c r="CF45" s="585" t="s">
        <v>338</v>
      </c>
      <c r="CG45" s="586"/>
      <c r="CH45" s="586"/>
      <c r="CI45" s="586"/>
      <c r="CJ45" s="586"/>
      <c r="CK45" s="586"/>
      <c r="CL45" s="586"/>
      <c r="CM45" s="586"/>
      <c r="CN45" s="586"/>
      <c r="CO45" s="586"/>
      <c r="CP45" s="586"/>
      <c r="CQ45" s="587"/>
      <c r="CR45" s="588">
        <v>518382</v>
      </c>
      <c r="CS45" s="607"/>
      <c r="CT45" s="607"/>
      <c r="CU45" s="607"/>
      <c r="CV45" s="607"/>
      <c r="CW45" s="607"/>
      <c r="CX45" s="607"/>
      <c r="CY45" s="608"/>
      <c r="CZ45" s="591">
        <v>3.4</v>
      </c>
      <c r="DA45" s="609"/>
      <c r="DB45" s="609"/>
      <c r="DC45" s="610"/>
      <c r="DD45" s="594">
        <v>27220</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2">
      <c r="CD46" s="603"/>
      <c r="CE46" s="604"/>
      <c r="CF46" s="585" t="s">
        <v>339</v>
      </c>
      <c r="CG46" s="586"/>
      <c r="CH46" s="586"/>
      <c r="CI46" s="586"/>
      <c r="CJ46" s="586"/>
      <c r="CK46" s="586"/>
      <c r="CL46" s="586"/>
      <c r="CM46" s="586"/>
      <c r="CN46" s="586"/>
      <c r="CO46" s="586"/>
      <c r="CP46" s="586"/>
      <c r="CQ46" s="587"/>
      <c r="CR46" s="588">
        <v>1532461</v>
      </c>
      <c r="CS46" s="589"/>
      <c r="CT46" s="589"/>
      <c r="CU46" s="589"/>
      <c r="CV46" s="589"/>
      <c r="CW46" s="589"/>
      <c r="CX46" s="589"/>
      <c r="CY46" s="590"/>
      <c r="CZ46" s="591">
        <v>10</v>
      </c>
      <c r="DA46" s="592"/>
      <c r="DB46" s="592"/>
      <c r="DC46" s="593"/>
      <c r="DD46" s="594">
        <v>523011</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2">
      <c r="CD47" s="603"/>
      <c r="CE47" s="604"/>
      <c r="CF47" s="585" t="s">
        <v>340</v>
      </c>
      <c r="CG47" s="586"/>
      <c r="CH47" s="586"/>
      <c r="CI47" s="586"/>
      <c r="CJ47" s="586"/>
      <c r="CK47" s="586"/>
      <c r="CL47" s="586"/>
      <c r="CM47" s="586"/>
      <c r="CN47" s="586"/>
      <c r="CO47" s="586"/>
      <c r="CP47" s="586"/>
      <c r="CQ47" s="587"/>
      <c r="CR47" s="588">
        <v>81560</v>
      </c>
      <c r="CS47" s="607"/>
      <c r="CT47" s="607"/>
      <c r="CU47" s="607"/>
      <c r="CV47" s="607"/>
      <c r="CW47" s="607"/>
      <c r="CX47" s="607"/>
      <c r="CY47" s="608"/>
      <c r="CZ47" s="591">
        <v>0.5</v>
      </c>
      <c r="DA47" s="609"/>
      <c r="DB47" s="609"/>
      <c r="DC47" s="610"/>
      <c r="DD47" s="594">
        <v>7049</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ht="11" x14ac:dyDescent="0.2">
      <c r="CD48" s="605"/>
      <c r="CE48" s="606"/>
      <c r="CF48" s="585" t="s">
        <v>341</v>
      </c>
      <c r="CG48" s="586"/>
      <c r="CH48" s="586"/>
      <c r="CI48" s="586"/>
      <c r="CJ48" s="586"/>
      <c r="CK48" s="586"/>
      <c r="CL48" s="586"/>
      <c r="CM48" s="586"/>
      <c r="CN48" s="586"/>
      <c r="CO48" s="586"/>
      <c r="CP48" s="586"/>
      <c r="CQ48" s="587"/>
      <c r="CR48" s="588" t="s">
        <v>318</v>
      </c>
      <c r="CS48" s="589"/>
      <c r="CT48" s="589"/>
      <c r="CU48" s="589"/>
      <c r="CV48" s="589"/>
      <c r="CW48" s="589"/>
      <c r="CX48" s="589"/>
      <c r="CY48" s="590"/>
      <c r="CZ48" s="591" t="s">
        <v>318</v>
      </c>
      <c r="DA48" s="592"/>
      <c r="DB48" s="592"/>
      <c r="DC48" s="593"/>
      <c r="DD48" s="594" t="s">
        <v>318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2">
      <c r="CD49" s="569" t="s">
        <v>342</v>
      </c>
      <c r="CE49" s="570"/>
      <c r="CF49" s="570"/>
      <c r="CG49" s="570"/>
      <c r="CH49" s="570"/>
      <c r="CI49" s="570"/>
      <c r="CJ49" s="570"/>
      <c r="CK49" s="570"/>
      <c r="CL49" s="570"/>
      <c r="CM49" s="570"/>
      <c r="CN49" s="570"/>
      <c r="CO49" s="570"/>
      <c r="CP49" s="570"/>
      <c r="CQ49" s="571"/>
      <c r="CR49" s="572">
        <v>15377930</v>
      </c>
      <c r="CS49" s="573"/>
      <c r="CT49" s="573"/>
      <c r="CU49" s="573"/>
      <c r="CV49" s="573"/>
      <c r="CW49" s="573"/>
      <c r="CX49" s="573"/>
      <c r="CY49" s="574"/>
      <c r="CZ49" s="575">
        <v>100</v>
      </c>
      <c r="DA49" s="576"/>
      <c r="DB49" s="576"/>
      <c r="DC49" s="577"/>
      <c r="DD49" s="578">
        <v>11025268</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t="11" hidden="1" x14ac:dyDescent="0.2"/>
    <row r="51" spans="82:133" ht="11" hidden="1" x14ac:dyDescent="0.2"/>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T52" zoomScale="70" zoomScaleNormal="25" zoomScaleSheetLayoutView="70" workbookViewId="0">
      <selection activeCell="DA2" sqref="CT1:DA2"/>
    </sheetView>
  </sheetViews>
  <sheetFormatPr defaultColWidth="0" defaultRowHeight="13" zeroHeight="1" x14ac:dyDescent="0.2"/>
  <cols>
    <col min="1" max="130" width="2.81640625" style="240" customWidth="1"/>
    <col min="131" max="131" width="1.6328125" style="240" customWidth="1"/>
    <col min="132" max="16384" width="9" style="240" hidden="1"/>
  </cols>
  <sheetData>
    <row r="1" spans="1:131" s="198" customFormat="1" ht="11.25" customHeight="1" thickBot="1" x14ac:dyDescent="0.25">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5">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084" t="s">
        <v>344</v>
      </c>
      <c r="DK2" s="1085"/>
      <c r="DL2" s="1085"/>
      <c r="DM2" s="1085"/>
      <c r="DN2" s="1085"/>
      <c r="DO2" s="1086"/>
      <c r="DP2" s="200"/>
      <c r="DQ2" s="1084" t="s">
        <v>345</v>
      </c>
      <c r="DR2" s="1085"/>
      <c r="DS2" s="1085"/>
      <c r="DT2" s="1085"/>
      <c r="DU2" s="1085"/>
      <c r="DV2" s="1085"/>
      <c r="DW2" s="1085"/>
      <c r="DX2" s="1085"/>
      <c r="DY2" s="1085"/>
      <c r="DZ2" s="1086"/>
      <c r="EA2" s="201"/>
    </row>
    <row r="3" spans="1:131" s="198" customFormat="1" ht="11.25" customHeight="1" x14ac:dyDescent="0.2">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5">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2">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087"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102" t="s">
        <v>362</v>
      </c>
      <c r="DH5" s="1103"/>
      <c r="DI5" s="1103"/>
      <c r="DJ5" s="1103"/>
      <c r="DK5" s="1104"/>
      <c r="DL5" s="1102" t="s">
        <v>363</v>
      </c>
      <c r="DM5" s="1103"/>
      <c r="DN5" s="1103"/>
      <c r="DO5" s="1103"/>
      <c r="DP5" s="1104"/>
      <c r="DQ5" s="997" t="s">
        <v>364</v>
      </c>
      <c r="DR5" s="998"/>
      <c r="DS5" s="998"/>
      <c r="DT5" s="998"/>
      <c r="DU5" s="999"/>
      <c r="DV5" s="997" t="s">
        <v>355</v>
      </c>
      <c r="DW5" s="998"/>
      <c r="DX5" s="998"/>
      <c r="DY5" s="998"/>
      <c r="DZ5" s="1013"/>
      <c r="EA5" s="205"/>
    </row>
    <row r="6" spans="1:131" s="206" customFormat="1" ht="26.25" customHeight="1" thickBot="1" x14ac:dyDescent="0.25">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088"/>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105"/>
      <c r="DH6" s="1106"/>
      <c r="DI6" s="1106"/>
      <c r="DJ6" s="1106"/>
      <c r="DK6" s="1107"/>
      <c r="DL6" s="1105"/>
      <c r="DM6" s="1106"/>
      <c r="DN6" s="1106"/>
      <c r="DO6" s="1106"/>
      <c r="DP6" s="1107"/>
      <c r="DQ6" s="1000"/>
      <c r="DR6" s="1001"/>
      <c r="DS6" s="1001"/>
      <c r="DT6" s="1001"/>
      <c r="DU6" s="1002"/>
      <c r="DV6" s="1000"/>
      <c r="DW6" s="1001"/>
      <c r="DX6" s="1001"/>
      <c r="DY6" s="1001"/>
      <c r="DZ6" s="1014"/>
      <c r="EA6" s="205"/>
    </row>
    <row r="7" spans="1:131" s="206" customFormat="1" ht="26.25" customHeight="1" thickTop="1" x14ac:dyDescent="0.2">
      <c r="A7" s="209">
        <v>1</v>
      </c>
      <c r="B7" s="1046" t="s">
        <v>365</v>
      </c>
      <c r="C7" s="1047"/>
      <c r="D7" s="1047"/>
      <c r="E7" s="1047"/>
      <c r="F7" s="1047"/>
      <c r="G7" s="1047"/>
      <c r="H7" s="1047"/>
      <c r="I7" s="1047"/>
      <c r="J7" s="1047"/>
      <c r="K7" s="1047"/>
      <c r="L7" s="1047"/>
      <c r="M7" s="1047"/>
      <c r="N7" s="1047"/>
      <c r="O7" s="1047"/>
      <c r="P7" s="1048"/>
      <c r="Q7" s="1108">
        <v>16206</v>
      </c>
      <c r="R7" s="1109"/>
      <c r="S7" s="1109"/>
      <c r="T7" s="1109"/>
      <c r="U7" s="1109"/>
      <c r="V7" s="1109">
        <v>15267</v>
      </c>
      <c r="W7" s="1109"/>
      <c r="X7" s="1109"/>
      <c r="Y7" s="1109"/>
      <c r="Z7" s="1109"/>
      <c r="AA7" s="1109">
        <v>938</v>
      </c>
      <c r="AB7" s="1109"/>
      <c r="AC7" s="1109"/>
      <c r="AD7" s="1109"/>
      <c r="AE7" s="1110"/>
      <c r="AF7" s="1111">
        <v>846</v>
      </c>
      <c r="AG7" s="1112"/>
      <c r="AH7" s="1112"/>
      <c r="AI7" s="1112"/>
      <c r="AJ7" s="1113"/>
      <c r="AK7" s="1095">
        <v>391</v>
      </c>
      <c r="AL7" s="1096"/>
      <c r="AM7" s="1096"/>
      <c r="AN7" s="1096"/>
      <c r="AO7" s="1096"/>
      <c r="AP7" s="1096">
        <v>28558</v>
      </c>
      <c r="AQ7" s="1096"/>
      <c r="AR7" s="1096"/>
      <c r="AS7" s="1096"/>
      <c r="AT7" s="1096"/>
      <c r="AU7" s="1097"/>
      <c r="AV7" s="1097"/>
      <c r="AW7" s="1097"/>
      <c r="AX7" s="1097"/>
      <c r="AY7" s="1098"/>
      <c r="AZ7" s="203"/>
      <c r="BA7" s="203"/>
      <c r="BB7" s="203"/>
      <c r="BC7" s="203"/>
      <c r="BD7" s="203"/>
      <c r="BE7" s="204"/>
      <c r="BF7" s="204"/>
      <c r="BG7" s="204"/>
      <c r="BH7" s="204"/>
      <c r="BI7" s="204"/>
      <c r="BJ7" s="204"/>
      <c r="BK7" s="204"/>
      <c r="BL7" s="204"/>
      <c r="BM7" s="204"/>
      <c r="BN7" s="204"/>
      <c r="BO7" s="204"/>
      <c r="BP7" s="204"/>
      <c r="BQ7" s="210">
        <v>1</v>
      </c>
      <c r="BR7" s="211" t="s">
        <v>540</v>
      </c>
      <c r="BS7" s="1099" t="s">
        <v>536</v>
      </c>
      <c r="BT7" s="1100"/>
      <c r="BU7" s="1100"/>
      <c r="BV7" s="1100"/>
      <c r="BW7" s="1100"/>
      <c r="BX7" s="1100"/>
      <c r="BY7" s="1100"/>
      <c r="BZ7" s="1100"/>
      <c r="CA7" s="1100"/>
      <c r="CB7" s="1100"/>
      <c r="CC7" s="1100"/>
      <c r="CD7" s="1100"/>
      <c r="CE7" s="1100"/>
      <c r="CF7" s="1100"/>
      <c r="CG7" s="1101"/>
      <c r="CH7" s="1092">
        <v>-2</v>
      </c>
      <c r="CI7" s="1093"/>
      <c r="CJ7" s="1093"/>
      <c r="CK7" s="1093"/>
      <c r="CL7" s="1094"/>
      <c r="CM7" s="1092">
        <v>120</v>
      </c>
      <c r="CN7" s="1093"/>
      <c r="CO7" s="1093"/>
      <c r="CP7" s="1093"/>
      <c r="CQ7" s="1094"/>
      <c r="CR7" s="1092">
        <v>10</v>
      </c>
      <c r="CS7" s="1093"/>
      <c r="CT7" s="1093"/>
      <c r="CU7" s="1093"/>
      <c r="CV7" s="1094"/>
      <c r="CW7" s="1092">
        <v>0</v>
      </c>
      <c r="CX7" s="1093"/>
      <c r="CY7" s="1093"/>
      <c r="CZ7" s="1093"/>
      <c r="DA7" s="1094"/>
      <c r="DB7" s="1092">
        <v>0</v>
      </c>
      <c r="DC7" s="1093"/>
      <c r="DD7" s="1093"/>
      <c r="DE7" s="1093"/>
      <c r="DF7" s="1094"/>
      <c r="DG7" s="1092">
        <v>130</v>
      </c>
      <c r="DH7" s="1093"/>
      <c r="DI7" s="1093"/>
      <c r="DJ7" s="1093"/>
      <c r="DK7" s="1094"/>
      <c r="DL7" s="1092">
        <v>0</v>
      </c>
      <c r="DM7" s="1093"/>
      <c r="DN7" s="1093"/>
      <c r="DO7" s="1093"/>
      <c r="DP7" s="1094"/>
      <c r="DQ7" s="1092">
        <v>98</v>
      </c>
      <c r="DR7" s="1093"/>
      <c r="DS7" s="1093"/>
      <c r="DT7" s="1093"/>
      <c r="DU7" s="1094"/>
      <c r="DV7" s="1089"/>
      <c r="DW7" s="1090"/>
      <c r="DX7" s="1090"/>
      <c r="DY7" s="1090"/>
      <c r="DZ7" s="1091"/>
      <c r="EA7" s="205"/>
    </row>
    <row r="8" spans="1:131" s="206" customFormat="1" ht="26.25" customHeight="1" x14ac:dyDescent="0.2">
      <c r="A8" s="212">
        <v>2</v>
      </c>
      <c r="B8" s="1033" t="s">
        <v>366</v>
      </c>
      <c r="C8" s="1034"/>
      <c r="D8" s="1034"/>
      <c r="E8" s="1034"/>
      <c r="F8" s="1034"/>
      <c r="G8" s="1034"/>
      <c r="H8" s="1034"/>
      <c r="I8" s="1034"/>
      <c r="J8" s="1034"/>
      <c r="K8" s="1034"/>
      <c r="L8" s="1034"/>
      <c r="M8" s="1034"/>
      <c r="N8" s="1034"/>
      <c r="O8" s="1034"/>
      <c r="P8" s="1035"/>
      <c r="Q8" s="1039">
        <v>25</v>
      </c>
      <c r="R8" s="1040"/>
      <c r="S8" s="1040"/>
      <c r="T8" s="1040"/>
      <c r="U8" s="1040"/>
      <c r="V8" s="1040">
        <v>24</v>
      </c>
      <c r="W8" s="1040"/>
      <c r="X8" s="1040"/>
      <c r="Y8" s="1040"/>
      <c r="Z8" s="1040"/>
      <c r="AA8" s="1040">
        <v>1</v>
      </c>
      <c r="AB8" s="1040"/>
      <c r="AC8" s="1040"/>
      <c r="AD8" s="1040"/>
      <c r="AE8" s="1041"/>
      <c r="AF8" s="1015">
        <v>1</v>
      </c>
      <c r="AG8" s="1016"/>
      <c r="AH8" s="1016"/>
      <c r="AI8" s="1016"/>
      <c r="AJ8" s="1017"/>
      <c r="AK8" s="1082">
        <v>13</v>
      </c>
      <c r="AL8" s="1083"/>
      <c r="AM8" s="1083"/>
      <c r="AN8" s="1083"/>
      <c r="AO8" s="1083"/>
      <c r="AP8" s="1083">
        <v>0</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537</v>
      </c>
      <c r="BT8" s="1011"/>
      <c r="BU8" s="1011"/>
      <c r="BV8" s="1011"/>
      <c r="BW8" s="1011"/>
      <c r="BX8" s="1011"/>
      <c r="BY8" s="1011"/>
      <c r="BZ8" s="1011"/>
      <c r="CA8" s="1011"/>
      <c r="CB8" s="1011"/>
      <c r="CC8" s="1011"/>
      <c r="CD8" s="1011"/>
      <c r="CE8" s="1011"/>
      <c r="CF8" s="1011"/>
      <c r="CG8" s="1012"/>
      <c r="CH8" s="985">
        <v>1</v>
      </c>
      <c r="CI8" s="986"/>
      <c r="CJ8" s="986"/>
      <c r="CK8" s="986"/>
      <c r="CL8" s="987"/>
      <c r="CM8" s="985">
        <v>12</v>
      </c>
      <c r="CN8" s="986"/>
      <c r="CO8" s="986"/>
      <c r="CP8" s="986"/>
      <c r="CQ8" s="987"/>
      <c r="CR8" s="985">
        <v>10</v>
      </c>
      <c r="CS8" s="986"/>
      <c r="CT8" s="986"/>
      <c r="CU8" s="986"/>
      <c r="CV8" s="987"/>
      <c r="CW8" s="985">
        <v>12</v>
      </c>
      <c r="CX8" s="986"/>
      <c r="CY8" s="986"/>
      <c r="CZ8" s="986"/>
      <c r="DA8" s="987"/>
      <c r="DB8" s="985">
        <v>0</v>
      </c>
      <c r="DC8" s="986"/>
      <c r="DD8" s="986"/>
      <c r="DE8" s="986"/>
      <c r="DF8" s="987"/>
      <c r="DG8" s="985">
        <v>0</v>
      </c>
      <c r="DH8" s="986"/>
      <c r="DI8" s="986"/>
      <c r="DJ8" s="986"/>
      <c r="DK8" s="987"/>
      <c r="DL8" s="985">
        <v>0</v>
      </c>
      <c r="DM8" s="986"/>
      <c r="DN8" s="986"/>
      <c r="DO8" s="986"/>
      <c r="DP8" s="987"/>
      <c r="DQ8" s="985">
        <v>0</v>
      </c>
      <c r="DR8" s="986"/>
      <c r="DS8" s="986"/>
      <c r="DT8" s="986"/>
      <c r="DU8" s="987"/>
      <c r="DV8" s="988"/>
      <c r="DW8" s="989"/>
      <c r="DX8" s="989"/>
      <c r="DY8" s="989"/>
      <c r="DZ8" s="990"/>
      <c r="EA8" s="205"/>
    </row>
    <row r="9" spans="1:131" s="206" customFormat="1" ht="26.25" customHeight="1" x14ac:dyDescent="0.2">
      <c r="A9" s="212">
        <v>3</v>
      </c>
      <c r="B9" s="1033" t="s">
        <v>367</v>
      </c>
      <c r="C9" s="1034"/>
      <c r="D9" s="1034"/>
      <c r="E9" s="1034"/>
      <c r="F9" s="1034"/>
      <c r="G9" s="1034"/>
      <c r="H9" s="1034"/>
      <c r="I9" s="1034"/>
      <c r="J9" s="1034"/>
      <c r="K9" s="1034"/>
      <c r="L9" s="1034"/>
      <c r="M9" s="1034"/>
      <c r="N9" s="1034"/>
      <c r="O9" s="1034"/>
      <c r="P9" s="1035"/>
      <c r="Q9" s="1039">
        <v>13</v>
      </c>
      <c r="R9" s="1040"/>
      <c r="S9" s="1040"/>
      <c r="T9" s="1040"/>
      <c r="U9" s="1040"/>
      <c r="V9" s="1040">
        <v>13</v>
      </c>
      <c r="W9" s="1040"/>
      <c r="X9" s="1040"/>
      <c r="Y9" s="1040"/>
      <c r="Z9" s="1040"/>
      <c r="AA9" s="1040">
        <v>0</v>
      </c>
      <c r="AB9" s="1040"/>
      <c r="AC9" s="1040"/>
      <c r="AD9" s="1040"/>
      <c r="AE9" s="1041"/>
      <c r="AF9" s="1015">
        <v>0</v>
      </c>
      <c r="AG9" s="1016"/>
      <c r="AH9" s="1016"/>
      <c r="AI9" s="1016"/>
      <c r="AJ9" s="1017"/>
      <c r="AK9" s="1082">
        <v>0</v>
      </c>
      <c r="AL9" s="1083"/>
      <c r="AM9" s="1083"/>
      <c r="AN9" s="1083"/>
      <c r="AO9" s="1083"/>
      <c r="AP9" s="1083">
        <v>10</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538</v>
      </c>
      <c r="BT9" s="1011"/>
      <c r="BU9" s="1011"/>
      <c r="BV9" s="1011"/>
      <c r="BW9" s="1011"/>
      <c r="BX9" s="1011"/>
      <c r="BY9" s="1011"/>
      <c r="BZ9" s="1011"/>
      <c r="CA9" s="1011"/>
      <c r="CB9" s="1011"/>
      <c r="CC9" s="1011"/>
      <c r="CD9" s="1011"/>
      <c r="CE9" s="1011"/>
      <c r="CF9" s="1011"/>
      <c r="CG9" s="1012"/>
      <c r="CH9" s="985">
        <v>13</v>
      </c>
      <c r="CI9" s="986"/>
      <c r="CJ9" s="986"/>
      <c r="CK9" s="986"/>
      <c r="CL9" s="987"/>
      <c r="CM9" s="985">
        <v>37</v>
      </c>
      <c r="CN9" s="986"/>
      <c r="CO9" s="986"/>
      <c r="CP9" s="986"/>
      <c r="CQ9" s="987"/>
      <c r="CR9" s="985">
        <v>12</v>
      </c>
      <c r="CS9" s="986"/>
      <c r="CT9" s="986"/>
      <c r="CU9" s="986"/>
      <c r="CV9" s="987"/>
      <c r="CW9" s="985">
        <v>0</v>
      </c>
      <c r="CX9" s="986"/>
      <c r="CY9" s="986"/>
      <c r="CZ9" s="986"/>
      <c r="DA9" s="987"/>
      <c r="DB9" s="985">
        <v>0</v>
      </c>
      <c r="DC9" s="986"/>
      <c r="DD9" s="986"/>
      <c r="DE9" s="986"/>
      <c r="DF9" s="987"/>
      <c r="DG9" s="985">
        <v>0</v>
      </c>
      <c r="DH9" s="986"/>
      <c r="DI9" s="986"/>
      <c r="DJ9" s="986"/>
      <c r="DK9" s="987"/>
      <c r="DL9" s="985">
        <v>0</v>
      </c>
      <c r="DM9" s="986"/>
      <c r="DN9" s="986"/>
      <c r="DO9" s="986"/>
      <c r="DP9" s="987"/>
      <c r="DQ9" s="985">
        <v>0</v>
      </c>
      <c r="DR9" s="986"/>
      <c r="DS9" s="986"/>
      <c r="DT9" s="986"/>
      <c r="DU9" s="987"/>
      <c r="DV9" s="988"/>
      <c r="DW9" s="989"/>
      <c r="DX9" s="989"/>
      <c r="DY9" s="989"/>
      <c r="DZ9" s="990"/>
      <c r="EA9" s="205"/>
    </row>
    <row r="10" spans="1:131" s="206" customFormat="1" ht="26.25" customHeight="1" x14ac:dyDescent="0.2">
      <c r="A10" s="212">
        <v>4</v>
      </c>
      <c r="B10" s="1033" t="s">
        <v>368</v>
      </c>
      <c r="C10" s="1034"/>
      <c r="D10" s="1034"/>
      <c r="E10" s="1034"/>
      <c r="F10" s="1034"/>
      <c r="G10" s="1034"/>
      <c r="H10" s="1034"/>
      <c r="I10" s="1034"/>
      <c r="J10" s="1034"/>
      <c r="K10" s="1034"/>
      <c r="L10" s="1034"/>
      <c r="M10" s="1034"/>
      <c r="N10" s="1034"/>
      <c r="O10" s="1034"/>
      <c r="P10" s="1035"/>
      <c r="Q10" s="1039">
        <v>103</v>
      </c>
      <c r="R10" s="1040"/>
      <c r="S10" s="1040"/>
      <c r="T10" s="1040"/>
      <c r="U10" s="1040"/>
      <c r="V10" s="1040">
        <v>82</v>
      </c>
      <c r="W10" s="1040"/>
      <c r="X10" s="1040"/>
      <c r="Y10" s="1040"/>
      <c r="Z10" s="1040"/>
      <c r="AA10" s="1040">
        <v>21</v>
      </c>
      <c r="AB10" s="1040"/>
      <c r="AC10" s="1040"/>
      <c r="AD10" s="1040"/>
      <c r="AE10" s="1041"/>
      <c r="AF10" s="1015">
        <v>21</v>
      </c>
      <c r="AG10" s="1016"/>
      <c r="AH10" s="1016"/>
      <c r="AI10" s="1016"/>
      <c r="AJ10" s="1017"/>
      <c r="AK10" s="1082">
        <v>0</v>
      </c>
      <c r="AL10" s="1083"/>
      <c r="AM10" s="1083"/>
      <c r="AN10" s="1083"/>
      <c r="AO10" s="1083"/>
      <c r="AP10" s="1083">
        <v>0</v>
      </c>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t="s">
        <v>541</v>
      </c>
      <c r="BS10" s="1010" t="s">
        <v>539</v>
      </c>
      <c r="BT10" s="1011"/>
      <c r="BU10" s="1011"/>
      <c r="BV10" s="1011"/>
      <c r="BW10" s="1011"/>
      <c r="BX10" s="1011"/>
      <c r="BY10" s="1011"/>
      <c r="BZ10" s="1011"/>
      <c r="CA10" s="1011"/>
      <c r="CB10" s="1011"/>
      <c r="CC10" s="1011"/>
      <c r="CD10" s="1011"/>
      <c r="CE10" s="1011"/>
      <c r="CF10" s="1011"/>
      <c r="CG10" s="1012"/>
      <c r="CH10" s="985">
        <v>61</v>
      </c>
      <c r="CI10" s="986"/>
      <c r="CJ10" s="986"/>
      <c r="CK10" s="986"/>
      <c r="CL10" s="987"/>
      <c r="CM10" s="985">
        <v>1685</v>
      </c>
      <c r="CN10" s="986"/>
      <c r="CO10" s="986"/>
      <c r="CP10" s="986"/>
      <c r="CQ10" s="987"/>
      <c r="CR10" s="985">
        <v>6</v>
      </c>
      <c r="CS10" s="986"/>
      <c r="CT10" s="986"/>
      <c r="CU10" s="986"/>
      <c r="CV10" s="987"/>
      <c r="CW10" s="985">
        <v>16</v>
      </c>
      <c r="CX10" s="986"/>
      <c r="CY10" s="986"/>
      <c r="CZ10" s="986"/>
      <c r="DA10" s="987"/>
      <c r="DB10" s="985">
        <v>0</v>
      </c>
      <c r="DC10" s="986"/>
      <c r="DD10" s="986"/>
      <c r="DE10" s="986"/>
      <c r="DF10" s="987"/>
      <c r="DG10" s="985">
        <v>0</v>
      </c>
      <c r="DH10" s="986"/>
      <c r="DI10" s="986"/>
      <c r="DJ10" s="986"/>
      <c r="DK10" s="987"/>
      <c r="DL10" s="985">
        <v>116</v>
      </c>
      <c r="DM10" s="986"/>
      <c r="DN10" s="986"/>
      <c r="DO10" s="986"/>
      <c r="DP10" s="987"/>
      <c r="DQ10" s="985">
        <v>12</v>
      </c>
      <c r="DR10" s="986"/>
      <c r="DS10" s="986"/>
      <c r="DT10" s="986"/>
      <c r="DU10" s="987"/>
      <c r="DV10" s="988"/>
      <c r="DW10" s="989"/>
      <c r="DX10" s="989"/>
      <c r="DY10" s="989"/>
      <c r="DZ10" s="990"/>
      <c r="EA10" s="205"/>
    </row>
    <row r="11" spans="1:131" s="206" customFormat="1" ht="26.25" customHeight="1" x14ac:dyDescent="0.2">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2">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2">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2">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2">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2">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2">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2">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2">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2">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5">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2">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369</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5">
      <c r="A23" s="215" t="s">
        <v>370</v>
      </c>
      <c r="B23" s="940" t="s">
        <v>371</v>
      </c>
      <c r="C23" s="941"/>
      <c r="D23" s="941"/>
      <c r="E23" s="941"/>
      <c r="F23" s="941"/>
      <c r="G23" s="941"/>
      <c r="H23" s="941"/>
      <c r="I23" s="941"/>
      <c r="J23" s="941"/>
      <c r="K23" s="941"/>
      <c r="L23" s="941"/>
      <c r="M23" s="941"/>
      <c r="N23" s="941"/>
      <c r="O23" s="941"/>
      <c r="P23" s="942"/>
      <c r="Q23" s="1064"/>
      <c r="R23" s="1065"/>
      <c r="S23" s="1065"/>
      <c r="T23" s="1065"/>
      <c r="U23" s="1065"/>
      <c r="V23" s="1065"/>
      <c r="W23" s="1065"/>
      <c r="X23" s="1065"/>
      <c r="Y23" s="1065"/>
      <c r="Z23" s="1065"/>
      <c r="AA23" s="1065"/>
      <c r="AB23" s="1065"/>
      <c r="AC23" s="1065"/>
      <c r="AD23" s="1065"/>
      <c r="AE23" s="1066"/>
      <c r="AF23" s="1067">
        <v>868</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2">
      <c r="A24" s="1060" t="s">
        <v>372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5">
      <c r="A25" s="1059" t="s">
        <v>373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2">
      <c r="A26" s="991" t="s">
        <v>348</v>
      </c>
      <c r="B26" s="992"/>
      <c r="C26" s="992"/>
      <c r="D26" s="992"/>
      <c r="E26" s="992"/>
      <c r="F26" s="992"/>
      <c r="G26" s="992"/>
      <c r="H26" s="992"/>
      <c r="I26" s="992"/>
      <c r="J26" s="992"/>
      <c r="K26" s="992"/>
      <c r="L26" s="992"/>
      <c r="M26" s="992"/>
      <c r="N26" s="992"/>
      <c r="O26" s="992"/>
      <c r="P26" s="993"/>
      <c r="Q26" s="997" t="s">
        <v>374</v>
      </c>
      <c r="R26" s="998"/>
      <c r="S26" s="998"/>
      <c r="T26" s="998"/>
      <c r="U26" s="999"/>
      <c r="V26" s="997" t="s">
        <v>375</v>
      </c>
      <c r="W26" s="998"/>
      <c r="X26" s="998"/>
      <c r="Y26" s="998"/>
      <c r="Z26" s="999"/>
      <c r="AA26" s="997" t="s">
        <v>376</v>
      </c>
      <c r="AB26" s="998"/>
      <c r="AC26" s="998"/>
      <c r="AD26" s="998"/>
      <c r="AE26" s="998"/>
      <c r="AF26" s="1055" t="s">
        <v>377</v>
      </c>
      <c r="AG26" s="1004"/>
      <c r="AH26" s="1004"/>
      <c r="AI26" s="1004"/>
      <c r="AJ26" s="1056"/>
      <c r="AK26" s="998" t="s">
        <v>378</v>
      </c>
      <c r="AL26" s="998"/>
      <c r="AM26" s="998"/>
      <c r="AN26" s="998"/>
      <c r="AO26" s="999"/>
      <c r="AP26" s="997" t="s">
        <v>379</v>
      </c>
      <c r="AQ26" s="998"/>
      <c r="AR26" s="998"/>
      <c r="AS26" s="998"/>
      <c r="AT26" s="999"/>
      <c r="AU26" s="997" t="s">
        <v>380</v>
      </c>
      <c r="AV26" s="998"/>
      <c r="AW26" s="998"/>
      <c r="AX26" s="998"/>
      <c r="AY26" s="999"/>
      <c r="AZ26" s="997" t="s">
        <v>381</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5">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2">
      <c r="A28" s="217">
        <v>1</v>
      </c>
      <c r="B28" s="1046" t="s">
        <v>382</v>
      </c>
      <c r="C28" s="1047"/>
      <c r="D28" s="1047"/>
      <c r="E28" s="1047"/>
      <c r="F28" s="1047"/>
      <c r="G28" s="1047"/>
      <c r="H28" s="1047"/>
      <c r="I28" s="1047"/>
      <c r="J28" s="1047"/>
      <c r="K28" s="1047"/>
      <c r="L28" s="1047"/>
      <c r="M28" s="1047"/>
      <c r="N28" s="1047"/>
      <c r="O28" s="1047"/>
      <c r="P28" s="1048"/>
      <c r="Q28" s="1049">
        <v>3734</v>
      </c>
      <c r="R28" s="1050"/>
      <c r="S28" s="1050"/>
      <c r="T28" s="1050"/>
      <c r="U28" s="1050"/>
      <c r="V28" s="1050">
        <v>3575</v>
      </c>
      <c r="W28" s="1050"/>
      <c r="X28" s="1050"/>
      <c r="Y28" s="1050"/>
      <c r="Z28" s="1050"/>
      <c r="AA28" s="1050">
        <v>159</v>
      </c>
      <c r="AB28" s="1050"/>
      <c r="AC28" s="1050"/>
      <c r="AD28" s="1050"/>
      <c r="AE28" s="1051"/>
      <c r="AF28" s="1052">
        <v>159</v>
      </c>
      <c r="AG28" s="1050"/>
      <c r="AH28" s="1050"/>
      <c r="AI28" s="1050"/>
      <c r="AJ28" s="1053"/>
      <c r="AK28" s="1054">
        <v>198</v>
      </c>
      <c r="AL28" s="1042"/>
      <c r="AM28" s="1042"/>
      <c r="AN28" s="1042"/>
      <c r="AO28" s="1042"/>
      <c r="AP28" s="1042">
        <v>0</v>
      </c>
      <c r="AQ28" s="1042"/>
      <c r="AR28" s="1042"/>
      <c r="AS28" s="1042"/>
      <c r="AT28" s="1042"/>
      <c r="AU28" s="1042">
        <v>0</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2">
      <c r="A29" s="217">
        <v>2</v>
      </c>
      <c r="B29" s="1033" t="s">
        <v>383</v>
      </c>
      <c r="C29" s="1034"/>
      <c r="D29" s="1034"/>
      <c r="E29" s="1034"/>
      <c r="F29" s="1034"/>
      <c r="G29" s="1034"/>
      <c r="H29" s="1034"/>
      <c r="I29" s="1034"/>
      <c r="J29" s="1034"/>
      <c r="K29" s="1034"/>
      <c r="L29" s="1034"/>
      <c r="M29" s="1034"/>
      <c r="N29" s="1034"/>
      <c r="O29" s="1034"/>
      <c r="P29" s="1035"/>
      <c r="Q29" s="1039">
        <v>333</v>
      </c>
      <c r="R29" s="1040"/>
      <c r="S29" s="1040"/>
      <c r="T29" s="1040"/>
      <c r="U29" s="1040"/>
      <c r="V29" s="1040">
        <v>329</v>
      </c>
      <c r="W29" s="1040"/>
      <c r="X29" s="1040"/>
      <c r="Y29" s="1040"/>
      <c r="Z29" s="1040"/>
      <c r="AA29" s="1040">
        <v>3</v>
      </c>
      <c r="AB29" s="1040"/>
      <c r="AC29" s="1040"/>
      <c r="AD29" s="1040"/>
      <c r="AE29" s="1041"/>
      <c r="AF29" s="1015">
        <v>3</v>
      </c>
      <c r="AG29" s="1016"/>
      <c r="AH29" s="1016"/>
      <c r="AI29" s="1016"/>
      <c r="AJ29" s="1017"/>
      <c r="AK29" s="976">
        <v>109</v>
      </c>
      <c r="AL29" s="967"/>
      <c r="AM29" s="967"/>
      <c r="AN29" s="967"/>
      <c r="AO29" s="967"/>
      <c r="AP29" s="967">
        <v>0</v>
      </c>
      <c r="AQ29" s="967"/>
      <c r="AR29" s="967"/>
      <c r="AS29" s="967"/>
      <c r="AT29" s="967"/>
      <c r="AU29" s="967">
        <v>0</v>
      </c>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2">
      <c r="A30" s="217">
        <v>3</v>
      </c>
      <c r="B30" s="1033" t="s">
        <v>384</v>
      </c>
      <c r="C30" s="1034"/>
      <c r="D30" s="1034"/>
      <c r="E30" s="1034"/>
      <c r="F30" s="1034"/>
      <c r="G30" s="1034"/>
      <c r="H30" s="1034"/>
      <c r="I30" s="1034"/>
      <c r="J30" s="1034"/>
      <c r="K30" s="1034"/>
      <c r="L30" s="1034"/>
      <c r="M30" s="1034"/>
      <c r="N30" s="1034"/>
      <c r="O30" s="1034"/>
      <c r="P30" s="1035"/>
      <c r="Q30" s="1039">
        <v>2909</v>
      </c>
      <c r="R30" s="1040"/>
      <c r="S30" s="1040"/>
      <c r="T30" s="1040"/>
      <c r="U30" s="1040"/>
      <c r="V30" s="1040">
        <v>2855</v>
      </c>
      <c r="W30" s="1040"/>
      <c r="X30" s="1040"/>
      <c r="Y30" s="1040"/>
      <c r="Z30" s="1040"/>
      <c r="AA30" s="1040">
        <v>54</v>
      </c>
      <c r="AB30" s="1040"/>
      <c r="AC30" s="1040"/>
      <c r="AD30" s="1040"/>
      <c r="AE30" s="1041"/>
      <c r="AF30" s="1015">
        <v>54</v>
      </c>
      <c r="AG30" s="1016"/>
      <c r="AH30" s="1016"/>
      <c r="AI30" s="1016"/>
      <c r="AJ30" s="1017"/>
      <c r="AK30" s="976">
        <v>424</v>
      </c>
      <c r="AL30" s="967"/>
      <c r="AM30" s="967"/>
      <c r="AN30" s="967"/>
      <c r="AO30" s="967"/>
      <c r="AP30" s="967">
        <v>0</v>
      </c>
      <c r="AQ30" s="967"/>
      <c r="AR30" s="967"/>
      <c r="AS30" s="967"/>
      <c r="AT30" s="967"/>
      <c r="AU30" s="967">
        <v>0</v>
      </c>
      <c r="AV30" s="967"/>
      <c r="AW30" s="967"/>
      <c r="AX30" s="967"/>
      <c r="AY30" s="96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2">
      <c r="A31" s="217">
        <v>4</v>
      </c>
      <c r="B31" s="1033" t="s">
        <v>385</v>
      </c>
      <c r="C31" s="1034"/>
      <c r="D31" s="1034"/>
      <c r="E31" s="1034"/>
      <c r="F31" s="1034"/>
      <c r="G31" s="1034"/>
      <c r="H31" s="1034"/>
      <c r="I31" s="1034"/>
      <c r="J31" s="1034"/>
      <c r="K31" s="1034"/>
      <c r="L31" s="1034"/>
      <c r="M31" s="1034"/>
      <c r="N31" s="1034"/>
      <c r="O31" s="1034"/>
      <c r="P31" s="1035"/>
      <c r="Q31" s="1039">
        <v>648</v>
      </c>
      <c r="R31" s="1040"/>
      <c r="S31" s="1040"/>
      <c r="T31" s="1040"/>
      <c r="U31" s="1040"/>
      <c r="V31" s="1040">
        <v>595</v>
      </c>
      <c r="W31" s="1040"/>
      <c r="X31" s="1040"/>
      <c r="Y31" s="1040"/>
      <c r="Z31" s="1040"/>
      <c r="AA31" s="1040">
        <v>53</v>
      </c>
      <c r="AB31" s="1040"/>
      <c r="AC31" s="1040"/>
      <c r="AD31" s="1040"/>
      <c r="AE31" s="1041"/>
      <c r="AF31" s="1015">
        <v>704</v>
      </c>
      <c r="AG31" s="1016"/>
      <c r="AH31" s="1016"/>
      <c r="AI31" s="1016"/>
      <c r="AJ31" s="1017"/>
      <c r="AK31" s="976">
        <v>0</v>
      </c>
      <c r="AL31" s="967"/>
      <c r="AM31" s="967"/>
      <c r="AN31" s="967"/>
      <c r="AO31" s="967"/>
      <c r="AP31" s="967">
        <v>2943</v>
      </c>
      <c r="AQ31" s="967"/>
      <c r="AR31" s="967"/>
      <c r="AS31" s="967"/>
      <c r="AT31" s="967"/>
      <c r="AU31" s="967">
        <v>6</v>
      </c>
      <c r="AV31" s="967"/>
      <c r="AW31" s="967"/>
      <c r="AX31" s="967"/>
      <c r="AY31" s="967"/>
      <c r="AZ31" s="1038"/>
      <c r="BA31" s="1038"/>
      <c r="BB31" s="1038"/>
      <c r="BC31" s="1038"/>
      <c r="BD31" s="1038"/>
      <c r="BE31" s="1028" t="s">
        <v>386</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2">
      <c r="A32" s="217">
        <v>5</v>
      </c>
      <c r="B32" s="1033" t="s">
        <v>387</v>
      </c>
      <c r="C32" s="1034"/>
      <c r="D32" s="1034"/>
      <c r="E32" s="1034"/>
      <c r="F32" s="1034"/>
      <c r="G32" s="1034"/>
      <c r="H32" s="1034"/>
      <c r="I32" s="1034"/>
      <c r="J32" s="1034"/>
      <c r="K32" s="1034"/>
      <c r="L32" s="1034"/>
      <c r="M32" s="1034"/>
      <c r="N32" s="1034"/>
      <c r="O32" s="1034"/>
      <c r="P32" s="1035"/>
      <c r="Q32" s="1039">
        <v>1952</v>
      </c>
      <c r="R32" s="1040"/>
      <c r="S32" s="1040"/>
      <c r="T32" s="1040"/>
      <c r="U32" s="1040"/>
      <c r="V32" s="1040">
        <v>1834</v>
      </c>
      <c r="W32" s="1040"/>
      <c r="X32" s="1040"/>
      <c r="Y32" s="1040"/>
      <c r="Z32" s="1040"/>
      <c r="AA32" s="1040">
        <v>118</v>
      </c>
      <c r="AB32" s="1040"/>
      <c r="AC32" s="1040"/>
      <c r="AD32" s="1040"/>
      <c r="AE32" s="1041"/>
      <c r="AF32" s="1015">
        <v>137</v>
      </c>
      <c r="AG32" s="1016"/>
      <c r="AH32" s="1016"/>
      <c r="AI32" s="1016"/>
      <c r="AJ32" s="1017"/>
      <c r="AK32" s="976">
        <v>0</v>
      </c>
      <c r="AL32" s="967"/>
      <c r="AM32" s="967"/>
      <c r="AN32" s="967"/>
      <c r="AO32" s="967"/>
      <c r="AP32" s="967">
        <v>16091</v>
      </c>
      <c r="AQ32" s="967"/>
      <c r="AR32" s="967"/>
      <c r="AS32" s="967"/>
      <c r="AT32" s="967"/>
      <c r="AU32" s="967">
        <v>11843</v>
      </c>
      <c r="AV32" s="967"/>
      <c r="AW32" s="967"/>
      <c r="AX32" s="967"/>
      <c r="AY32" s="967"/>
      <c r="AZ32" s="1038"/>
      <c r="BA32" s="1038"/>
      <c r="BB32" s="1038"/>
      <c r="BC32" s="1038"/>
      <c r="BD32" s="1038"/>
      <c r="BE32" s="1028" t="s">
        <v>386</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2">
      <c r="A33" s="217">
        <v>6</v>
      </c>
      <c r="B33" s="1033"/>
      <c r="C33" s="1034"/>
      <c r="D33" s="1034"/>
      <c r="E33" s="1034"/>
      <c r="F33" s="1034"/>
      <c r="G33" s="1034"/>
      <c r="H33" s="1034"/>
      <c r="I33" s="1034"/>
      <c r="J33" s="1034"/>
      <c r="K33" s="1034"/>
      <c r="L33" s="1034"/>
      <c r="M33" s="1034"/>
      <c r="N33" s="1034"/>
      <c r="O33" s="1034"/>
      <c r="P33" s="1035"/>
      <c r="Q33" s="1039"/>
      <c r="R33" s="1040"/>
      <c r="S33" s="1040"/>
      <c r="T33" s="1040"/>
      <c r="U33" s="1040"/>
      <c r="V33" s="1040"/>
      <c r="W33" s="1040"/>
      <c r="X33" s="1040"/>
      <c r="Y33" s="1040"/>
      <c r="Z33" s="1040"/>
      <c r="AA33" s="1040"/>
      <c r="AB33" s="1040"/>
      <c r="AC33" s="1040"/>
      <c r="AD33" s="1040"/>
      <c r="AE33" s="1041"/>
      <c r="AF33" s="1015"/>
      <c r="AG33" s="1016"/>
      <c r="AH33" s="1016"/>
      <c r="AI33" s="1016"/>
      <c r="AJ33" s="1017"/>
      <c r="AK33" s="976"/>
      <c r="AL33" s="967"/>
      <c r="AM33" s="967"/>
      <c r="AN33" s="967"/>
      <c r="AO33" s="967"/>
      <c r="AP33" s="967"/>
      <c r="AQ33" s="967"/>
      <c r="AR33" s="967"/>
      <c r="AS33" s="967"/>
      <c r="AT33" s="967"/>
      <c r="AU33" s="967"/>
      <c r="AV33" s="967"/>
      <c r="AW33" s="967"/>
      <c r="AX33" s="967"/>
      <c r="AY33" s="967"/>
      <c r="AZ33" s="1038"/>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2">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2">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2">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2">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2">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2">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2">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2">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2">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2">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2">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2">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2">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2">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2">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2">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2">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2">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2">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2">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2">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2">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2">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2">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2">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2">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2">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5">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2">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388</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5">
      <c r="A63" s="215" t="s">
        <v>370</v>
      </c>
      <c r="B63" s="940" t="s">
        <v>389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1058</v>
      </c>
      <c r="AG63" s="955"/>
      <c r="AH63" s="955"/>
      <c r="AI63" s="955"/>
      <c r="AJ63" s="1026"/>
      <c r="AK63" s="1027"/>
      <c r="AL63" s="959"/>
      <c r="AM63" s="959"/>
      <c r="AN63" s="959"/>
      <c r="AO63" s="959"/>
      <c r="AP63" s="955"/>
      <c r="AQ63" s="955"/>
      <c r="AR63" s="955"/>
      <c r="AS63" s="955"/>
      <c r="AT63" s="955"/>
      <c r="AU63" s="955"/>
      <c r="AV63" s="955"/>
      <c r="AW63" s="955"/>
      <c r="AX63" s="955"/>
      <c r="AY63" s="955"/>
      <c r="AZ63" s="1021"/>
      <c r="BA63" s="1021"/>
      <c r="BB63" s="1021"/>
      <c r="BC63" s="1021"/>
      <c r="BD63" s="1021"/>
      <c r="BE63" s="956"/>
      <c r="BF63" s="956"/>
      <c r="BG63" s="956"/>
      <c r="BH63" s="956"/>
      <c r="BI63" s="957"/>
      <c r="BJ63" s="1022" t="s">
        <v>112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2">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5">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2">
      <c r="A66" s="991" t="s">
        <v>391</v>
      </c>
      <c r="B66" s="992"/>
      <c r="C66" s="992"/>
      <c r="D66" s="992"/>
      <c r="E66" s="992"/>
      <c r="F66" s="992"/>
      <c r="G66" s="992"/>
      <c r="H66" s="992"/>
      <c r="I66" s="992"/>
      <c r="J66" s="992"/>
      <c r="K66" s="992"/>
      <c r="L66" s="992"/>
      <c r="M66" s="992"/>
      <c r="N66" s="992"/>
      <c r="O66" s="992"/>
      <c r="P66" s="993"/>
      <c r="Q66" s="997" t="s">
        <v>374</v>
      </c>
      <c r="R66" s="998"/>
      <c r="S66" s="998"/>
      <c r="T66" s="998"/>
      <c r="U66" s="999"/>
      <c r="V66" s="997" t="s">
        <v>375</v>
      </c>
      <c r="W66" s="998"/>
      <c r="X66" s="998"/>
      <c r="Y66" s="998"/>
      <c r="Z66" s="999"/>
      <c r="AA66" s="997" t="s">
        <v>376</v>
      </c>
      <c r="AB66" s="998"/>
      <c r="AC66" s="998"/>
      <c r="AD66" s="998"/>
      <c r="AE66" s="999"/>
      <c r="AF66" s="1003" t="s">
        <v>377</v>
      </c>
      <c r="AG66" s="1004"/>
      <c r="AH66" s="1004"/>
      <c r="AI66" s="1004"/>
      <c r="AJ66" s="1005"/>
      <c r="AK66" s="997" t="s">
        <v>378</v>
      </c>
      <c r="AL66" s="992"/>
      <c r="AM66" s="992"/>
      <c r="AN66" s="992"/>
      <c r="AO66" s="993"/>
      <c r="AP66" s="997" t="s">
        <v>379</v>
      </c>
      <c r="AQ66" s="998"/>
      <c r="AR66" s="998"/>
      <c r="AS66" s="998"/>
      <c r="AT66" s="999"/>
      <c r="AU66" s="997" t="s">
        <v>392</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5">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2">
      <c r="A68" s="209">
        <v>1</v>
      </c>
      <c r="B68" s="981" t="s">
        <v>530</v>
      </c>
      <c r="C68" s="982"/>
      <c r="D68" s="982"/>
      <c r="E68" s="982"/>
      <c r="F68" s="982"/>
      <c r="G68" s="982"/>
      <c r="H68" s="982"/>
      <c r="I68" s="982"/>
      <c r="J68" s="982"/>
      <c r="K68" s="982"/>
      <c r="L68" s="982"/>
      <c r="M68" s="982"/>
      <c r="N68" s="982"/>
      <c r="O68" s="982"/>
      <c r="P68" s="983"/>
      <c r="Q68" s="984">
        <v>2644</v>
      </c>
      <c r="R68" s="978"/>
      <c r="S68" s="978"/>
      <c r="T68" s="978"/>
      <c r="U68" s="978"/>
      <c r="V68" s="978">
        <v>2604</v>
      </c>
      <c r="W68" s="978"/>
      <c r="X68" s="978"/>
      <c r="Y68" s="978"/>
      <c r="Z68" s="978"/>
      <c r="AA68" s="978">
        <v>39</v>
      </c>
      <c r="AB68" s="978"/>
      <c r="AC68" s="978"/>
      <c r="AD68" s="978"/>
      <c r="AE68" s="978"/>
      <c r="AF68" s="978">
        <v>39</v>
      </c>
      <c r="AG68" s="978"/>
      <c r="AH68" s="978"/>
      <c r="AI68" s="978"/>
      <c r="AJ68" s="978"/>
      <c r="AK68" s="978">
        <v>96</v>
      </c>
      <c r="AL68" s="978"/>
      <c r="AM68" s="978"/>
      <c r="AN68" s="978"/>
      <c r="AO68" s="978"/>
      <c r="AP68" s="978">
        <v>2805</v>
      </c>
      <c r="AQ68" s="978"/>
      <c r="AR68" s="978"/>
      <c r="AS68" s="978"/>
      <c r="AT68" s="978"/>
      <c r="AU68" s="978">
        <v>1304</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2">
      <c r="A69" s="212">
        <v>2</v>
      </c>
      <c r="B69" s="970" t="s">
        <v>534</v>
      </c>
      <c r="C69" s="971"/>
      <c r="D69" s="971"/>
      <c r="E69" s="971"/>
      <c r="F69" s="971"/>
      <c r="G69" s="971"/>
      <c r="H69" s="971"/>
      <c r="I69" s="971"/>
      <c r="J69" s="971"/>
      <c r="K69" s="971"/>
      <c r="L69" s="971"/>
      <c r="M69" s="971"/>
      <c r="N69" s="971"/>
      <c r="O69" s="971"/>
      <c r="P69" s="972"/>
      <c r="Q69" s="973">
        <v>4694</v>
      </c>
      <c r="R69" s="967"/>
      <c r="S69" s="967"/>
      <c r="T69" s="967"/>
      <c r="U69" s="967"/>
      <c r="V69" s="967">
        <v>4197</v>
      </c>
      <c r="W69" s="967"/>
      <c r="X69" s="967"/>
      <c r="Y69" s="967"/>
      <c r="Z69" s="967"/>
      <c r="AA69" s="967">
        <v>497</v>
      </c>
      <c r="AB69" s="967"/>
      <c r="AC69" s="967"/>
      <c r="AD69" s="967"/>
      <c r="AE69" s="967"/>
      <c r="AF69" s="967">
        <v>497</v>
      </c>
      <c r="AG69" s="967"/>
      <c r="AH69" s="967"/>
      <c r="AI69" s="967"/>
      <c r="AJ69" s="967"/>
      <c r="AK69" s="967">
        <v>0</v>
      </c>
      <c r="AL69" s="967"/>
      <c r="AM69" s="967"/>
      <c r="AN69" s="967"/>
      <c r="AO69" s="967"/>
      <c r="AP69" s="967">
        <v>0</v>
      </c>
      <c r="AQ69" s="967"/>
      <c r="AR69" s="967"/>
      <c r="AS69" s="967"/>
      <c r="AT69" s="967"/>
      <c r="AU69" s="967">
        <v>0</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2">
      <c r="A70" s="212">
        <v>3</v>
      </c>
      <c r="B70" s="970" t="s">
        <v>533</v>
      </c>
      <c r="C70" s="971"/>
      <c r="D70" s="971"/>
      <c r="E70" s="971"/>
      <c r="F70" s="971"/>
      <c r="G70" s="971"/>
      <c r="H70" s="971"/>
      <c r="I70" s="971"/>
      <c r="J70" s="971"/>
      <c r="K70" s="971"/>
      <c r="L70" s="971"/>
      <c r="M70" s="971"/>
      <c r="N70" s="971"/>
      <c r="O70" s="971"/>
      <c r="P70" s="972"/>
      <c r="Q70" s="973">
        <v>165</v>
      </c>
      <c r="R70" s="967"/>
      <c r="S70" s="967"/>
      <c r="T70" s="967"/>
      <c r="U70" s="967"/>
      <c r="V70" s="967">
        <v>161</v>
      </c>
      <c r="W70" s="967"/>
      <c r="X70" s="967"/>
      <c r="Y70" s="967"/>
      <c r="Z70" s="967"/>
      <c r="AA70" s="967">
        <v>3</v>
      </c>
      <c r="AB70" s="967"/>
      <c r="AC70" s="967"/>
      <c r="AD70" s="967"/>
      <c r="AE70" s="967"/>
      <c r="AF70" s="967">
        <v>3</v>
      </c>
      <c r="AG70" s="967"/>
      <c r="AH70" s="967"/>
      <c r="AI70" s="967"/>
      <c r="AJ70" s="967"/>
      <c r="AK70" s="967">
        <v>0</v>
      </c>
      <c r="AL70" s="967"/>
      <c r="AM70" s="967"/>
      <c r="AN70" s="967"/>
      <c r="AO70" s="967"/>
      <c r="AP70" s="967">
        <v>0</v>
      </c>
      <c r="AQ70" s="967"/>
      <c r="AR70" s="967"/>
      <c r="AS70" s="967"/>
      <c r="AT70" s="967"/>
      <c r="AU70" s="967">
        <v>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2">
      <c r="A71" s="212">
        <v>4</v>
      </c>
      <c r="B71" s="970" t="s">
        <v>532</v>
      </c>
      <c r="C71" s="971"/>
      <c r="D71" s="971"/>
      <c r="E71" s="971"/>
      <c r="F71" s="971"/>
      <c r="G71" s="971"/>
      <c r="H71" s="971"/>
      <c r="I71" s="971"/>
      <c r="J71" s="971"/>
      <c r="K71" s="971"/>
      <c r="L71" s="971"/>
      <c r="M71" s="971"/>
      <c r="N71" s="971"/>
      <c r="O71" s="971"/>
      <c r="P71" s="972"/>
      <c r="Q71" s="973">
        <v>486</v>
      </c>
      <c r="R71" s="967"/>
      <c r="S71" s="967"/>
      <c r="T71" s="967"/>
      <c r="U71" s="967"/>
      <c r="V71" s="967">
        <v>484</v>
      </c>
      <c r="W71" s="967"/>
      <c r="X71" s="967"/>
      <c r="Y71" s="967"/>
      <c r="Z71" s="967"/>
      <c r="AA71" s="967">
        <v>2</v>
      </c>
      <c r="AB71" s="967"/>
      <c r="AC71" s="967"/>
      <c r="AD71" s="967"/>
      <c r="AE71" s="967"/>
      <c r="AF71" s="967">
        <v>2</v>
      </c>
      <c r="AG71" s="967"/>
      <c r="AH71" s="967"/>
      <c r="AI71" s="967"/>
      <c r="AJ71" s="967"/>
      <c r="AK71" s="967">
        <v>2</v>
      </c>
      <c r="AL71" s="967"/>
      <c r="AM71" s="967"/>
      <c r="AN71" s="967"/>
      <c r="AO71" s="967"/>
      <c r="AP71" s="967">
        <v>0</v>
      </c>
      <c r="AQ71" s="967"/>
      <c r="AR71" s="967"/>
      <c r="AS71" s="967"/>
      <c r="AT71" s="967"/>
      <c r="AU71" s="967">
        <v>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2">
      <c r="A72" s="212">
        <v>5</v>
      </c>
      <c r="B72" s="970" t="s">
        <v>531</v>
      </c>
      <c r="C72" s="971"/>
      <c r="D72" s="971"/>
      <c r="E72" s="971"/>
      <c r="F72" s="971"/>
      <c r="G72" s="971"/>
      <c r="H72" s="971"/>
      <c r="I72" s="971"/>
      <c r="J72" s="971"/>
      <c r="K72" s="971"/>
      <c r="L72" s="971"/>
      <c r="M72" s="971"/>
      <c r="N72" s="971"/>
      <c r="O72" s="971"/>
      <c r="P72" s="972"/>
      <c r="Q72" s="973">
        <v>149671</v>
      </c>
      <c r="R72" s="967"/>
      <c r="S72" s="967"/>
      <c r="T72" s="967"/>
      <c r="U72" s="967"/>
      <c r="V72" s="967">
        <v>144052</v>
      </c>
      <c r="W72" s="967"/>
      <c r="X72" s="967"/>
      <c r="Y72" s="967"/>
      <c r="Z72" s="967"/>
      <c r="AA72" s="967">
        <v>5620</v>
      </c>
      <c r="AB72" s="967"/>
      <c r="AC72" s="967"/>
      <c r="AD72" s="967"/>
      <c r="AE72" s="967"/>
      <c r="AF72" s="967">
        <v>5620</v>
      </c>
      <c r="AG72" s="967"/>
      <c r="AH72" s="967"/>
      <c r="AI72" s="967"/>
      <c r="AJ72" s="967"/>
      <c r="AK72" s="967">
        <v>1279</v>
      </c>
      <c r="AL72" s="967"/>
      <c r="AM72" s="967"/>
      <c r="AN72" s="967"/>
      <c r="AO72" s="967"/>
      <c r="AP72" s="967">
        <v>0</v>
      </c>
      <c r="AQ72" s="967"/>
      <c r="AR72" s="967"/>
      <c r="AS72" s="967"/>
      <c r="AT72" s="967"/>
      <c r="AU72" s="967">
        <v>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2">
      <c r="A73" s="212">
        <v>6</v>
      </c>
      <c r="B73" s="970" t="s">
        <v>535</v>
      </c>
      <c r="C73" s="971"/>
      <c r="D73" s="971"/>
      <c r="E73" s="971"/>
      <c r="F73" s="971"/>
      <c r="G73" s="971"/>
      <c r="H73" s="971"/>
      <c r="I73" s="971"/>
      <c r="J73" s="971"/>
      <c r="K73" s="971"/>
      <c r="L73" s="971"/>
      <c r="M73" s="971"/>
      <c r="N73" s="971"/>
      <c r="O73" s="971"/>
      <c r="P73" s="972"/>
      <c r="Q73" s="973">
        <v>9</v>
      </c>
      <c r="R73" s="967"/>
      <c r="S73" s="967"/>
      <c r="T73" s="967"/>
      <c r="U73" s="967"/>
      <c r="V73" s="967">
        <v>2</v>
      </c>
      <c r="W73" s="967"/>
      <c r="X73" s="967"/>
      <c r="Y73" s="967"/>
      <c r="Z73" s="967"/>
      <c r="AA73" s="967">
        <v>7</v>
      </c>
      <c r="AB73" s="967"/>
      <c r="AC73" s="967"/>
      <c r="AD73" s="967"/>
      <c r="AE73" s="967"/>
      <c r="AF73" s="967">
        <v>7</v>
      </c>
      <c r="AG73" s="967"/>
      <c r="AH73" s="967"/>
      <c r="AI73" s="967"/>
      <c r="AJ73" s="967"/>
      <c r="AK73" s="967">
        <v>0</v>
      </c>
      <c r="AL73" s="967"/>
      <c r="AM73" s="967"/>
      <c r="AN73" s="967"/>
      <c r="AO73" s="967"/>
      <c r="AP73" s="967">
        <v>0</v>
      </c>
      <c r="AQ73" s="967"/>
      <c r="AR73" s="967"/>
      <c r="AS73" s="967"/>
      <c r="AT73" s="967"/>
      <c r="AU73" s="967">
        <v>0</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2">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2">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2">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2">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2">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2">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2">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2">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2">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2">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2">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2">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2">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2">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5">
      <c r="A88" s="215" t="s">
        <v>370</v>
      </c>
      <c r="B88" s="940" t="s">
        <v>393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2">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2">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2">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2">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2">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2">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2">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2">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2">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2">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2">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2">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2">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5">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40" t="s">
        <v>394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2">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2">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2">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2">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5">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2">
      <c r="A108" s="934" t="s">
        <v>399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2">
      <c r="A109" s="887" t="s">
        <v>401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402</v>
      </c>
      <c r="AB109" s="888"/>
      <c r="AC109" s="888"/>
      <c r="AD109" s="888"/>
      <c r="AE109" s="889"/>
      <c r="AF109" s="890" t="s">
        <v>286</v>
      </c>
      <c r="AG109" s="888"/>
      <c r="AH109" s="888"/>
      <c r="AI109" s="888"/>
      <c r="AJ109" s="889"/>
      <c r="AK109" s="890" t="s">
        <v>285</v>
      </c>
      <c r="AL109" s="888"/>
      <c r="AM109" s="888"/>
      <c r="AN109" s="888"/>
      <c r="AO109" s="889"/>
      <c r="AP109" s="890" t="s">
        <v>403</v>
      </c>
      <c r="AQ109" s="888"/>
      <c r="AR109" s="888"/>
      <c r="AS109" s="888"/>
      <c r="AT109" s="919"/>
      <c r="AU109" s="887" t="s">
        <v>401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402</v>
      </c>
      <c r="BR109" s="888"/>
      <c r="BS109" s="888"/>
      <c r="BT109" s="888"/>
      <c r="BU109" s="889"/>
      <c r="BV109" s="890" t="s">
        <v>286</v>
      </c>
      <c r="BW109" s="888"/>
      <c r="BX109" s="888"/>
      <c r="BY109" s="888"/>
      <c r="BZ109" s="889"/>
      <c r="CA109" s="890" t="s">
        <v>285</v>
      </c>
      <c r="CB109" s="888"/>
      <c r="CC109" s="888"/>
      <c r="CD109" s="888"/>
      <c r="CE109" s="889"/>
      <c r="CF109" s="928" t="s">
        <v>403</v>
      </c>
      <c r="CG109" s="928"/>
      <c r="CH109" s="928"/>
      <c r="CI109" s="928"/>
      <c r="CJ109" s="928"/>
      <c r="CK109" s="890" t="s">
        <v>404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402</v>
      </c>
      <c r="DH109" s="888"/>
      <c r="DI109" s="888"/>
      <c r="DJ109" s="888"/>
      <c r="DK109" s="889"/>
      <c r="DL109" s="890" t="s">
        <v>286</v>
      </c>
      <c r="DM109" s="888"/>
      <c r="DN109" s="888"/>
      <c r="DO109" s="888"/>
      <c r="DP109" s="889"/>
      <c r="DQ109" s="890" t="s">
        <v>285</v>
      </c>
      <c r="DR109" s="888"/>
      <c r="DS109" s="888"/>
      <c r="DT109" s="888"/>
      <c r="DU109" s="889"/>
      <c r="DV109" s="890" t="s">
        <v>403</v>
      </c>
      <c r="DW109" s="888"/>
      <c r="DX109" s="888"/>
      <c r="DY109" s="888"/>
      <c r="DZ109" s="919"/>
    </row>
    <row r="110" spans="1:131" s="197" customFormat="1" ht="26.25" customHeight="1" x14ac:dyDescent="0.2">
      <c r="A110" s="757" t="s">
        <v>405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2458373</v>
      </c>
      <c r="AB110" s="873"/>
      <c r="AC110" s="873"/>
      <c r="AD110" s="873"/>
      <c r="AE110" s="874"/>
      <c r="AF110" s="875">
        <v>2402455</v>
      </c>
      <c r="AG110" s="873"/>
      <c r="AH110" s="873"/>
      <c r="AI110" s="873"/>
      <c r="AJ110" s="874"/>
      <c r="AK110" s="875">
        <v>2345869</v>
      </c>
      <c r="AL110" s="873"/>
      <c r="AM110" s="873"/>
      <c r="AN110" s="873"/>
      <c r="AO110" s="874"/>
      <c r="AP110" s="876">
        <v>30.6</v>
      </c>
      <c r="AQ110" s="877"/>
      <c r="AR110" s="877"/>
      <c r="AS110" s="877"/>
      <c r="AT110" s="878"/>
      <c r="AU110" s="920" t="s">
        <v>61</v>
      </c>
      <c r="AV110" s="921"/>
      <c r="AW110" s="921"/>
      <c r="AX110" s="921"/>
      <c r="AY110" s="922"/>
      <c r="AZ110" s="816" t="s">
        <v>406</v>
      </c>
      <c r="BA110" s="758"/>
      <c r="BB110" s="758"/>
      <c r="BC110" s="758"/>
      <c r="BD110" s="758"/>
      <c r="BE110" s="758"/>
      <c r="BF110" s="758"/>
      <c r="BG110" s="758"/>
      <c r="BH110" s="758"/>
      <c r="BI110" s="758"/>
      <c r="BJ110" s="758"/>
      <c r="BK110" s="758"/>
      <c r="BL110" s="758"/>
      <c r="BM110" s="758"/>
      <c r="BN110" s="758"/>
      <c r="BO110" s="758"/>
      <c r="BP110" s="759"/>
      <c r="BQ110" s="799">
        <v>28641971</v>
      </c>
      <c r="BR110" s="800"/>
      <c r="BS110" s="800"/>
      <c r="BT110" s="800"/>
      <c r="BU110" s="800"/>
      <c r="BV110" s="800">
        <v>28787500</v>
      </c>
      <c r="BW110" s="800"/>
      <c r="BX110" s="800"/>
      <c r="BY110" s="800"/>
      <c r="BZ110" s="800"/>
      <c r="CA110" s="800">
        <v>28567689</v>
      </c>
      <c r="CB110" s="800"/>
      <c r="CC110" s="800"/>
      <c r="CD110" s="800"/>
      <c r="CE110" s="800"/>
      <c r="CF110" s="861">
        <v>373.2</v>
      </c>
      <c r="CG110" s="862"/>
      <c r="CH110" s="862"/>
      <c r="CI110" s="862"/>
      <c r="CJ110" s="862"/>
      <c r="CK110" s="916" t="s">
        <v>407</v>
      </c>
      <c r="CL110" s="864"/>
      <c r="CM110" s="869" t="s">
        <v>408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x14ac:dyDescent="0.2">
      <c r="A111" s="778" t="s">
        <v>409</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410</v>
      </c>
      <c r="BA111" s="768"/>
      <c r="BB111" s="768"/>
      <c r="BC111" s="768"/>
      <c r="BD111" s="768"/>
      <c r="BE111" s="768"/>
      <c r="BF111" s="768"/>
      <c r="BG111" s="768"/>
      <c r="BH111" s="768"/>
      <c r="BI111" s="768"/>
      <c r="BJ111" s="768"/>
      <c r="BK111" s="768"/>
      <c r="BL111" s="768"/>
      <c r="BM111" s="768"/>
      <c r="BN111" s="768"/>
      <c r="BO111" s="768"/>
      <c r="BP111" s="769"/>
      <c r="BQ111" s="770" t="s">
        <v>112</v>
      </c>
      <c r="BR111" s="771"/>
      <c r="BS111" s="771"/>
      <c r="BT111" s="771"/>
      <c r="BU111" s="771"/>
      <c r="BV111" s="771" t="s">
        <v>112</v>
      </c>
      <c r="BW111" s="771"/>
      <c r="BX111" s="771"/>
      <c r="BY111" s="771"/>
      <c r="BZ111" s="771"/>
      <c r="CA111" s="771" t="s">
        <v>112</v>
      </c>
      <c r="CB111" s="771"/>
      <c r="CC111" s="771"/>
      <c r="CD111" s="771"/>
      <c r="CE111" s="771"/>
      <c r="CF111" s="848" t="s">
        <v>112</v>
      </c>
      <c r="CG111" s="849"/>
      <c r="CH111" s="849"/>
      <c r="CI111" s="849"/>
      <c r="CJ111" s="849"/>
      <c r="CK111" s="917"/>
      <c r="CL111" s="866"/>
      <c r="CM111" s="803" t="s">
        <v>411</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x14ac:dyDescent="0.2">
      <c r="A112" s="902" t="s">
        <v>412</v>
      </c>
      <c r="B112" s="903"/>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414</v>
      </c>
      <c r="BA112" s="768"/>
      <c r="BB112" s="768"/>
      <c r="BC112" s="768"/>
      <c r="BD112" s="768"/>
      <c r="BE112" s="768"/>
      <c r="BF112" s="768"/>
      <c r="BG112" s="768"/>
      <c r="BH112" s="768"/>
      <c r="BI112" s="768"/>
      <c r="BJ112" s="768"/>
      <c r="BK112" s="768"/>
      <c r="BL112" s="768"/>
      <c r="BM112" s="768"/>
      <c r="BN112" s="768"/>
      <c r="BO112" s="768"/>
      <c r="BP112" s="769"/>
      <c r="BQ112" s="770">
        <v>12034438</v>
      </c>
      <c r="BR112" s="771"/>
      <c r="BS112" s="771"/>
      <c r="BT112" s="771"/>
      <c r="BU112" s="771"/>
      <c r="BV112" s="771">
        <v>11994909</v>
      </c>
      <c r="BW112" s="771"/>
      <c r="BX112" s="771"/>
      <c r="BY112" s="771"/>
      <c r="BZ112" s="771"/>
      <c r="CA112" s="771">
        <v>11848575</v>
      </c>
      <c r="CB112" s="771"/>
      <c r="CC112" s="771"/>
      <c r="CD112" s="771"/>
      <c r="CE112" s="771"/>
      <c r="CF112" s="848">
        <v>154.80000000000001</v>
      </c>
      <c r="CG112" s="849"/>
      <c r="CH112" s="849"/>
      <c r="CI112" s="849"/>
      <c r="CJ112" s="849"/>
      <c r="CK112" s="917"/>
      <c r="CL112" s="866"/>
      <c r="CM112" s="803" t="s">
        <v>415</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x14ac:dyDescent="0.2">
      <c r="A113" s="904"/>
      <c r="B113" s="905"/>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685373</v>
      </c>
      <c r="AB113" s="909"/>
      <c r="AC113" s="909"/>
      <c r="AD113" s="909"/>
      <c r="AE113" s="910"/>
      <c r="AF113" s="911">
        <v>741871</v>
      </c>
      <c r="AG113" s="909"/>
      <c r="AH113" s="909"/>
      <c r="AI113" s="909"/>
      <c r="AJ113" s="910"/>
      <c r="AK113" s="911">
        <v>919958</v>
      </c>
      <c r="AL113" s="909"/>
      <c r="AM113" s="909"/>
      <c r="AN113" s="909"/>
      <c r="AO113" s="910"/>
      <c r="AP113" s="912">
        <v>12</v>
      </c>
      <c r="AQ113" s="913"/>
      <c r="AR113" s="913"/>
      <c r="AS113" s="913"/>
      <c r="AT113" s="914"/>
      <c r="AU113" s="923"/>
      <c r="AV113" s="924"/>
      <c r="AW113" s="924"/>
      <c r="AX113" s="924"/>
      <c r="AY113" s="925"/>
      <c r="AZ113" s="767" t="s">
        <v>417</v>
      </c>
      <c r="BA113" s="768"/>
      <c r="BB113" s="768"/>
      <c r="BC113" s="768"/>
      <c r="BD113" s="768"/>
      <c r="BE113" s="768"/>
      <c r="BF113" s="768"/>
      <c r="BG113" s="768"/>
      <c r="BH113" s="768"/>
      <c r="BI113" s="768"/>
      <c r="BJ113" s="768"/>
      <c r="BK113" s="768"/>
      <c r="BL113" s="768"/>
      <c r="BM113" s="768"/>
      <c r="BN113" s="768"/>
      <c r="BO113" s="768"/>
      <c r="BP113" s="769"/>
      <c r="BQ113" s="770">
        <v>1590885</v>
      </c>
      <c r="BR113" s="771"/>
      <c r="BS113" s="771"/>
      <c r="BT113" s="771"/>
      <c r="BU113" s="771"/>
      <c r="BV113" s="771">
        <v>1304259</v>
      </c>
      <c r="BW113" s="771"/>
      <c r="BX113" s="771"/>
      <c r="BY113" s="771"/>
      <c r="BZ113" s="771"/>
      <c r="CA113" s="771">
        <v>1157861</v>
      </c>
      <c r="CB113" s="771"/>
      <c r="CC113" s="771"/>
      <c r="CD113" s="771"/>
      <c r="CE113" s="771"/>
      <c r="CF113" s="848">
        <v>15.1</v>
      </c>
      <c r="CG113" s="849"/>
      <c r="CH113" s="849"/>
      <c r="CI113" s="849"/>
      <c r="CJ113" s="849"/>
      <c r="CK113" s="917"/>
      <c r="CL113" s="866"/>
      <c r="CM113" s="803" t="s">
        <v>418</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x14ac:dyDescent="0.2">
      <c r="A114" s="904"/>
      <c r="B114" s="905"/>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377196</v>
      </c>
      <c r="AB114" s="784"/>
      <c r="AC114" s="784"/>
      <c r="AD114" s="784"/>
      <c r="AE114" s="785"/>
      <c r="AF114" s="786">
        <v>355694</v>
      </c>
      <c r="AG114" s="784"/>
      <c r="AH114" s="784"/>
      <c r="AI114" s="784"/>
      <c r="AJ114" s="785"/>
      <c r="AK114" s="786">
        <v>299615</v>
      </c>
      <c r="AL114" s="784"/>
      <c r="AM114" s="784"/>
      <c r="AN114" s="784"/>
      <c r="AO114" s="785"/>
      <c r="AP114" s="754">
        <v>3.9</v>
      </c>
      <c r="AQ114" s="755"/>
      <c r="AR114" s="755"/>
      <c r="AS114" s="755"/>
      <c r="AT114" s="756"/>
      <c r="AU114" s="923"/>
      <c r="AV114" s="924"/>
      <c r="AW114" s="924"/>
      <c r="AX114" s="924"/>
      <c r="AY114" s="925"/>
      <c r="AZ114" s="767" t="s">
        <v>420</v>
      </c>
      <c r="BA114" s="768"/>
      <c r="BB114" s="768"/>
      <c r="BC114" s="768"/>
      <c r="BD114" s="768"/>
      <c r="BE114" s="768"/>
      <c r="BF114" s="768"/>
      <c r="BG114" s="768"/>
      <c r="BH114" s="768"/>
      <c r="BI114" s="768"/>
      <c r="BJ114" s="768"/>
      <c r="BK114" s="768"/>
      <c r="BL114" s="768"/>
      <c r="BM114" s="768"/>
      <c r="BN114" s="768"/>
      <c r="BO114" s="768"/>
      <c r="BP114" s="769"/>
      <c r="BQ114" s="770">
        <v>2954210</v>
      </c>
      <c r="BR114" s="771"/>
      <c r="BS114" s="771"/>
      <c r="BT114" s="771"/>
      <c r="BU114" s="771"/>
      <c r="BV114" s="771">
        <v>2669078</v>
      </c>
      <c r="BW114" s="771"/>
      <c r="BX114" s="771"/>
      <c r="BY114" s="771"/>
      <c r="BZ114" s="771"/>
      <c r="CA114" s="771">
        <v>2584487</v>
      </c>
      <c r="CB114" s="771"/>
      <c r="CC114" s="771"/>
      <c r="CD114" s="771"/>
      <c r="CE114" s="771"/>
      <c r="CF114" s="848">
        <v>33.799999999999997</v>
      </c>
      <c r="CG114" s="849"/>
      <c r="CH114" s="849"/>
      <c r="CI114" s="849"/>
      <c r="CJ114" s="849"/>
      <c r="CK114" s="917"/>
      <c r="CL114" s="866"/>
      <c r="CM114" s="803" t="s">
        <v>421</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x14ac:dyDescent="0.2">
      <c r="A115" s="904"/>
      <c r="B115" s="905"/>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112</v>
      </c>
      <c r="AB115" s="909"/>
      <c r="AC115" s="909"/>
      <c r="AD115" s="909"/>
      <c r="AE115" s="910"/>
      <c r="AF115" s="911" t="s">
        <v>112</v>
      </c>
      <c r="AG115" s="909"/>
      <c r="AH115" s="909"/>
      <c r="AI115" s="909"/>
      <c r="AJ115" s="910"/>
      <c r="AK115" s="911" t="s">
        <v>112</v>
      </c>
      <c r="AL115" s="909"/>
      <c r="AM115" s="909"/>
      <c r="AN115" s="909"/>
      <c r="AO115" s="910"/>
      <c r="AP115" s="912" t="s">
        <v>112</v>
      </c>
      <c r="AQ115" s="913"/>
      <c r="AR115" s="913"/>
      <c r="AS115" s="913"/>
      <c r="AT115" s="914"/>
      <c r="AU115" s="923"/>
      <c r="AV115" s="924"/>
      <c r="AW115" s="924"/>
      <c r="AX115" s="924"/>
      <c r="AY115" s="925"/>
      <c r="AZ115" s="767" t="s">
        <v>423</v>
      </c>
      <c r="BA115" s="768"/>
      <c r="BB115" s="768"/>
      <c r="BC115" s="768"/>
      <c r="BD115" s="768"/>
      <c r="BE115" s="768"/>
      <c r="BF115" s="768"/>
      <c r="BG115" s="768"/>
      <c r="BH115" s="768"/>
      <c r="BI115" s="768"/>
      <c r="BJ115" s="768"/>
      <c r="BK115" s="768"/>
      <c r="BL115" s="768"/>
      <c r="BM115" s="768"/>
      <c r="BN115" s="768"/>
      <c r="BO115" s="768"/>
      <c r="BP115" s="769"/>
      <c r="BQ115" s="770">
        <v>349090</v>
      </c>
      <c r="BR115" s="771"/>
      <c r="BS115" s="771"/>
      <c r="BT115" s="771"/>
      <c r="BU115" s="771"/>
      <c r="BV115" s="771">
        <v>109359</v>
      </c>
      <c r="BW115" s="771"/>
      <c r="BX115" s="771"/>
      <c r="BY115" s="771"/>
      <c r="BZ115" s="771"/>
      <c r="CA115" s="771">
        <v>109358</v>
      </c>
      <c r="CB115" s="771"/>
      <c r="CC115" s="771"/>
      <c r="CD115" s="771"/>
      <c r="CE115" s="771"/>
      <c r="CF115" s="848">
        <v>1.4</v>
      </c>
      <c r="CG115" s="849"/>
      <c r="CH115" s="849"/>
      <c r="CI115" s="849"/>
      <c r="CJ115" s="849"/>
      <c r="CK115" s="917"/>
      <c r="CL115" s="866"/>
      <c r="CM115" s="767" t="s">
        <v>424</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x14ac:dyDescent="0.2">
      <c r="A116" s="906"/>
      <c r="B116" s="907"/>
      <c r="C116" s="846" t="s">
        <v>425</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426</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427</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x14ac:dyDescent="0.2">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428</v>
      </c>
      <c r="Z117" s="889"/>
      <c r="AA117" s="894">
        <v>3520942</v>
      </c>
      <c r="AB117" s="895"/>
      <c r="AC117" s="895"/>
      <c r="AD117" s="895"/>
      <c r="AE117" s="896"/>
      <c r="AF117" s="898">
        <v>3500020</v>
      </c>
      <c r="AG117" s="895"/>
      <c r="AH117" s="895"/>
      <c r="AI117" s="895"/>
      <c r="AJ117" s="896"/>
      <c r="AK117" s="898">
        <v>3565442</v>
      </c>
      <c r="AL117" s="895"/>
      <c r="AM117" s="895"/>
      <c r="AN117" s="895"/>
      <c r="AO117" s="896"/>
      <c r="AP117" s="899"/>
      <c r="AQ117" s="900"/>
      <c r="AR117" s="900"/>
      <c r="AS117" s="900"/>
      <c r="AT117" s="901"/>
      <c r="AU117" s="923"/>
      <c r="AV117" s="924"/>
      <c r="AW117" s="924"/>
      <c r="AX117" s="924"/>
      <c r="AY117" s="925"/>
      <c r="AZ117" s="845" t="s">
        <v>429</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430</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x14ac:dyDescent="0.2">
      <c r="A118" s="887" t="s">
        <v>404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402</v>
      </c>
      <c r="AB118" s="888"/>
      <c r="AC118" s="888"/>
      <c r="AD118" s="888"/>
      <c r="AE118" s="889"/>
      <c r="AF118" s="890" t="s">
        <v>286</v>
      </c>
      <c r="AG118" s="888"/>
      <c r="AH118" s="888"/>
      <c r="AI118" s="888"/>
      <c r="AJ118" s="889"/>
      <c r="AK118" s="890" t="s">
        <v>285</v>
      </c>
      <c r="AL118" s="888"/>
      <c r="AM118" s="888"/>
      <c r="AN118" s="888"/>
      <c r="AO118" s="889"/>
      <c r="AP118" s="891" t="s">
        <v>403</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431</v>
      </c>
      <c r="BP118" s="838"/>
      <c r="BQ118" s="857">
        <v>45570594</v>
      </c>
      <c r="BR118" s="858"/>
      <c r="BS118" s="858"/>
      <c r="BT118" s="858"/>
      <c r="BU118" s="858"/>
      <c r="BV118" s="858">
        <v>44865105</v>
      </c>
      <c r="BW118" s="858"/>
      <c r="BX118" s="858"/>
      <c r="BY118" s="858"/>
      <c r="BZ118" s="858"/>
      <c r="CA118" s="858">
        <v>44267970</v>
      </c>
      <c r="CB118" s="858"/>
      <c r="CC118" s="858"/>
      <c r="CD118" s="858"/>
      <c r="CE118" s="858"/>
      <c r="CF118" s="743"/>
      <c r="CG118" s="744"/>
      <c r="CH118" s="744"/>
      <c r="CI118" s="744"/>
      <c r="CJ118" s="841"/>
      <c r="CK118" s="917"/>
      <c r="CL118" s="866"/>
      <c r="CM118" s="803" t="s">
        <v>432</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x14ac:dyDescent="0.2">
      <c r="A119" s="863" t="s">
        <v>407</v>
      </c>
      <c r="B119" s="864"/>
      <c r="C119" s="869" t="s">
        <v>408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433</v>
      </c>
      <c r="AV119" s="880"/>
      <c r="AW119" s="880"/>
      <c r="AX119" s="880"/>
      <c r="AY119" s="881"/>
      <c r="AZ119" s="816" t="s">
        <v>434</v>
      </c>
      <c r="BA119" s="758"/>
      <c r="BB119" s="758"/>
      <c r="BC119" s="758"/>
      <c r="BD119" s="758"/>
      <c r="BE119" s="758"/>
      <c r="BF119" s="758"/>
      <c r="BG119" s="758"/>
      <c r="BH119" s="758"/>
      <c r="BI119" s="758"/>
      <c r="BJ119" s="758"/>
      <c r="BK119" s="758"/>
      <c r="BL119" s="758"/>
      <c r="BM119" s="758"/>
      <c r="BN119" s="758"/>
      <c r="BO119" s="758"/>
      <c r="BP119" s="759"/>
      <c r="BQ119" s="799">
        <v>4454679</v>
      </c>
      <c r="BR119" s="800"/>
      <c r="BS119" s="800"/>
      <c r="BT119" s="800"/>
      <c r="BU119" s="800"/>
      <c r="BV119" s="800">
        <v>4860350</v>
      </c>
      <c r="BW119" s="800"/>
      <c r="BX119" s="800"/>
      <c r="BY119" s="800"/>
      <c r="BZ119" s="800"/>
      <c r="CA119" s="800">
        <v>5314662</v>
      </c>
      <c r="CB119" s="800"/>
      <c r="CC119" s="800"/>
      <c r="CD119" s="800"/>
      <c r="CE119" s="800"/>
      <c r="CF119" s="861">
        <v>69.400000000000006</v>
      </c>
      <c r="CG119" s="862"/>
      <c r="CH119" s="862"/>
      <c r="CI119" s="862"/>
      <c r="CJ119" s="862"/>
      <c r="CK119" s="918"/>
      <c r="CL119" s="868"/>
      <c r="CM119" s="825" t="s">
        <v>435</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x14ac:dyDescent="0.2">
      <c r="A120" s="865"/>
      <c r="B120" s="866"/>
      <c r="C120" s="803" t="s">
        <v>411</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436</v>
      </c>
      <c r="BA120" s="768"/>
      <c r="BB120" s="768"/>
      <c r="BC120" s="768"/>
      <c r="BD120" s="768"/>
      <c r="BE120" s="768"/>
      <c r="BF120" s="768"/>
      <c r="BG120" s="768"/>
      <c r="BH120" s="768"/>
      <c r="BI120" s="768"/>
      <c r="BJ120" s="768"/>
      <c r="BK120" s="768"/>
      <c r="BL120" s="768"/>
      <c r="BM120" s="768"/>
      <c r="BN120" s="768"/>
      <c r="BO120" s="768"/>
      <c r="BP120" s="769"/>
      <c r="BQ120" s="770">
        <v>4757481</v>
      </c>
      <c r="BR120" s="771"/>
      <c r="BS120" s="771"/>
      <c r="BT120" s="771"/>
      <c r="BU120" s="771"/>
      <c r="BV120" s="771">
        <v>4519610</v>
      </c>
      <c r="BW120" s="771"/>
      <c r="BX120" s="771"/>
      <c r="BY120" s="771"/>
      <c r="BZ120" s="771"/>
      <c r="CA120" s="771">
        <v>4286927</v>
      </c>
      <c r="CB120" s="771"/>
      <c r="CC120" s="771"/>
      <c r="CD120" s="771"/>
      <c r="CE120" s="771"/>
      <c r="CF120" s="848">
        <v>56</v>
      </c>
      <c r="CG120" s="849"/>
      <c r="CH120" s="849"/>
      <c r="CI120" s="849"/>
      <c r="CJ120" s="849"/>
      <c r="CK120" s="850" t="s">
        <v>437</v>
      </c>
      <c r="CL120" s="810"/>
      <c r="CM120" s="810"/>
      <c r="CN120" s="810"/>
      <c r="CO120" s="811"/>
      <c r="CP120" s="854" t="s">
        <v>387</v>
      </c>
      <c r="CQ120" s="855"/>
      <c r="CR120" s="855"/>
      <c r="CS120" s="855"/>
      <c r="CT120" s="855"/>
      <c r="CU120" s="855"/>
      <c r="CV120" s="855"/>
      <c r="CW120" s="855"/>
      <c r="CX120" s="855"/>
      <c r="CY120" s="855"/>
      <c r="CZ120" s="855"/>
      <c r="DA120" s="855"/>
      <c r="DB120" s="855"/>
      <c r="DC120" s="855"/>
      <c r="DD120" s="855"/>
      <c r="DE120" s="855"/>
      <c r="DF120" s="856"/>
      <c r="DG120" s="799">
        <v>12028796</v>
      </c>
      <c r="DH120" s="800"/>
      <c r="DI120" s="800"/>
      <c r="DJ120" s="800"/>
      <c r="DK120" s="800"/>
      <c r="DL120" s="800">
        <v>11989077</v>
      </c>
      <c r="DM120" s="800"/>
      <c r="DN120" s="800"/>
      <c r="DO120" s="800"/>
      <c r="DP120" s="800"/>
      <c r="DQ120" s="800">
        <v>11842689</v>
      </c>
      <c r="DR120" s="800"/>
      <c r="DS120" s="800"/>
      <c r="DT120" s="800"/>
      <c r="DU120" s="800"/>
      <c r="DV120" s="801">
        <v>154.69999999999999</v>
      </c>
      <c r="DW120" s="801"/>
      <c r="DX120" s="801"/>
      <c r="DY120" s="801"/>
      <c r="DZ120" s="802"/>
    </row>
    <row r="121" spans="1:130" s="197" customFormat="1" ht="26.25" customHeight="1" x14ac:dyDescent="0.2">
      <c r="A121" s="865"/>
      <c r="B121" s="866"/>
      <c r="C121" s="842" t="s">
        <v>438</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439</v>
      </c>
      <c r="BA121" s="846"/>
      <c r="BB121" s="846"/>
      <c r="BC121" s="846"/>
      <c r="BD121" s="846"/>
      <c r="BE121" s="846"/>
      <c r="BF121" s="846"/>
      <c r="BG121" s="846"/>
      <c r="BH121" s="846"/>
      <c r="BI121" s="846"/>
      <c r="BJ121" s="846"/>
      <c r="BK121" s="846"/>
      <c r="BL121" s="846"/>
      <c r="BM121" s="846"/>
      <c r="BN121" s="846"/>
      <c r="BO121" s="846"/>
      <c r="BP121" s="847"/>
      <c r="BQ121" s="857">
        <v>30534346</v>
      </c>
      <c r="BR121" s="858"/>
      <c r="BS121" s="858"/>
      <c r="BT121" s="858"/>
      <c r="BU121" s="858"/>
      <c r="BV121" s="858">
        <v>30335361</v>
      </c>
      <c r="BW121" s="858"/>
      <c r="BX121" s="858"/>
      <c r="BY121" s="858"/>
      <c r="BZ121" s="858"/>
      <c r="CA121" s="858">
        <v>29512408</v>
      </c>
      <c r="CB121" s="858"/>
      <c r="CC121" s="858"/>
      <c r="CD121" s="858"/>
      <c r="CE121" s="858"/>
      <c r="CF121" s="859">
        <v>385.5</v>
      </c>
      <c r="CG121" s="860"/>
      <c r="CH121" s="860"/>
      <c r="CI121" s="860"/>
      <c r="CJ121" s="860"/>
      <c r="CK121" s="851"/>
      <c r="CL121" s="812"/>
      <c r="CM121" s="812"/>
      <c r="CN121" s="812"/>
      <c r="CO121" s="813"/>
      <c r="CP121" s="828" t="s">
        <v>385</v>
      </c>
      <c r="CQ121" s="829"/>
      <c r="CR121" s="829"/>
      <c r="CS121" s="829"/>
      <c r="CT121" s="829"/>
      <c r="CU121" s="829"/>
      <c r="CV121" s="829"/>
      <c r="CW121" s="829"/>
      <c r="CX121" s="829"/>
      <c r="CY121" s="829"/>
      <c r="CZ121" s="829"/>
      <c r="DA121" s="829"/>
      <c r="DB121" s="829"/>
      <c r="DC121" s="829"/>
      <c r="DD121" s="829"/>
      <c r="DE121" s="829"/>
      <c r="DF121" s="830"/>
      <c r="DG121" s="770">
        <v>5642</v>
      </c>
      <c r="DH121" s="771"/>
      <c r="DI121" s="771"/>
      <c r="DJ121" s="771"/>
      <c r="DK121" s="771"/>
      <c r="DL121" s="771">
        <v>5832</v>
      </c>
      <c r="DM121" s="771"/>
      <c r="DN121" s="771"/>
      <c r="DO121" s="771"/>
      <c r="DP121" s="771"/>
      <c r="DQ121" s="771">
        <v>5886</v>
      </c>
      <c r="DR121" s="771"/>
      <c r="DS121" s="771"/>
      <c r="DT121" s="771"/>
      <c r="DU121" s="771"/>
      <c r="DV121" s="823">
        <v>0.1</v>
      </c>
      <c r="DW121" s="823"/>
      <c r="DX121" s="823"/>
      <c r="DY121" s="823"/>
      <c r="DZ121" s="824"/>
    </row>
    <row r="122" spans="1:130" s="197" customFormat="1" ht="26.25" customHeight="1" x14ac:dyDescent="0.2">
      <c r="A122" s="865"/>
      <c r="B122" s="866"/>
      <c r="C122" s="803" t="s">
        <v>421</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440</v>
      </c>
      <c r="BP122" s="838"/>
      <c r="BQ122" s="839">
        <v>39746506</v>
      </c>
      <c r="BR122" s="840"/>
      <c r="BS122" s="840"/>
      <c r="BT122" s="840"/>
      <c r="BU122" s="840"/>
      <c r="BV122" s="840">
        <v>39715321</v>
      </c>
      <c r="BW122" s="840"/>
      <c r="BX122" s="840"/>
      <c r="BY122" s="840"/>
      <c r="BZ122" s="840"/>
      <c r="CA122" s="840">
        <v>39113997</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x14ac:dyDescent="0.25">
      <c r="A123" s="865"/>
      <c r="B123" s="866"/>
      <c r="C123" s="803" t="s">
        <v>427</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441</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74.8</v>
      </c>
      <c r="BR123" s="832"/>
      <c r="BS123" s="832"/>
      <c r="BT123" s="832"/>
      <c r="BU123" s="832"/>
      <c r="BV123" s="832">
        <v>65.2</v>
      </c>
      <c r="BW123" s="832"/>
      <c r="BX123" s="832"/>
      <c r="BY123" s="832"/>
      <c r="BZ123" s="832"/>
      <c r="CA123" s="832">
        <v>67.3</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2">
      <c r="A124" s="865"/>
      <c r="B124" s="866"/>
      <c r="C124" s="803" t="s">
        <v>430</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442</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x14ac:dyDescent="0.25">
      <c r="A125" s="865"/>
      <c r="B125" s="866"/>
      <c r="C125" s="803" t="s">
        <v>432</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443</v>
      </c>
      <c r="CL125" s="810"/>
      <c r="CM125" s="810"/>
      <c r="CN125" s="810"/>
      <c r="CO125" s="811"/>
      <c r="CP125" s="816" t="s">
        <v>444</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x14ac:dyDescent="0.2">
      <c r="A126" s="865"/>
      <c r="B126" s="866"/>
      <c r="C126" s="803" t="s">
        <v>435</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445</v>
      </c>
      <c r="AY126" s="764"/>
      <c r="AZ126" s="764"/>
      <c r="BA126" s="764"/>
      <c r="BB126" s="764"/>
      <c r="BC126" s="764"/>
      <c r="BD126" s="764"/>
      <c r="BE126" s="765"/>
      <c r="BF126" s="763" t="s">
        <v>446</v>
      </c>
      <c r="BG126" s="764"/>
      <c r="BH126" s="764"/>
      <c r="BI126" s="764"/>
      <c r="BJ126" s="764"/>
      <c r="BK126" s="764"/>
      <c r="BL126" s="765"/>
      <c r="BM126" s="763" t="s">
        <v>447</v>
      </c>
      <c r="BN126" s="764"/>
      <c r="BO126" s="764"/>
      <c r="BP126" s="764"/>
      <c r="BQ126" s="764"/>
      <c r="BR126" s="764"/>
      <c r="BS126" s="765"/>
      <c r="BT126" s="763" t="s">
        <v>448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449</v>
      </c>
      <c r="CQ126" s="768"/>
      <c r="CR126" s="768"/>
      <c r="CS126" s="768"/>
      <c r="CT126" s="768"/>
      <c r="CU126" s="768"/>
      <c r="CV126" s="768"/>
      <c r="CW126" s="768"/>
      <c r="CX126" s="768"/>
      <c r="CY126" s="768"/>
      <c r="CZ126" s="768"/>
      <c r="DA126" s="768"/>
      <c r="DB126" s="768"/>
      <c r="DC126" s="768"/>
      <c r="DD126" s="768"/>
      <c r="DE126" s="768"/>
      <c r="DF126" s="769"/>
      <c r="DG126" s="770">
        <v>333670</v>
      </c>
      <c r="DH126" s="771"/>
      <c r="DI126" s="771"/>
      <c r="DJ126" s="771"/>
      <c r="DK126" s="771"/>
      <c r="DL126" s="771">
        <v>95224</v>
      </c>
      <c r="DM126" s="771"/>
      <c r="DN126" s="771"/>
      <c r="DO126" s="771"/>
      <c r="DP126" s="771"/>
      <c r="DQ126" s="771">
        <v>97793</v>
      </c>
      <c r="DR126" s="771"/>
      <c r="DS126" s="771"/>
      <c r="DT126" s="771"/>
      <c r="DU126" s="771"/>
      <c r="DV126" s="823">
        <v>1.3</v>
      </c>
      <c r="DW126" s="823"/>
      <c r="DX126" s="823"/>
      <c r="DY126" s="823"/>
      <c r="DZ126" s="824"/>
    </row>
    <row r="127" spans="1:130" s="197" customFormat="1" ht="26.25" customHeight="1" thickBot="1" x14ac:dyDescent="0.25">
      <c r="A127" s="867"/>
      <c r="B127" s="868"/>
      <c r="C127" s="825" t="s">
        <v>450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451</v>
      </c>
      <c r="AY127" s="758"/>
      <c r="AZ127" s="758"/>
      <c r="BA127" s="758"/>
      <c r="BB127" s="758"/>
      <c r="BC127" s="758"/>
      <c r="BD127" s="758"/>
      <c r="BE127" s="759"/>
      <c r="BF127" s="760" t="s">
        <v>112</v>
      </c>
      <c r="BG127" s="761"/>
      <c r="BH127" s="761"/>
      <c r="BI127" s="761"/>
      <c r="BJ127" s="761"/>
      <c r="BK127" s="761"/>
      <c r="BL127" s="762"/>
      <c r="BM127" s="760">
        <v>13.3</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452</v>
      </c>
      <c r="CQ127" s="752"/>
      <c r="CR127" s="752"/>
      <c r="CS127" s="752"/>
      <c r="CT127" s="752"/>
      <c r="CU127" s="752"/>
      <c r="CV127" s="752"/>
      <c r="CW127" s="752"/>
      <c r="CX127" s="752"/>
      <c r="CY127" s="752"/>
      <c r="CZ127" s="752"/>
      <c r="DA127" s="752"/>
      <c r="DB127" s="752"/>
      <c r="DC127" s="752"/>
      <c r="DD127" s="752"/>
      <c r="DE127" s="752"/>
      <c r="DF127" s="753"/>
      <c r="DG127" s="819">
        <v>15420</v>
      </c>
      <c r="DH127" s="820"/>
      <c r="DI127" s="820"/>
      <c r="DJ127" s="820"/>
      <c r="DK127" s="820"/>
      <c r="DL127" s="820">
        <v>14135</v>
      </c>
      <c r="DM127" s="820"/>
      <c r="DN127" s="820"/>
      <c r="DO127" s="820"/>
      <c r="DP127" s="820"/>
      <c r="DQ127" s="820">
        <v>11565</v>
      </c>
      <c r="DR127" s="820"/>
      <c r="DS127" s="820"/>
      <c r="DT127" s="820"/>
      <c r="DU127" s="820"/>
      <c r="DV127" s="821">
        <v>0.2</v>
      </c>
      <c r="DW127" s="821"/>
      <c r="DX127" s="821"/>
      <c r="DY127" s="821"/>
      <c r="DZ127" s="822"/>
    </row>
    <row r="128" spans="1:130" s="197" customFormat="1" ht="26.25" customHeight="1" x14ac:dyDescent="0.2">
      <c r="A128" s="795" t="s">
        <v>453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454</v>
      </c>
      <c r="X128" s="797"/>
      <c r="Y128" s="797"/>
      <c r="Z128" s="798"/>
      <c r="AA128" s="723">
        <v>396589</v>
      </c>
      <c r="AB128" s="724"/>
      <c r="AC128" s="724"/>
      <c r="AD128" s="724"/>
      <c r="AE128" s="725"/>
      <c r="AF128" s="726">
        <v>316819</v>
      </c>
      <c r="AG128" s="724"/>
      <c r="AH128" s="724"/>
      <c r="AI128" s="724"/>
      <c r="AJ128" s="725"/>
      <c r="AK128" s="726">
        <v>322875</v>
      </c>
      <c r="AL128" s="724"/>
      <c r="AM128" s="724"/>
      <c r="AN128" s="724"/>
      <c r="AO128" s="725"/>
      <c r="AP128" s="727"/>
      <c r="AQ128" s="728"/>
      <c r="AR128" s="728"/>
      <c r="AS128" s="728"/>
      <c r="AT128" s="729"/>
      <c r="AU128" s="235"/>
      <c r="AV128" s="235"/>
      <c r="AW128" s="235"/>
      <c r="AX128" s="772" t="s">
        <v>455</v>
      </c>
      <c r="AY128" s="768"/>
      <c r="AZ128" s="768"/>
      <c r="BA128" s="768"/>
      <c r="BB128" s="768"/>
      <c r="BC128" s="768"/>
      <c r="BD128" s="768"/>
      <c r="BE128" s="769"/>
      <c r="BF128" s="790" t="s">
        <v>112</v>
      </c>
      <c r="BG128" s="791"/>
      <c r="BH128" s="791"/>
      <c r="BI128" s="791"/>
      <c r="BJ128" s="791"/>
      <c r="BK128" s="791"/>
      <c r="BL128" s="792"/>
      <c r="BM128" s="790">
        <v>18.3</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2">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456</v>
      </c>
      <c r="X129" s="781"/>
      <c r="Y129" s="781"/>
      <c r="Z129" s="782"/>
      <c r="AA129" s="783">
        <v>10103054</v>
      </c>
      <c r="AB129" s="784"/>
      <c r="AC129" s="784"/>
      <c r="AD129" s="784"/>
      <c r="AE129" s="785"/>
      <c r="AF129" s="786">
        <v>10285087</v>
      </c>
      <c r="AG129" s="784"/>
      <c r="AH129" s="784"/>
      <c r="AI129" s="784"/>
      <c r="AJ129" s="785"/>
      <c r="AK129" s="786">
        <v>10175616</v>
      </c>
      <c r="AL129" s="784"/>
      <c r="AM129" s="784"/>
      <c r="AN129" s="784"/>
      <c r="AO129" s="785"/>
      <c r="AP129" s="787"/>
      <c r="AQ129" s="788"/>
      <c r="AR129" s="788"/>
      <c r="AS129" s="788"/>
      <c r="AT129" s="789"/>
      <c r="AU129" s="235"/>
      <c r="AV129" s="235"/>
      <c r="AW129" s="235"/>
      <c r="AX129" s="772" t="s">
        <v>457</v>
      </c>
      <c r="AY129" s="768"/>
      <c r="AZ129" s="768"/>
      <c r="BA129" s="768"/>
      <c r="BB129" s="768"/>
      <c r="BC129" s="768"/>
      <c r="BD129" s="768"/>
      <c r="BE129" s="769"/>
      <c r="BF129" s="773">
        <v>9.9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5">
      <c r="A130" s="778" t="s">
        <v>458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459</v>
      </c>
      <c r="X130" s="781"/>
      <c r="Y130" s="781"/>
      <c r="Z130" s="782"/>
      <c r="AA130" s="783">
        <v>2319969</v>
      </c>
      <c r="AB130" s="784"/>
      <c r="AC130" s="784"/>
      <c r="AD130" s="784"/>
      <c r="AE130" s="785"/>
      <c r="AF130" s="786">
        <v>2388550</v>
      </c>
      <c r="AG130" s="784"/>
      <c r="AH130" s="784"/>
      <c r="AI130" s="784"/>
      <c r="AJ130" s="785"/>
      <c r="AK130" s="786">
        <v>2519931</v>
      </c>
      <c r="AL130" s="784"/>
      <c r="AM130" s="784"/>
      <c r="AN130" s="784"/>
      <c r="AO130" s="785"/>
      <c r="AP130" s="787"/>
      <c r="AQ130" s="788"/>
      <c r="AR130" s="788"/>
      <c r="AS130" s="788"/>
      <c r="AT130" s="789"/>
      <c r="AU130" s="235"/>
      <c r="AV130" s="235"/>
      <c r="AW130" s="235"/>
      <c r="AX130" s="751" t="s">
        <v>460</v>
      </c>
      <c r="AY130" s="752"/>
      <c r="AZ130" s="752"/>
      <c r="BA130" s="752"/>
      <c r="BB130" s="752"/>
      <c r="BC130" s="752"/>
      <c r="BD130" s="752"/>
      <c r="BE130" s="753"/>
      <c r="BF130" s="705">
        <v>67.3</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2">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461</v>
      </c>
      <c r="X131" s="714"/>
      <c r="Y131" s="714"/>
      <c r="Z131" s="715"/>
      <c r="AA131" s="716">
        <v>7783085</v>
      </c>
      <c r="AB131" s="717"/>
      <c r="AC131" s="717"/>
      <c r="AD131" s="717"/>
      <c r="AE131" s="718"/>
      <c r="AF131" s="719">
        <v>7896537</v>
      </c>
      <c r="AG131" s="717"/>
      <c r="AH131" s="717"/>
      <c r="AI131" s="717"/>
      <c r="AJ131" s="718"/>
      <c r="AK131" s="719">
        <v>7655685</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2">
      <c r="A132" s="733" t="s">
        <v>462</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463</v>
      </c>
      <c r="W132" s="737"/>
      <c r="X132" s="737"/>
      <c r="Y132" s="737"/>
      <c r="Z132" s="738"/>
      <c r="AA132" s="739">
        <v>10.33502492</v>
      </c>
      <c r="AB132" s="740"/>
      <c r="AC132" s="740"/>
      <c r="AD132" s="740"/>
      <c r="AE132" s="741"/>
      <c r="AF132" s="742">
        <v>10.063284449999999</v>
      </c>
      <c r="AG132" s="740"/>
      <c r="AH132" s="740"/>
      <c r="AI132" s="740"/>
      <c r="AJ132" s="741"/>
      <c r="AK132" s="742">
        <v>9.4392071319999999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5">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464</v>
      </c>
      <c r="W133" s="746"/>
      <c r="X133" s="746"/>
      <c r="Y133" s="746"/>
      <c r="Z133" s="747"/>
      <c r="AA133" s="748">
        <v>11.5</v>
      </c>
      <c r="AB133" s="749"/>
      <c r="AC133" s="749"/>
      <c r="AD133" s="749"/>
      <c r="AE133" s="750"/>
      <c r="AF133" s="748">
        <v>10.7</v>
      </c>
      <c r="AG133" s="749"/>
      <c r="AH133" s="749"/>
      <c r="AI133" s="749"/>
      <c r="AJ133" s="750"/>
      <c r="AK133" s="748">
        <v>9.9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2">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72:P72"/>
    <mergeCell ref="B71:P71"/>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D31" zoomScaleNormal="85" zoomScaleSheetLayoutView="55" workbookViewId="0"/>
  </sheetViews>
  <sheetFormatPr defaultColWidth="0" defaultRowHeight="13.5" customHeight="1" zeroHeight="1" x14ac:dyDescent="0.2"/>
  <cols>
    <col min="1" max="36" width="9" style="242" customWidth="1"/>
    <col min="37" max="16384" width="9" style="241" hidden="1"/>
  </cols>
  <sheetData>
    <row r="1" spans="1:36" ht="13" x14ac:dyDescent="0.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ht="13" x14ac:dyDescent="0.2"/>
    <row r="3" spans="1:36" ht="13" x14ac:dyDescent="0.2"/>
    <row r="4" spans="1:36" ht="13" x14ac:dyDescent="0.2"/>
    <row r="5" spans="1:36" ht="13" x14ac:dyDescent="0.2"/>
    <row r="6" spans="1:36" ht="13" x14ac:dyDescent="0.2"/>
    <row r="7" spans="1:36" ht="13" x14ac:dyDescent="0.2"/>
    <row r="8" spans="1:36" ht="13" x14ac:dyDescent="0.2"/>
    <row r="9" spans="1:36" ht="13" x14ac:dyDescent="0.2"/>
    <row r="10" spans="1:36" ht="13" x14ac:dyDescent="0.2"/>
    <row r="11" spans="1:36" ht="13" x14ac:dyDescent="0.2"/>
    <row r="12" spans="1:36" ht="13" x14ac:dyDescent="0.2"/>
    <row r="13" spans="1:36" ht="13" x14ac:dyDescent="0.2"/>
    <row r="14" spans="1:36" ht="13" x14ac:dyDescent="0.2"/>
    <row r="15" spans="1:36" ht="13" x14ac:dyDescent="0.2"/>
    <row r="16" spans="1:36" ht="13" x14ac:dyDescent="0.2">
      <c r="AJ16" s="241"/>
    </row>
    <row r="17" spans="34:36" ht="13" x14ac:dyDescent="0.2">
      <c r="AJ17" s="241"/>
    </row>
    <row r="18" spans="34:36" ht="13" x14ac:dyDescent="0.2"/>
    <row r="19" spans="34:36" ht="13" x14ac:dyDescent="0.2"/>
    <row r="20" spans="34:36" ht="13" x14ac:dyDescent="0.2">
      <c r="AI20" s="241"/>
      <c r="AJ20" s="241"/>
    </row>
    <row r="21" spans="34:36" ht="13" x14ac:dyDescent="0.2">
      <c r="AJ21" s="241"/>
    </row>
    <row r="22" spans="34:36" ht="13" x14ac:dyDescent="0.2"/>
    <row r="23" spans="34:36" ht="13" x14ac:dyDescent="0.2">
      <c r="AI23" s="241"/>
      <c r="AJ23" s="241"/>
    </row>
    <row r="24" spans="34:36" ht="13" x14ac:dyDescent="0.2">
      <c r="AJ24" s="241"/>
    </row>
    <row r="25" spans="34:36" ht="13" x14ac:dyDescent="0.2">
      <c r="AJ25" s="241"/>
    </row>
    <row r="26" spans="34:36" ht="13" x14ac:dyDescent="0.2">
      <c r="AI26" s="241"/>
      <c r="AJ26" s="241"/>
    </row>
    <row r="27" spans="34:36" ht="13" x14ac:dyDescent="0.2"/>
    <row r="28" spans="34:36" ht="13" x14ac:dyDescent="0.2">
      <c r="AI28" s="241"/>
      <c r="AJ28" s="241"/>
    </row>
    <row r="29" spans="34:36" ht="13" x14ac:dyDescent="0.2">
      <c r="AJ29" s="241"/>
    </row>
    <row r="30" spans="34:36" ht="13" x14ac:dyDescent="0.2"/>
    <row r="31" spans="34:36" ht="13" x14ac:dyDescent="0.2">
      <c r="AH31" s="241"/>
      <c r="AI31" s="241"/>
      <c r="AJ31" s="241"/>
    </row>
    <row r="32" spans="34:36" ht="13" x14ac:dyDescent="0.2"/>
    <row r="33" spans="28:36" ht="13" x14ac:dyDescent="0.2">
      <c r="AI33" s="241"/>
      <c r="AJ33" s="241"/>
    </row>
    <row r="34" spans="28:36" ht="13" x14ac:dyDescent="0.2">
      <c r="AF34" s="241"/>
    </row>
    <row r="35" spans="28:36" ht="13" x14ac:dyDescent="0.2">
      <c r="AB35" s="241"/>
      <c r="AC35" s="241"/>
      <c r="AD35" s="241"/>
      <c r="AF35" s="241"/>
      <c r="AG35" s="241"/>
      <c r="AH35" s="241"/>
      <c r="AI35" s="241"/>
      <c r="AJ35" s="241"/>
    </row>
    <row r="36" spans="28:36" ht="13" x14ac:dyDescent="0.2"/>
    <row r="37" spans="28:36" ht="13" x14ac:dyDescent="0.2">
      <c r="AE37" s="241"/>
      <c r="AJ37" s="241"/>
    </row>
    <row r="38" spans="28:36" ht="13" x14ac:dyDescent="0.2">
      <c r="AB38" s="241"/>
      <c r="AC38" s="241"/>
      <c r="AD38" s="241"/>
      <c r="AE38" s="241"/>
      <c r="AG38" s="241"/>
      <c r="AH38" s="241"/>
      <c r="AI38" s="241"/>
      <c r="AJ38" s="241"/>
    </row>
    <row r="39" spans="28:36" ht="13" x14ac:dyDescent="0.2"/>
    <row r="40" spans="28:36" ht="13" x14ac:dyDescent="0.2"/>
    <row r="41" spans="28:36" ht="13" x14ac:dyDescent="0.2"/>
    <row r="42" spans="28:36" ht="13" x14ac:dyDescent="0.2"/>
    <row r="43" spans="28:36" ht="13" x14ac:dyDescent="0.2"/>
    <row r="44" spans="28:36" ht="13" x14ac:dyDescent="0.2"/>
    <row r="45" spans="28:36" ht="13" x14ac:dyDescent="0.2"/>
    <row r="46" spans="28:36" ht="13" x14ac:dyDescent="0.2"/>
    <row r="47" spans="28:36" ht="13" x14ac:dyDescent="0.2"/>
    <row r="48" spans="28:36" ht="13" x14ac:dyDescent="0.2"/>
    <row r="49" spans="22:36" ht="13" x14ac:dyDescent="0.2">
      <c r="AG49" s="241"/>
      <c r="AH49" s="241"/>
      <c r="AI49" s="241"/>
      <c r="AJ49" s="241"/>
    </row>
    <row r="50" spans="22:36" ht="13" x14ac:dyDescent="0.2"/>
    <row r="51" spans="22:36" ht="13" x14ac:dyDescent="0.2"/>
    <row r="52" spans="22:36" ht="13" x14ac:dyDescent="0.2"/>
    <row r="53" spans="22:36" ht="13" x14ac:dyDescent="0.2"/>
    <row r="54" spans="22:36" ht="13" x14ac:dyDescent="0.2"/>
    <row r="55" spans="22:36" ht="13" x14ac:dyDescent="0.2"/>
    <row r="56" spans="22:36" ht="13" x14ac:dyDescent="0.2"/>
    <row r="57" spans="22:36" ht="13" x14ac:dyDescent="0.2"/>
    <row r="58" spans="22:36" ht="13" x14ac:dyDescent="0.2"/>
    <row r="59" spans="22:36" ht="13" x14ac:dyDescent="0.2"/>
    <row r="60" spans="22:36" ht="13" x14ac:dyDescent="0.2"/>
    <row r="61" spans="22:36" ht="13" x14ac:dyDescent="0.2"/>
    <row r="62" spans="22:36" ht="13" x14ac:dyDescent="0.2"/>
    <row r="63" spans="22:36" ht="13" x14ac:dyDescent="0.2">
      <c r="W63" s="241"/>
      <c r="AA63" s="241"/>
    </row>
    <row r="64" spans="22:36" ht="13" x14ac:dyDescent="0.2">
      <c r="V64" s="241"/>
    </row>
    <row r="65" spans="15:36" ht="13" x14ac:dyDescent="0.2">
      <c r="X65" s="241"/>
      <c r="Z65" s="241"/>
      <c r="AC65" s="241"/>
    </row>
    <row r="66" spans="15:36" ht="13" x14ac:dyDescent="0.2">
      <c r="Q66" s="241"/>
      <c r="S66" s="241"/>
      <c r="U66" s="241"/>
      <c r="AF66" s="241"/>
    </row>
    <row r="67" spans="15:36" ht="13" x14ac:dyDescent="0.2">
      <c r="O67" s="241"/>
      <c r="P67" s="241"/>
      <c r="R67" s="241"/>
      <c r="T67" s="241"/>
      <c r="Y67" s="241"/>
      <c r="AB67" s="241"/>
      <c r="AD67" s="241"/>
      <c r="AE67" s="241"/>
      <c r="AG67" s="241"/>
      <c r="AH67" s="241"/>
      <c r="AI67" s="241"/>
      <c r="AJ67" s="241"/>
    </row>
    <row r="68" spans="15:36" ht="13" x14ac:dyDescent="0.2"/>
    <row r="69" spans="15:36" ht="13" x14ac:dyDescent="0.2"/>
    <row r="70" spans="15:36" ht="13" x14ac:dyDescent="0.2"/>
    <row r="71" spans="15:36" ht="13" x14ac:dyDescent="0.2"/>
    <row r="72" spans="15:36" ht="13" x14ac:dyDescent="0.2">
      <c r="AJ72" s="241"/>
    </row>
    <row r="73" spans="15:36" ht="13" x14ac:dyDescent="0.2">
      <c r="AJ73" s="241"/>
    </row>
    <row r="74" spans="15:36" ht="13" x14ac:dyDescent="0.2"/>
    <row r="75" spans="15:36" ht="13" x14ac:dyDescent="0.2"/>
    <row r="76" spans="15:36" ht="13" x14ac:dyDescent="0.2"/>
    <row r="77" spans="15:36" ht="13" x14ac:dyDescent="0.2"/>
    <row r="78" spans="15:36" ht="13" x14ac:dyDescent="0.2"/>
    <row r="79" spans="15:36" ht="13" x14ac:dyDescent="0.2"/>
    <row r="80" spans="15:36" ht="13" x14ac:dyDescent="0.2"/>
    <row r="81" spans="27:27" ht="13" x14ac:dyDescent="0.2"/>
    <row r="82" spans="27:27" ht="13" x14ac:dyDescent="0.2"/>
    <row r="83" spans="27:27" ht="13" x14ac:dyDescent="0.2"/>
    <row r="84" spans="27:27" ht="13" x14ac:dyDescent="0.2"/>
    <row r="85" spans="27:27" ht="13" x14ac:dyDescent="0.2"/>
    <row r="86" spans="27:27" ht="13" x14ac:dyDescent="0.2"/>
    <row r="87" spans="27:27" ht="13" x14ac:dyDescent="0.2"/>
    <row r="88" spans="27:27" ht="13" x14ac:dyDescent="0.2"/>
    <row r="89" spans="27:27" ht="13" x14ac:dyDescent="0.2"/>
    <row r="90" spans="27:27" ht="13" x14ac:dyDescent="0.2"/>
    <row r="91" spans="27:27" ht="13" x14ac:dyDescent="0.2"/>
    <row r="92" spans="27:27" ht="13" x14ac:dyDescent="0.2"/>
    <row r="93" spans="27:27" ht="13" x14ac:dyDescent="0.2"/>
    <row r="94" spans="27:27" ht="13" x14ac:dyDescent="0.2"/>
    <row r="95" spans="27:27" ht="13" x14ac:dyDescent="0.2"/>
    <row r="96" spans="27:27" ht="13" x14ac:dyDescent="0.2">
      <c r="AA96" s="241"/>
    </row>
    <row r="97" spans="24:36" ht="13" x14ac:dyDescent="0.2">
      <c r="AA97" s="241"/>
    </row>
    <row r="98" spans="24:36" ht="13" hidden="1" x14ac:dyDescent="0.2">
      <c r="AA98" s="241"/>
    </row>
    <row r="99" spans="24:36" ht="13" hidden="1" x14ac:dyDescent="0.2">
      <c r="AA99" s="241"/>
    </row>
    <row r="100" spans="24:36" ht="13" hidden="1" x14ac:dyDescent="0.2"/>
    <row r="101" spans="24:36" ht="12" hidden="1" customHeight="1" x14ac:dyDescent="0.2">
      <c r="X101" s="241"/>
      <c r="Y101" s="241"/>
      <c r="Z101" s="241"/>
      <c r="AC101" s="241"/>
    </row>
    <row r="102" spans="24:36" ht="1.5" hidden="1" customHeight="1" x14ac:dyDescent="0.2">
      <c r="AC102" s="241"/>
      <c r="AF102" s="241"/>
    </row>
    <row r="103" spans="24:36" ht="13" hidden="1" x14ac:dyDescent="0.2">
      <c r="AB103" s="241"/>
      <c r="AD103" s="241"/>
      <c r="AE103" s="241"/>
      <c r="AF103" s="241"/>
      <c r="AG103" s="241"/>
      <c r="AH103" s="241"/>
      <c r="AI103" s="241"/>
      <c r="AJ103" s="241"/>
    </row>
    <row r="104" spans="24:36" ht="13" hidden="1" x14ac:dyDescent="0.2">
      <c r="AD104" s="241"/>
      <c r="AE104" s="241"/>
      <c r="AG104" s="241"/>
      <c r="AH104" s="241"/>
      <c r="AI104" s="241"/>
      <c r="AJ104" s="241"/>
    </row>
    <row r="105" spans="24:36" ht="12.75" hidden="1" customHeight="1" x14ac:dyDescent="0.2"/>
    <row r="106" spans="24:36" ht="13" hidden="1" x14ac:dyDescent="0.2"/>
    <row r="107" spans="24:36" ht="13" hidden="1" x14ac:dyDescent="0.2"/>
    <row r="108" spans="24:36" ht="13" hidden="1" x14ac:dyDescent="0.2"/>
    <row r="109" spans="24:36" ht="13" hidden="1" x14ac:dyDescent="0.2"/>
    <row r="110" spans="24:36" ht="13" hidden="1" x14ac:dyDescent="0.2"/>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C22" zoomScaleNormal="40" zoomScaleSheetLayoutView="55" workbookViewId="0"/>
  </sheetViews>
  <sheetFormatPr defaultColWidth="0" defaultRowHeight="13.5" customHeight="1" zeroHeight="1" x14ac:dyDescent="0.2"/>
  <cols>
    <col min="1" max="1" width="9.08984375" style="242" customWidth="1"/>
    <col min="2" max="15" width="9" style="242" customWidth="1"/>
    <col min="16" max="16" width="9.08984375" style="242" bestFit="1" customWidth="1"/>
    <col min="17" max="34" width="9" style="242" customWidth="1"/>
    <col min="35" max="16384" width="9" style="241" hidden="1"/>
  </cols>
  <sheetData>
    <row r="1" spans="2:34" ht="13" x14ac:dyDescent="0.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 x14ac:dyDescent="0.2"/>
    <row r="3" spans="2:34" ht="13" x14ac:dyDescent="0.2"/>
    <row r="4" spans="2:34" ht="13" x14ac:dyDescent="0.2">
      <c r="R4" s="241"/>
      <c r="S4" s="241"/>
      <c r="T4" s="241"/>
      <c r="U4" s="241"/>
      <c r="V4" s="241"/>
      <c r="W4" s="241"/>
      <c r="X4" s="241"/>
      <c r="Y4" s="241"/>
      <c r="Z4" s="241"/>
      <c r="AA4" s="241"/>
      <c r="AB4" s="241"/>
      <c r="AC4" s="241"/>
      <c r="AD4" s="241"/>
      <c r="AE4" s="241"/>
      <c r="AF4" s="241"/>
      <c r="AG4" s="241"/>
      <c r="AH4" s="241"/>
    </row>
    <row r="5" spans="2:34" ht="13" x14ac:dyDescent="0.2">
      <c r="R5" s="241"/>
      <c r="S5" s="241"/>
      <c r="T5" s="241"/>
      <c r="U5" s="241"/>
      <c r="V5" s="241"/>
      <c r="W5" s="241"/>
      <c r="X5" s="241"/>
      <c r="Y5" s="241"/>
      <c r="Z5" s="241"/>
      <c r="AA5" s="241"/>
      <c r="AB5" s="241"/>
      <c r="AC5" s="241"/>
      <c r="AD5" s="241"/>
      <c r="AE5" s="241"/>
      <c r="AF5" s="241"/>
      <c r="AG5" s="241"/>
      <c r="AH5" s="241"/>
    </row>
    <row r="6" spans="2:34" ht="13" x14ac:dyDescent="0.2"/>
    <row r="7" spans="2:34" ht="13" x14ac:dyDescent="0.2"/>
    <row r="8" spans="2:34" ht="13" x14ac:dyDescent="0.2"/>
    <row r="9" spans="2:34" ht="13" x14ac:dyDescent="0.2"/>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9:34" ht="13" x14ac:dyDescent="0.2"/>
    <row r="18" spans="9:34" ht="13" x14ac:dyDescent="0.2">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ht="13" x14ac:dyDescent="0.2"/>
    <row r="20" spans="9:34" ht="13" x14ac:dyDescent="0.2"/>
    <row r="21" spans="9:34" ht="13" x14ac:dyDescent="0.2">
      <c r="AH21" s="241"/>
    </row>
    <row r="22" spans="9:34" ht="13" x14ac:dyDescent="0.2">
      <c r="AE22" s="241"/>
      <c r="AF22" s="241"/>
      <c r="AG22" s="241"/>
      <c r="AH22" s="241"/>
    </row>
    <row r="23" spans="9:34" ht="13" x14ac:dyDescent="0.2">
      <c r="U23" s="241"/>
      <c r="V23" s="241"/>
      <c r="W23" s="241"/>
      <c r="X23" s="241"/>
      <c r="Y23" s="241"/>
      <c r="Z23" s="241"/>
      <c r="AA23" s="241"/>
      <c r="AB23" s="241"/>
      <c r="AC23" s="241"/>
      <c r="AD23" s="241"/>
      <c r="AE23" s="241"/>
      <c r="AF23" s="241"/>
      <c r="AG23" s="241"/>
      <c r="AH23" s="241"/>
    </row>
    <row r="24" spans="9:34" ht="13" x14ac:dyDescent="0.2"/>
    <row r="25" spans="9:34" ht="13" x14ac:dyDescent="0.2"/>
    <row r="26" spans="9:34" ht="13" x14ac:dyDescent="0.2"/>
    <row r="27" spans="9:34" ht="13" x14ac:dyDescent="0.2"/>
    <row r="28" spans="9:34" ht="13" x14ac:dyDescent="0.2"/>
    <row r="29" spans="9:34" ht="13" x14ac:dyDescent="0.2"/>
    <row r="30" spans="9:34" ht="13" x14ac:dyDescent="0.2"/>
    <row r="31" spans="9:34" ht="13" x14ac:dyDescent="0.2"/>
    <row r="32" spans="9:34" ht="13" x14ac:dyDescent="0.2"/>
    <row r="33" spans="15:34" ht="13" x14ac:dyDescent="0.2"/>
    <row r="34" spans="15:34" ht="13" x14ac:dyDescent="0.2"/>
    <row r="35" spans="15:34" ht="13" x14ac:dyDescent="0.2">
      <c r="V35" s="241"/>
      <c r="W35" s="241"/>
      <c r="X35" s="241"/>
      <c r="Y35" s="241"/>
      <c r="Z35" s="241"/>
      <c r="AA35" s="241"/>
      <c r="AB35" s="241"/>
      <c r="AC35" s="241"/>
      <c r="AD35" s="241"/>
      <c r="AE35" s="241"/>
      <c r="AF35" s="241"/>
      <c r="AG35" s="241"/>
      <c r="AH35" s="241"/>
    </row>
    <row r="36" spans="15:34" ht="13" x14ac:dyDescent="0.2"/>
    <row r="37" spans="15:34" ht="13" x14ac:dyDescent="0.2">
      <c r="AH37" s="241"/>
    </row>
    <row r="38" spans="15:34" ht="13" x14ac:dyDescent="0.2">
      <c r="AE38" s="241"/>
      <c r="AF38" s="241"/>
      <c r="AG38" s="241"/>
      <c r="AH38" s="241"/>
    </row>
    <row r="39" spans="15:34" ht="13" x14ac:dyDescent="0.2"/>
    <row r="40" spans="15:34" ht="13" x14ac:dyDescent="0.2"/>
    <row r="41" spans="15:34" ht="13" x14ac:dyDescent="0.2"/>
    <row r="42" spans="15:34" ht="13" x14ac:dyDescent="0.2"/>
    <row r="43" spans="15:34" ht="13" x14ac:dyDescent="0.2">
      <c r="O43" s="241"/>
      <c r="P43" s="241"/>
      <c r="Q43" s="241"/>
      <c r="R43" s="241"/>
      <c r="S43" s="241"/>
      <c r="T43" s="241"/>
      <c r="U43" s="241"/>
      <c r="V43" s="241"/>
      <c r="W43" s="241"/>
      <c r="X43" s="241"/>
      <c r="Y43" s="241"/>
      <c r="Z43" s="241"/>
      <c r="AA43" s="241"/>
      <c r="AB43" s="241"/>
      <c r="AC43" s="241"/>
      <c r="AD43" s="241"/>
      <c r="AE43" s="241"/>
      <c r="AF43" s="241"/>
      <c r="AG43" s="241"/>
      <c r="AH43" s="241"/>
    </row>
    <row r="44" spans="15:34" ht="13" x14ac:dyDescent="0.2">
      <c r="AH44" s="241"/>
    </row>
    <row r="45" spans="15:34" ht="13" x14ac:dyDescent="0.2"/>
    <row r="46" spans="15:34" ht="13" x14ac:dyDescent="0.2">
      <c r="W46" s="241"/>
      <c r="X46" s="241"/>
      <c r="Y46" s="241"/>
      <c r="Z46" s="241"/>
      <c r="AA46" s="241"/>
      <c r="AB46" s="241"/>
      <c r="AC46" s="241"/>
      <c r="AD46" s="241"/>
      <c r="AE46" s="241"/>
      <c r="AF46" s="241"/>
      <c r="AG46" s="241"/>
      <c r="AH46" s="241"/>
    </row>
    <row r="47" spans="15:34" ht="13" x14ac:dyDescent="0.2"/>
    <row r="48" spans="15:34" ht="13" x14ac:dyDescent="0.2"/>
    <row r="49" spans="22:34" ht="13" x14ac:dyDescent="0.2"/>
    <row r="50" spans="22:34" ht="13" x14ac:dyDescent="0.2">
      <c r="V50" s="241"/>
      <c r="W50" s="241"/>
      <c r="X50" s="241"/>
      <c r="Y50" s="241"/>
      <c r="Z50" s="241"/>
      <c r="AA50" s="241"/>
      <c r="AB50" s="241"/>
      <c r="AC50" s="241"/>
      <c r="AD50" s="241"/>
      <c r="AE50" s="241"/>
      <c r="AF50" s="241"/>
      <c r="AG50" s="241"/>
      <c r="AH50" s="241"/>
    </row>
    <row r="51" spans="22:34" ht="13" x14ac:dyDescent="0.2"/>
    <row r="52" spans="22:34" ht="13" x14ac:dyDescent="0.2"/>
    <row r="53" spans="22:34" ht="13" x14ac:dyDescent="0.2">
      <c r="AH53" s="241"/>
    </row>
    <row r="54" spans="22:34" ht="13" x14ac:dyDescent="0.2"/>
    <row r="55" spans="22:34" ht="13" x14ac:dyDescent="0.2"/>
    <row r="56" spans="22:34" ht="13" x14ac:dyDescent="0.2"/>
    <row r="57" spans="22:34" ht="13" x14ac:dyDescent="0.2"/>
    <row r="58" spans="22:34" ht="13" x14ac:dyDescent="0.2"/>
    <row r="59" spans="22:34" ht="13" x14ac:dyDescent="0.2"/>
    <row r="60" spans="22:34" ht="13" x14ac:dyDescent="0.2"/>
    <row r="61" spans="22:34" ht="13" x14ac:dyDescent="0.2"/>
    <row r="62" spans="22:34" ht="13" x14ac:dyDescent="0.2"/>
    <row r="63" spans="22:34" ht="13" x14ac:dyDescent="0.2"/>
    <row r="64" spans="22:34" ht="13" x14ac:dyDescent="0.2"/>
    <row r="65" spans="25:34" ht="13" x14ac:dyDescent="0.2"/>
    <row r="66" spans="25:34" ht="13" x14ac:dyDescent="0.2"/>
    <row r="67" spans="25:34" ht="13" x14ac:dyDescent="0.2">
      <c r="Y67" s="241"/>
      <c r="Z67" s="241"/>
      <c r="AA67" s="241"/>
      <c r="AB67" s="241"/>
      <c r="AC67" s="241"/>
      <c r="AD67" s="241"/>
      <c r="AE67" s="241"/>
      <c r="AF67" s="241"/>
      <c r="AG67" s="241"/>
      <c r="AH67" s="241"/>
    </row>
    <row r="68" spans="25:34" ht="13" x14ac:dyDescent="0.2"/>
    <row r="69" spans="25:34" ht="13" x14ac:dyDescent="0.2"/>
    <row r="70" spans="25:34" ht="13" x14ac:dyDescent="0.2"/>
    <row r="71" spans="25:34" ht="13" x14ac:dyDescent="0.2"/>
    <row r="72" spans="25:34" ht="13" x14ac:dyDescent="0.2"/>
    <row r="73" spans="25:34" ht="13" x14ac:dyDescent="0.2"/>
    <row r="74" spans="25:34" ht="13" x14ac:dyDescent="0.2"/>
    <row r="75" spans="25:34" ht="13" x14ac:dyDescent="0.2"/>
    <row r="76" spans="25:34" ht="13" x14ac:dyDescent="0.2"/>
    <row r="77" spans="25:34" ht="13" x14ac:dyDescent="0.2"/>
    <row r="78" spans="25:34" ht="13" x14ac:dyDescent="0.2"/>
    <row r="79" spans="25:34" ht="13" x14ac:dyDescent="0.2"/>
    <row r="80" spans="25:34" ht="13" x14ac:dyDescent="0.2"/>
    <row r="81" ht="13" x14ac:dyDescent="0.2"/>
    <row r="82" ht="13" x14ac:dyDescent="0.2"/>
    <row r="83" ht="13" x14ac:dyDescent="0.2"/>
    <row r="84" ht="13" x14ac:dyDescent="0.2"/>
    <row r="85" ht="13" x14ac:dyDescent="0.2"/>
    <row r="86" ht="13" x14ac:dyDescent="0.2"/>
    <row r="87" ht="13" x14ac:dyDescent="0.2"/>
    <row r="88" ht="13"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E1048576" workbookViewId="0"/>
  </sheetViews>
  <sheetFormatPr defaultColWidth="0" defaultRowHeight="13.5" customHeight="1" zeroHeight="1" x14ac:dyDescent="0.2"/>
  <cols>
    <col min="1" max="6" width="14.90625" style="243" customWidth="1"/>
    <col min="7" max="8" width="15.90625" style="243" customWidth="1"/>
    <col min="9" max="14" width="16.08984375" style="243" customWidth="1"/>
    <col min="15" max="15" width="6.08984375" style="250" customWidth="1"/>
    <col min="16" max="16" width="3" style="248" customWidth="1"/>
    <col min="17" max="17" width="19.08984375" style="243" hidden="1" customWidth="1"/>
    <col min="18" max="22" width="12.6328125" style="243" hidden="1" customWidth="1"/>
    <col min="23" max="16384" width="8.6328125" style="243" hidden="1"/>
  </cols>
  <sheetData>
    <row r="1" spans="1:16" ht="13" x14ac:dyDescent="0.2">
      <c r="O1" s="244"/>
      <c r="P1" s="244"/>
    </row>
    <row r="2" spans="1:16" ht="13" x14ac:dyDescent="0.2">
      <c r="O2" s="244"/>
      <c r="P2" s="244"/>
    </row>
    <row r="3" spans="1:16" ht="13" x14ac:dyDescent="0.2">
      <c r="O3" s="244"/>
      <c r="P3" s="244"/>
    </row>
    <row r="4" spans="1:16" ht="13" x14ac:dyDescent="0.2">
      <c r="O4" s="244"/>
      <c r="P4" s="244"/>
    </row>
    <row r="5" spans="1:16" ht="16.5" x14ac:dyDescent="0.2">
      <c r="A5" s="245" t="s">
        <v>465</v>
      </c>
      <c r="B5" s="246"/>
      <c r="C5" s="246"/>
      <c r="D5" s="246"/>
      <c r="E5" s="246"/>
      <c r="F5" s="246"/>
      <c r="G5" s="246"/>
      <c r="H5" s="246"/>
      <c r="I5" s="246"/>
      <c r="J5" s="246"/>
      <c r="K5" s="246"/>
      <c r="L5" s="246"/>
      <c r="M5" s="246"/>
      <c r="N5" s="246"/>
      <c r="O5" s="247"/>
    </row>
    <row r="6" spans="1:16" ht="13" x14ac:dyDescent="0.2">
      <c r="A6" s="248"/>
      <c r="B6" s="244"/>
      <c r="C6" s="244"/>
      <c r="D6" s="244"/>
      <c r="E6" s="244"/>
      <c r="F6" s="244"/>
      <c r="G6" s="249" t="s">
        <v>466</v>
      </c>
      <c r="H6" s="249"/>
      <c r="I6" s="249"/>
      <c r="J6" s="249"/>
      <c r="K6" s="244"/>
      <c r="L6" s="244"/>
      <c r="M6" s="244"/>
      <c r="N6" s="244"/>
    </row>
    <row r="7" spans="1:16" ht="13" x14ac:dyDescent="0.2">
      <c r="A7" s="248"/>
      <c r="B7" s="244"/>
      <c r="C7" s="244"/>
      <c r="D7" s="244"/>
      <c r="E7" s="244"/>
      <c r="F7" s="244"/>
      <c r="G7" s="251"/>
      <c r="H7" s="252"/>
      <c r="I7" s="252"/>
      <c r="J7" s="253"/>
      <c r="K7" s="1119" t="s">
        <v>467</v>
      </c>
      <c r="L7" s="254"/>
      <c r="M7" s="255" t="s">
        <v>468</v>
      </c>
      <c r="N7" s="256"/>
    </row>
    <row r="8" spans="1:16" ht="13" x14ac:dyDescent="0.2">
      <c r="A8" s="248"/>
      <c r="B8" s="244"/>
      <c r="C8" s="244"/>
      <c r="D8" s="244"/>
      <c r="E8" s="244"/>
      <c r="F8" s="244"/>
      <c r="G8" s="257"/>
      <c r="H8" s="258"/>
      <c r="I8" s="258"/>
      <c r="J8" s="259"/>
      <c r="K8" s="1120"/>
      <c r="L8" s="260" t="s">
        <v>469</v>
      </c>
      <c r="M8" s="261" t="s">
        <v>470</v>
      </c>
      <c r="N8" s="262" t="s">
        <v>471</v>
      </c>
    </row>
    <row r="9" spans="1:16" ht="13" x14ac:dyDescent="0.2">
      <c r="A9" s="248"/>
      <c r="B9" s="244"/>
      <c r="C9" s="244"/>
      <c r="D9" s="244"/>
      <c r="E9" s="244"/>
      <c r="F9" s="244"/>
      <c r="G9" s="1133" t="s">
        <v>472</v>
      </c>
      <c r="H9" s="1134"/>
      <c r="I9" s="1134"/>
      <c r="J9" s="1135"/>
      <c r="K9" s="263">
        <v>2372062</v>
      </c>
      <c r="L9" s="264">
        <v>67715</v>
      </c>
      <c r="M9" s="265">
        <v>84248</v>
      </c>
      <c r="N9" s="266">
        <v>-19.600000000000001</v>
      </c>
    </row>
    <row r="10" spans="1:16" ht="13" x14ac:dyDescent="0.2">
      <c r="A10" s="248"/>
      <c r="B10" s="244"/>
      <c r="C10" s="244"/>
      <c r="D10" s="244"/>
      <c r="E10" s="244"/>
      <c r="F10" s="244"/>
      <c r="G10" s="1133" t="s">
        <v>473</v>
      </c>
      <c r="H10" s="1134"/>
      <c r="I10" s="1134"/>
      <c r="J10" s="1135"/>
      <c r="K10" s="267">
        <v>332852</v>
      </c>
      <c r="L10" s="268">
        <v>9502</v>
      </c>
      <c r="M10" s="269">
        <v>7169</v>
      </c>
      <c r="N10" s="270">
        <v>32.5</v>
      </c>
    </row>
    <row r="11" spans="1:16" ht="13.5" customHeight="1" x14ac:dyDescent="0.2">
      <c r="A11" s="248"/>
      <c r="B11" s="244"/>
      <c r="C11" s="244"/>
      <c r="D11" s="244"/>
      <c r="E11" s="244"/>
      <c r="F11" s="244"/>
      <c r="G11" s="1133" t="s">
        <v>474</v>
      </c>
      <c r="H11" s="1134"/>
      <c r="I11" s="1134"/>
      <c r="J11" s="1135"/>
      <c r="K11" s="267">
        <v>113618</v>
      </c>
      <c r="L11" s="268">
        <v>3243</v>
      </c>
      <c r="M11" s="269">
        <v>9152</v>
      </c>
      <c r="N11" s="270">
        <v>-64.599999999999994</v>
      </c>
    </row>
    <row r="12" spans="1:16" ht="13.5" customHeight="1" x14ac:dyDescent="0.2">
      <c r="A12" s="248"/>
      <c r="B12" s="244"/>
      <c r="C12" s="244"/>
      <c r="D12" s="244"/>
      <c r="E12" s="244"/>
      <c r="F12" s="244"/>
      <c r="G12" s="1133" t="s">
        <v>475</v>
      </c>
      <c r="H12" s="1134"/>
      <c r="I12" s="1134"/>
      <c r="J12" s="1135"/>
      <c r="K12" s="267" t="s">
        <v>476</v>
      </c>
      <c r="L12" s="268" t="s">
        <v>476</v>
      </c>
      <c r="M12" s="269">
        <v>893</v>
      </c>
      <c r="N12" s="270" t="s">
        <v>476</v>
      </c>
    </row>
    <row r="13" spans="1:16" ht="13.5" customHeight="1" x14ac:dyDescent="0.2">
      <c r="A13" s="248"/>
      <c r="B13" s="244"/>
      <c r="C13" s="244"/>
      <c r="D13" s="244"/>
      <c r="E13" s="244"/>
      <c r="F13" s="244"/>
      <c r="G13" s="1133" t="s">
        <v>477</v>
      </c>
      <c r="H13" s="1134"/>
      <c r="I13" s="1134"/>
      <c r="J13" s="1135"/>
      <c r="K13" s="267" t="s">
        <v>476</v>
      </c>
      <c r="L13" s="268" t="s">
        <v>476</v>
      </c>
      <c r="M13" s="269">
        <v>3</v>
      </c>
      <c r="N13" s="270" t="s">
        <v>476</v>
      </c>
    </row>
    <row r="14" spans="1:16" ht="13.5" customHeight="1" x14ac:dyDescent="0.2">
      <c r="A14" s="248"/>
      <c r="B14" s="244"/>
      <c r="C14" s="244"/>
      <c r="D14" s="244"/>
      <c r="E14" s="244"/>
      <c r="F14" s="244"/>
      <c r="G14" s="1133" t="s">
        <v>478</v>
      </c>
      <c r="H14" s="1134"/>
      <c r="I14" s="1134"/>
      <c r="J14" s="1135"/>
      <c r="K14" s="267">
        <v>32864</v>
      </c>
      <c r="L14" s="268">
        <v>938</v>
      </c>
      <c r="M14" s="269">
        <v>3652</v>
      </c>
      <c r="N14" s="270">
        <v>-74.3</v>
      </c>
    </row>
    <row r="15" spans="1:16" ht="13.5" customHeight="1" x14ac:dyDescent="0.2">
      <c r="A15" s="248"/>
      <c r="B15" s="244"/>
      <c r="C15" s="244"/>
      <c r="D15" s="244"/>
      <c r="E15" s="244"/>
      <c r="F15" s="244"/>
      <c r="G15" s="1133" t="s">
        <v>479</v>
      </c>
      <c r="H15" s="1134"/>
      <c r="I15" s="1134"/>
      <c r="J15" s="1135"/>
      <c r="K15" s="267">
        <v>40806</v>
      </c>
      <c r="L15" s="268">
        <v>1165</v>
      </c>
      <c r="M15" s="269">
        <v>2134</v>
      </c>
      <c r="N15" s="270">
        <v>-45.4</v>
      </c>
    </row>
    <row r="16" spans="1:16" ht="13" x14ac:dyDescent="0.2">
      <c r="A16" s="248"/>
      <c r="B16" s="244"/>
      <c r="C16" s="244"/>
      <c r="D16" s="244"/>
      <c r="E16" s="244"/>
      <c r="F16" s="244"/>
      <c r="G16" s="1136" t="s">
        <v>480</v>
      </c>
      <c r="H16" s="1137"/>
      <c r="I16" s="1137"/>
      <c r="J16" s="1138"/>
      <c r="K16" s="268">
        <v>-229189</v>
      </c>
      <c r="L16" s="268">
        <v>-6543</v>
      </c>
      <c r="M16" s="269">
        <v>-9248</v>
      </c>
      <c r="N16" s="270">
        <v>-29.2</v>
      </c>
    </row>
    <row r="17" spans="1:16" ht="13" x14ac:dyDescent="0.2">
      <c r="A17" s="248"/>
      <c r="B17" s="244"/>
      <c r="C17" s="244"/>
      <c r="D17" s="244"/>
      <c r="E17" s="244"/>
      <c r="F17" s="244"/>
      <c r="G17" s="1136" t="s">
        <v>170</v>
      </c>
      <c r="H17" s="1137"/>
      <c r="I17" s="1137"/>
      <c r="J17" s="1138"/>
      <c r="K17" s="268">
        <v>2663013</v>
      </c>
      <c r="L17" s="268">
        <v>76021</v>
      </c>
      <c r="M17" s="269">
        <v>98003</v>
      </c>
      <c r="N17" s="270">
        <v>-22.4</v>
      </c>
    </row>
    <row r="18" spans="1:16" ht="13" x14ac:dyDescent="0.2">
      <c r="A18" s="248"/>
      <c r="B18" s="244"/>
      <c r="C18" s="244"/>
      <c r="D18" s="244"/>
      <c r="E18" s="244"/>
      <c r="F18" s="244"/>
      <c r="G18" s="244"/>
      <c r="H18" s="244"/>
      <c r="I18" s="244"/>
      <c r="J18" s="244"/>
      <c r="K18" s="244"/>
      <c r="L18" s="244"/>
      <c r="M18" s="271"/>
      <c r="N18" s="271"/>
    </row>
    <row r="19" spans="1:16" ht="13" x14ac:dyDescent="0.2">
      <c r="A19" s="248"/>
      <c r="B19" s="244"/>
      <c r="C19" s="244"/>
      <c r="D19" s="244"/>
      <c r="E19" s="244"/>
      <c r="F19" s="244"/>
      <c r="G19" s="244" t="s">
        <v>481</v>
      </c>
      <c r="H19" s="244"/>
      <c r="I19" s="244"/>
      <c r="J19" s="244"/>
      <c r="K19" s="244"/>
      <c r="L19" s="244"/>
      <c r="M19" s="244"/>
      <c r="N19" s="244"/>
    </row>
    <row r="20" spans="1:16" ht="13" x14ac:dyDescent="0.2">
      <c r="A20" s="248"/>
      <c r="B20" s="244"/>
      <c r="C20" s="244"/>
      <c r="D20" s="244"/>
      <c r="E20" s="244"/>
      <c r="F20" s="244"/>
      <c r="G20" s="272"/>
      <c r="H20" s="273"/>
      <c r="I20" s="273"/>
      <c r="J20" s="274"/>
      <c r="K20" s="275" t="s">
        <v>482</v>
      </c>
      <c r="L20" s="276" t="s">
        <v>483</v>
      </c>
      <c r="M20" s="277" t="s">
        <v>484</v>
      </c>
      <c r="N20" s="278"/>
    </row>
    <row r="21" spans="1:16" s="284" customFormat="1" ht="13" x14ac:dyDescent="0.2">
      <c r="A21" s="279"/>
      <c r="B21" s="249"/>
      <c r="C21" s="249"/>
      <c r="D21" s="249"/>
      <c r="E21" s="249"/>
      <c r="F21" s="249"/>
      <c r="G21" s="1130" t="s">
        <v>485</v>
      </c>
      <c r="H21" s="1131"/>
      <c r="I21" s="1131"/>
      <c r="J21" s="1132"/>
      <c r="K21" s="280">
        <v>8.91</v>
      </c>
      <c r="L21" s="281">
        <v>9.39</v>
      </c>
      <c r="M21" s="282">
        <v>-0.48</v>
      </c>
      <c r="N21" s="249"/>
      <c r="O21" s="283"/>
      <c r="P21" s="279"/>
    </row>
    <row r="22" spans="1:16" s="284" customFormat="1" ht="13" x14ac:dyDescent="0.2">
      <c r="A22" s="279"/>
      <c r="B22" s="249"/>
      <c r="C22" s="249"/>
      <c r="D22" s="249"/>
      <c r="E22" s="249"/>
      <c r="F22" s="249"/>
      <c r="G22" s="1130" t="s">
        <v>486</v>
      </c>
      <c r="H22" s="1131"/>
      <c r="I22" s="1131"/>
      <c r="J22" s="1132"/>
      <c r="K22" s="285">
        <v>91.2</v>
      </c>
      <c r="L22" s="286">
        <v>97</v>
      </c>
      <c r="M22" s="287">
        <v>-5.8</v>
      </c>
      <c r="N22" s="271"/>
      <c r="O22" s="283"/>
      <c r="P22" s="279"/>
    </row>
    <row r="23" spans="1:16" s="284" customFormat="1" ht="13" x14ac:dyDescent="0.2">
      <c r="A23" s="279"/>
      <c r="B23" s="249"/>
      <c r="C23" s="249"/>
      <c r="D23" s="249"/>
      <c r="E23" s="249"/>
      <c r="F23" s="249"/>
      <c r="G23" s="249"/>
      <c r="H23" s="249"/>
      <c r="I23" s="249"/>
      <c r="J23" s="249"/>
      <c r="K23" s="249"/>
      <c r="L23" s="271"/>
      <c r="M23" s="271"/>
      <c r="N23" s="271"/>
      <c r="O23" s="283"/>
      <c r="P23" s="279"/>
    </row>
    <row r="24" spans="1:16" s="284" customFormat="1" ht="13" x14ac:dyDescent="0.2">
      <c r="A24" s="279"/>
      <c r="B24" s="249"/>
      <c r="C24" s="249"/>
      <c r="D24" s="249"/>
      <c r="E24" s="249"/>
      <c r="F24" s="249"/>
      <c r="G24" s="249"/>
      <c r="H24" s="249"/>
      <c r="I24" s="249"/>
      <c r="J24" s="249"/>
      <c r="K24" s="249"/>
      <c r="L24" s="271"/>
      <c r="M24" s="271"/>
      <c r="N24" s="271"/>
      <c r="O24" s="283"/>
      <c r="P24" s="279"/>
    </row>
    <row r="25" spans="1:16" s="284" customFormat="1" ht="13" x14ac:dyDescent="0.2">
      <c r="A25" s="288"/>
      <c r="B25" s="289"/>
      <c r="C25" s="289"/>
      <c r="D25" s="289"/>
      <c r="E25" s="289"/>
      <c r="F25" s="289"/>
      <c r="G25" s="289"/>
      <c r="H25" s="289"/>
      <c r="I25" s="289"/>
      <c r="J25" s="289"/>
      <c r="K25" s="289"/>
      <c r="L25" s="290"/>
      <c r="M25" s="290"/>
      <c r="N25" s="290"/>
      <c r="O25" s="291"/>
      <c r="P25" s="279"/>
    </row>
    <row r="26" spans="1:16" s="284" customFormat="1" ht="13" x14ac:dyDescent="0.2">
      <c r="A26" s="249"/>
      <c r="B26" s="249"/>
      <c r="C26" s="249"/>
      <c r="D26" s="249"/>
      <c r="E26" s="249"/>
      <c r="F26" s="249"/>
      <c r="G26" s="249"/>
      <c r="H26" s="249"/>
      <c r="I26" s="249"/>
      <c r="J26" s="249"/>
      <c r="K26" s="249"/>
      <c r="L26" s="271"/>
      <c r="M26" s="271"/>
      <c r="N26" s="271"/>
      <c r="O26" s="249"/>
      <c r="P26" s="249"/>
    </row>
    <row r="27" spans="1:16" ht="13" x14ac:dyDescent="0.2">
      <c r="K27" s="244"/>
      <c r="L27" s="244"/>
      <c r="M27" s="244"/>
      <c r="N27" s="244"/>
      <c r="O27" s="244"/>
      <c r="P27" s="244"/>
    </row>
    <row r="28" spans="1:16" ht="16.5" x14ac:dyDescent="0.2">
      <c r="A28" s="245" t="s">
        <v>487</v>
      </c>
      <c r="B28" s="246"/>
      <c r="C28" s="246"/>
      <c r="D28" s="246"/>
      <c r="E28" s="246"/>
      <c r="F28" s="246"/>
      <c r="G28" s="246"/>
      <c r="H28" s="246"/>
      <c r="I28" s="246"/>
      <c r="J28" s="246"/>
      <c r="K28" s="246"/>
      <c r="L28" s="246"/>
      <c r="M28" s="246"/>
      <c r="N28" s="246"/>
      <c r="O28" s="292"/>
    </row>
    <row r="29" spans="1:16" ht="13" x14ac:dyDescent="0.2">
      <c r="A29" s="248"/>
      <c r="B29" s="244"/>
      <c r="C29" s="244"/>
      <c r="D29" s="244"/>
      <c r="E29" s="244"/>
      <c r="F29" s="244"/>
      <c r="G29" s="249" t="s">
        <v>488</v>
      </c>
      <c r="H29" s="249"/>
      <c r="I29" s="249"/>
      <c r="J29" s="249"/>
      <c r="K29" s="244"/>
      <c r="L29" s="244"/>
      <c r="M29" s="244"/>
      <c r="N29" s="244"/>
      <c r="O29" s="293"/>
    </row>
    <row r="30" spans="1:16" ht="13" x14ac:dyDescent="0.2">
      <c r="A30" s="248"/>
      <c r="B30" s="244"/>
      <c r="C30" s="244"/>
      <c r="D30" s="244"/>
      <c r="E30" s="244"/>
      <c r="F30" s="244"/>
      <c r="G30" s="251"/>
      <c r="H30" s="252"/>
      <c r="I30" s="252"/>
      <c r="J30" s="253"/>
      <c r="K30" s="1119" t="s">
        <v>467</v>
      </c>
      <c r="L30" s="254"/>
      <c r="M30" s="255" t="s">
        <v>468</v>
      </c>
      <c r="N30" s="256"/>
    </row>
    <row r="31" spans="1:16" ht="13" x14ac:dyDescent="0.2">
      <c r="A31" s="248"/>
      <c r="B31" s="244"/>
      <c r="C31" s="244"/>
      <c r="D31" s="244"/>
      <c r="E31" s="244"/>
      <c r="F31" s="244"/>
      <c r="G31" s="257"/>
      <c r="H31" s="258"/>
      <c r="I31" s="258"/>
      <c r="J31" s="259"/>
      <c r="K31" s="1120"/>
      <c r="L31" s="260" t="s">
        <v>469</v>
      </c>
      <c r="M31" s="261" t="s">
        <v>470</v>
      </c>
      <c r="N31" s="262" t="s">
        <v>471</v>
      </c>
    </row>
    <row r="32" spans="1:16" ht="27" customHeight="1" x14ac:dyDescent="0.2">
      <c r="A32" s="248"/>
      <c r="B32" s="244"/>
      <c r="C32" s="244"/>
      <c r="D32" s="244"/>
      <c r="E32" s="244"/>
      <c r="F32" s="244"/>
      <c r="G32" s="1121" t="s">
        <v>489</v>
      </c>
      <c r="H32" s="1122"/>
      <c r="I32" s="1122"/>
      <c r="J32" s="1123"/>
      <c r="K32" s="294">
        <v>2345869</v>
      </c>
      <c r="L32" s="294">
        <v>66967</v>
      </c>
      <c r="M32" s="295">
        <v>64926</v>
      </c>
      <c r="N32" s="296">
        <v>3.1</v>
      </c>
    </row>
    <row r="33" spans="1:16" ht="13.5" customHeight="1" x14ac:dyDescent="0.2">
      <c r="A33" s="248"/>
      <c r="B33" s="244"/>
      <c r="C33" s="244"/>
      <c r="D33" s="244"/>
      <c r="E33" s="244"/>
      <c r="F33" s="244"/>
      <c r="G33" s="1121" t="s">
        <v>490</v>
      </c>
      <c r="H33" s="1122"/>
      <c r="I33" s="1122"/>
      <c r="J33" s="1123"/>
      <c r="K33" s="294" t="s">
        <v>476</v>
      </c>
      <c r="L33" s="294" t="s">
        <v>476</v>
      </c>
      <c r="M33" s="295" t="s">
        <v>476</v>
      </c>
      <c r="N33" s="296" t="s">
        <v>476</v>
      </c>
    </row>
    <row r="34" spans="1:16" ht="27" customHeight="1" x14ac:dyDescent="0.2">
      <c r="A34" s="248"/>
      <c r="B34" s="244"/>
      <c r="C34" s="244"/>
      <c r="D34" s="244"/>
      <c r="E34" s="244"/>
      <c r="F34" s="244"/>
      <c r="G34" s="1121" t="s">
        <v>491</v>
      </c>
      <c r="H34" s="1122"/>
      <c r="I34" s="1122"/>
      <c r="J34" s="1123"/>
      <c r="K34" s="294" t="s">
        <v>476</v>
      </c>
      <c r="L34" s="294" t="s">
        <v>476</v>
      </c>
      <c r="M34" s="295">
        <v>24</v>
      </c>
      <c r="N34" s="296" t="s">
        <v>476</v>
      </c>
    </row>
    <row r="35" spans="1:16" ht="27" customHeight="1" x14ac:dyDescent="0.2">
      <c r="A35" s="248"/>
      <c r="B35" s="244"/>
      <c r="C35" s="244"/>
      <c r="D35" s="244"/>
      <c r="E35" s="244"/>
      <c r="F35" s="244"/>
      <c r="G35" s="1121" t="s">
        <v>492</v>
      </c>
      <c r="H35" s="1122"/>
      <c r="I35" s="1122"/>
      <c r="J35" s="1123"/>
      <c r="K35" s="294">
        <v>919958</v>
      </c>
      <c r="L35" s="294">
        <v>26262</v>
      </c>
      <c r="M35" s="295">
        <v>18007</v>
      </c>
      <c r="N35" s="296">
        <v>45.8</v>
      </c>
    </row>
    <row r="36" spans="1:16" ht="27" customHeight="1" x14ac:dyDescent="0.2">
      <c r="A36" s="248"/>
      <c r="B36" s="244"/>
      <c r="C36" s="244"/>
      <c r="D36" s="244"/>
      <c r="E36" s="244"/>
      <c r="F36" s="244"/>
      <c r="G36" s="1121" t="s">
        <v>493</v>
      </c>
      <c r="H36" s="1122"/>
      <c r="I36" s="1122"/>
      <c r="J36" s="1123"/>
      <c r="K36" s="294">
        <v>299615</v>
      </c>
      <c r="L36" s="294">
        <v>8553</v>
      </c>
      <c r="M36" s="295">
        <v>3275</v>
      </c>
      <c r="N36" s="296">
        <v>161.19999999999999</v>
      </c>
    </row>
    <row r="37" spans="1:16" ht="13.5" customHeight="1" x14ac:dyDescent="0.2">
      <c r="A37" s="248"/>
      <c r="B37" s="244"/>
      <c r="C37" s="244"/>
      <c r="D37" s="244"/>
      <c r="E37" s="244"/>
      <c r="F37" s="244"/>
      <c r="G37" s="1121" t="s">
        <v>494</v>
      </c>
      <c r="H37" s="1122"/>
      <c r="I37" s="1122"/>
      <c r="J37" s="1123"/>
      <c r="K37" s="294" t="s">
        <v>476</v>
      </c>
      <c r="L37" s="294" t="s">
        <v>476</v>
      </c>
      <c r="M37" s="295">
        <v>1233</v>
      </c>
      <c r="N37" s="296" t="s">
        <v>476</v>
      </c>
    </row>
    <row r="38" spans="1:16" ht="27" customHeight="1" x14ac:dyDescent="0.2">
      <c r="A38" s="248"/>
      <c r="B38" s="244"/>
      <c r="C38" s="244"/>
      <c r="D38" s="244"/>
      <c r="E38" s="244"/>
      <c r="F38" s="244"/>
      <c r="G38" s="1124" t="s">
        <v>495</v>
      </c>
      <c r="H38" s="1125"/>
      <c r="I38" s="1125"/>
      <c r="J38" s="1126"/>
      <c r="K38" s="297" t="s">
        <v>476</v>
      </c>
      <c r="L38" s="297" t="s">
        <v>476</v>
      </c>
      <c r="M38" s="298">
        <v>9</v>
      </c>
      <c r="N38" s="299" t="s">
        <v>476</v>
      </c>
      <c r="O38" s="293"/>
    </row>
    <row r="39" spans="1:16" ht="13" x14ac:dyDescent="0.2">
      <c r="A39" s="248"/>
      <c r="B39" s="244"/>
      <c r="C39" s="244"/>
      <c r="D39" s="244"/>
      <c r="E39" s="244"/>
      <c r="F39" s="244"/>
      <c r="G39" s="1124" t="s">
        <v>496</v>
      </c>
      <c r="H39" s="1125"/>
      <c r="I39" s="1125"/>
      <c r="J39" s="1126"/>
      <c r="K39" s="300">
        <v>-322875</v>
      </c>
      <c r="L39" s="300">
        <v>-9217</v>
      </c>
      <c r="M39" s="301">
        <v>-4280</v>
      </c>
      <c r="N39" s="302">
        <v>115.4</v>
      </c>
      <c r="O39" s="293"/>
    </row>
    <row r="40" spans="1:16" ht="27" customHeight="1" x14ac:dyDescent="0.2">
      <c r="A40" s="248"/>
      <c r="B40" s="244"/>
      <c r="C40" s="244"/>
      <c r="D40" s="244"/>
      <c r="E40" s="244"/>
      <c r="F40" s="244"/>
      <c r="G40" s="1121" t="s">
        <v>497</v>
      </c>
      <c r="H40" s="1122"/>
      <c r="I40" s="1122"/>
      <c r="J40" s="1123"/>
      <c r="K40" s="300">
        <v>-2519931</v>
      </c>
      <c r="L40" s="300">
        <v>-71936</v>
      </c>
      <c r="M40" s="301">
        <v>-56807</v>
      </c>
      <c r="N40" s="302">
        <v>26.6</v>
      </c>
      <c r="O40" s="293"/>
    </row>
    <row r="41" spans="1:16" ht="13" x14ac:dyDescent="0.2">
      <c r="A41" s="248"/>
      <c r="B41" s="244"/>
      <c r="C41" s="244"/>
      <c r="D41" s="244"/>
      <c r="E41" s="244"/>
      <c r="F41" s="244"/>
      <c r="G41" s="1127" t="s">
        <v>280</v>
      </c>
      <c r="H41" s="1128"/>
      <c r="I41" s="1128"/>
      <c r="J41" s="1129"/>
      <c r="K41" s="294">
        <v>722636</v>
      </c>
      <c r="L41" s="300">
        <v>20629</v>
      </c>
      <c r="M41" s="301">
        <v>26387</v>
      </c>
      <c r="N41" s="302">
        <v>-21.8</v>
      </c>
      <c r="O41" s="293"/>
    </row>
    <row r="42" spans="1:16" ht="13" x14ac:dyDescent="0.2">
      <c r="A42" s="248"/>
      <c r="B42" s="244"/>
      <c r="C42" s="244"/>
      <c r="D42" s="244"/>
      <c r="E42" s="244"/>
      <c r="F42" s="244"/>
      <c r="G42" s="303" t="s">
        <v>498</v>
      </c>
      <c r="H42" s="244"/>
      <c r="I42" s="244"/>
      <c r="J42" s="244"/>
      <c r="K42" s="244"/>
      <c r="L42" s="244"/>
      <c r="M42" s="271"/>
      <c r="N42" s="271"/>
      <c r="O42" s="293"/>
    </row>
    <row r="43" spans="1:16" ht="13" x14ac:dyDescent="0.2">
      <c r="A43" s="248"/>
      <c r="B43" s="244"/>
      <c r="C43" s="244"/>
      <c r="D43" s="244"/>
      <c r="E43" s="244"/>
      <c r="F43" s="244"/>
      <c r="G43" s="244"/>
      <c r="H43" s="244"/>
      <c r="I43" s="244"/>
      <c r="J43" s="244"/>
      <c r="K43" s="244"/>
      <c r="L43" s="304"/>
      <c r="M43" s="271"/>
      <c r="N43" s="244"/>
      <c r="O43" s="293"/>
    </row>
    <row r="44" spans="1:16" ht="13" x14ac:dyDescent="0.2">
      <c r="A44" s="248"/>
      <c r="B44" s="244"/>
      <c r="C44" s="244"/>
      <c r="D44" s="244"/>
      <c r="E44" s="244"/>
      <c r="F44" s="244"/>
      <c r="G44" s="244"/>
      <c r="H44" s="244"/>
      <c r="I44" s="244"/>
      <c r="J44" s="244"/>
      <c r="K44" s="244"/>
      <c r="L44" s="244"/>
      <c r="M44" s="271"/>
      <c r="N44" s="244"/>
    </row>
    <row r="45" spans="1:16" ht="13" x14ac:dyDescent="0.2">
      <c r="A45" s="246"/>
      <c r="B45" s="246"/>
      <c r="C45" s="246"/>
      <c r="D45" s="246"/>
      <c r="E45" s="246"/>
      <c r="F45" s="246"/>
      <c r="G45" s="246"/>
      <c r="H45" s="246"/>
      <c r="I45" s="246"/>
      <c r="J45" s="246"/>
      <c r="K45" s="246"/>
      <c r="L45" s="246"/>
      <c r="M45" s="305"/>
      <c r="N45" s="246"/>
      <c r="O45" s="246"/>
      <c r="P45" s="244"/>
    </row>
    <row r="46" spans="1:16" ht="13" x14ac:dyDescent="0.2">
      <c r="A46" s="306"/>
      <c r="B46" s="306"/>
      <c r="C46" s="306"/>
      <c r="D46" s="306"/>
      <c r="E46" s="306"/>
      <c r="F46" s="306"/>
      <c r="G46" s="306"/>
      <c r="H46" s="306"/>
      <c r="I46" s="306"/>
      <c r="J46" s="306"/>
      <c r="K46" s="306"/>
      <c r="L46" s="306"/>
      <c r="M46" s="306"/>
      <c r="N46" s="306"/>
      <c r="O46" s="306"/>
      <c r="P46" s="244"/>
    </row>
    <row r="47" spans="1:16" ht="17.25" customHeight="1" x14ac:dyDescent="0.2">
      <c r="A47" s="307" t="s">
        <v>499</v>
      </c>
      <c r="B47" s="244"/>
      <c r="C47" s="244"/>
      <c r="D47" s="244"/>
      <c r="E47" s="244"/>
      <c r="F47" s="244"/>
      <c r="G47" s="244"/>
      <c r="H47" s="244"/>
      <c r="I47" s="244"/>
      <c r="J47" s="244"/>
      <c r="K47" s="244"/>
      <c r="L47" s="244"/>
      <c r="M47" s="244"/>
      <c r="N47" s="244"/>
    </row>
    <row r="48" spans="1:16" ht="13" x14ac:dyDescent="0.2">
      <c r="A48" s="248"/>
      <c r="B48" s="244"/>
      <c r="C48" s="244"/>
      <c r="D48" s="244"/>
      <c r="E48" s="244"/>
      <c r="F48" s="244"/>
      <c r="G48" s="308" t="s">
        <v>500</v>
      </c>
      <c r="H48" s="308"/>
      <c r="I48" s="308"/>
      <c r="J48" s="308"/>
      <c r="K48" s="308"/>
      <c r="L48" s="308"/>
      <c r="M48" s="309"/>
      <c r="N48" s="308"/>
    </row>
    <row r="49" spans="1:14" ht="13.5" customHeight="1" x14ac:dyDescent="0.2">
      <c r="A49" s="248"/>
      <c r="B49" s="244"/>
      <c r="C49" s="244"/>
      <c r="D49" s="244"/>
      <c r="E49" s="244"/>
      <c r="F49" s="244"/>
      <c r="G49" s="310"/>
      <c r="H49" s="311"/>
      <c r="I49" s="1114" t="s">
        <v>467</v>
      </c>
      <c r="J49" s="1116" t="s">
        <v>501</v>
      </c>
      <c r="K49" s="1117"/>
      <c r="L49" s="1117"/>
      <c r="M49" s="1117"/>
      <c r="N49" s="1118"/>
    </row>
    <row r="50" spans="1:14" ht="13" x14ac:dyDescent="0.2">
      <c r="A50" s="248"/>
      <c r="B50" s="244"/>
      <c r="C50" s="244"/>
      <c r="D50" s="244"/>
      <c r="E50" s="244"/>
      <c r="F50" s="244"/>
      <c r="G50" s="312"/>
      <c r="H50" s="313"/>
      <c r="I50" s="1115"/>
      <c r="J50" s="314" t="s">
        <v>502</v>
      </c>
      <c r="K50" s="315" t="s">
        <v>503</v>
      </c>
      <c r="L50" s="316" t="s">
        <v>504</v>
      </c>
      <c r="M50" s="317" t="s">
        <v>505</v>
      </c>
      <c r="N50" s="318" t="s">
        <v>506</v>
      </c>
    </row>
    <row r="51" spans="1:14" ht="13" x14ac:dyDescent="0.2">
      <c r="A51" s="248"/>
      <c r="B51" s="244"/>
      <c r="C51" s="244"/>
      <c r="D51" s="244"/>
      <c r="E51" s="244"/>
      <c r="F51" s="244"/>
      <c r="G51" s="310" t="s">
        <v>507</v>
      </c>
      <c r="H51" s="311"/>
      <c r="I51" s="319">
        <v>2020857</v>
      </c>
      <c r="J51" s="320">
        <v>57701</v>
      </c>
      <c r="K51" s="321">
        <v>-6</v>
      </c>
      <c r="L51" s="322">
        <v>50545</v>
      </c>
      <c r="M51" s="323">
        <v>-5.8</v>
      </c>
      <c r="N51" s="324">
        <v>-0.2</v>
      </c>
    </row>
    <row r="52" spans="1:14" ht="13" x14ac:dyDescent="0.2">
      <c r="A52" s="248"/>
      <c r="B52" s="244"/>
      <c r="C52" s="244"/>
      <c r="D52" s="244"/>
      <c r="E52" s="244"/>
      <c r="F52" s="244"/>
      <c r="G52" s="325"/>
      <c r="H52" s="326" t="s">
        <v>508</v>
      </c>
      <c r="I52" s="327">
        <v>1591115</v>
      </c>
      <c r="J52" s="328">
        <v>45431</v>
      </c>
      <c r="K52" s="329">
        <v>15.7</v>
      </c>
      <c r="L52" s="330">
        <v>28740</v>
      </c>
      <c r="M52" s="331">
        <v>4.3</v>
      </c>
      <c r="N52" s="332">
        <v>11.4</v>
      </c>
    </row>
    <row r="53" spans="1:14" ht="13" x14ac:dyDescent="0.2">
      <c r="A53" s="248"/>
      <c r="B53" s="244"/>
      <c r="C53" s="244"/>
      <c r="D53" s="244"/>
      <c r="E53" s="244"/>
      <c r="F53" s="244"/>
      <c r="G53" s="310" t="s">
        <v>509</v>
      </c>
      <c r="H53" s="311"/>
      <c r="I53" s="319">
        <v>3993722</v>
      </c>
      <c r="J53" s="320">
        <v>114486</v>
      </c>
      <c r="K53" s="321">
        <v>98.4</v>
      </c>
      <c r="L53" s="322">
        <v>67201</v>
      </c>
      <c r="M53" s="323">
        <v>33</v>
      </c>
      <c r="N53" s="324">
        <v>65.400000000000006</v>
      </c>
    </row>
    <row r="54" spans="1:14" ht="13" x14ac:dyDescent="0.2">
      <c r="A54" s="248"/>
      <c r="B54" s="244"/>
      <c r="C54" s="244"/>
      <c r="D54" s="244"/>
      <c r="E54" s="244"/>
      <c r="F54" s="244"/>
      <c r="G54" s="325"/>
      <c r="H54" s="326" t="s">
        <v>508</v>
      </c>
      <c r="I54" s="327">
        <v>2958347</v>
      </c>
      <c r="J54" s="328">
        <v>84805</v>
      </c>
      <c r="K54" s="329">
        <v>86.7</v>
      </c>
      <c r="L54" s="330">
        <v>35210</v>
      </c>
      <c r="M54" s="331">
        <v>22.5</v>
      </c>
      <c r="N54" s="332">
        <v>64.2</v>
      </c>
    </row>
    <row r="55" spans="1:14" ht="13" x14ac:dyDescent="0.2">
      <c r="A55" s="248"/>
      <c r="B55" s="244"/>
      <c r="C55" s="244"/>
      <c r="D55" s="244"/>
      <c r="E55" s="244"/>
      <c r="F55" s="244"/>
      <c r="G55" s="310" t="s">
        <v>510</v>
      </c>
      <c r="H55" s="311"/>
      <c r="I55" s="319">
        <v>3162117</v>
      </c>
      <c r="J55" s="320">
        <v>90176</v>
      </c>
      <c r="K55" s="321">
        <v>-21.2</v>
      </c>
      <c r="L55" s="322">
        <v>75709</v>
      </c>
      <c r="M55" s="323">
        <v>12.7</v>
      </c>
      <c r="N55" s="324">
        <v>-33.9</v>
      </c>
    </row>
    <row r="56" spans="1:14" ht="13" x14ac:dyDescent="0.2">
      <c r="A56" s="248"/>
      <c r="B56" s="244"/>
      <c r="C56" s="244"/>
      <c r="D56" s="244"/>
      <c r="E56" s="244"/>
      <c r="F56" s="244"/>
      <c r="G56" s="325"/>
      <c r="H56" s="326" t="s">
        <v>508</v>
      </c>
      <c r="I56" s="327">
        <v>2356334</v>
      </c>
      <c r="J56" s="328">
        <v>67197</v>
      </c>
      <c r="K56" s="329">
        <v>-20.8</v>
      </c>
      <c r="L56" s="330">
        <v>35212</v>
      </c>
      <c r="M56" s="331">
        <v>0</v>
      </c>
      <c r="N56" s="332">
        <v>-20.8</v>
      </c>
    </row>
    <row r="57" spans="1:14" ht="13" x14ac:dyDescent="0.2">
      <c r="A57" s="248"/>
      <c r="B57" s="244"/>
      <c r="C57" s="244"/>
      <c r="D57" s="244"/>
      <c r="E57" s="244"/>
      <c r="F57" s="244"/>
      <c r="G57" s="310" t="s">
        <v>511</v>
      </c>
      <c r="H57" s="311"/>
      <c r="I57" s="319">
        <v>2863576</v>
      </c>
      <c r="J57" s="320">
        <v>81630</v>
      </c>
      <c r="K57" s="321">
        <v>-9.5</v>
      </c>
      <c r="L57" s="322">
        <v>90961</v>
      </c>
      <c r="M57" s="323">
        <v>20.100000000000001</v>
      </c>
      <c r="N57" s="324">
        <v>-29.6</v>
      </c>
    </row>
    <row r="58" spans="1:14" ht="13" x14ac:dyDescent="0.2">
      <c r="A58" s="248"/>
      <c r="B58" s="244"/>
      <c r="C58" s="244"/>
      <c r="D58" s="244"/>
      <c r="E58" s="244"/>
      <c r="F58" s="244"/>
      <c r="G58" s="325"/>
      <c r="H58" s="326" t="s">
        <v>508</v>
      </c>
      <c r="I58" s="327">
        <v>1882734</v>
      </c>
      <c r="J58" s="328">
        <v>53670</v>
      </c>
      <c r="K58" s="329">
        <v>-20.100000000000001</v>
      </c>
      <c r="L58" s="330">
        <v>37720</v>
      </c>
      <c r="M58" s="331">
        <v>7.1</v>
      </c>
      <c r="N58" s="332">
        <v>-27.2</v>
      </c>
    </row>
    <row r="59" spans="1:14" ht="13" x14ac:dyDescent="0.2">
      <c r="A59" s="248"/>
      <c r="B59" s="244"/>
      <c r="C59" s="244"/>
      <c r="D59" s="244"/>
      <c r="E59" s="244"/>
      <c r="F59" s="244"/>
      <c r="G59" s="310" t="s">
        <v>512</v>
      </c>
      <c r="H59" s="311"/>
      <c r="I59" s="319">
        <v>2135536</v>
      </c>
      <c r="J59" s="320">
        <v>60963</v>
      </c>
      <c r="K59" s="321">
        <v>-25.3</v>
      </c>
      <c r="L59" s="322">
        <v>106614</v>
      </c>
      <c r="M59" s="323">
        <v>17.2</v>
      </c>
      <c r="N59" s="324">
        <v>-42.5</v>
      </c>
    </row>
    <row r="60" spans="1:14" ht="13" x14ac:dyDescent="0.2">
      <c r="A60" s="248"/>
      <c r="B60" s="244"/>
      <c r="C60" s="244"/>
      <c r="D60" s="244"/>
      <c r="E60" s="244"/>
      <c r="F60" s="244"/>
      <c r="G60" s="325"/>
      <c r="H60" s="326" t="s">
        <v>508</v>
      </c>
      <c r="I60" s="333">
        <v>1532461</v>
      </c>
      <c r="J60" s="328">
        <v>43747</v>
      </c>
      <c r="K60" s="329">
        <v>-18.5</v>
      </c>
      <c r="L60" s="330">
        <v>45545</v>
      </c>
      <c r="M60" s="331">
        <v>20.7</v>
      </c>
      <c r="N60" s="332">
        <v>-39.200000000000003</v>
      </c>
    </row>
    <row r="61" spans="1:14" ht="13" x14ac:dyDescent="0.2">
      <c r="A61" s="248"/>
      <c r="B61" s="244"/>
      <c r="C61" s="244"/>
      <c r="D61" s="244"/>
      <c r="E61" s="244"/>
      <c r="F61" s="244"/>
      <c r="G61" s="310" t="s">
        <v>513</v>
      </c>
      <c r="H61" s="334"/>
      <c r="I61" s="335">
        <v>2835162</v>
      </c>
      <c r="J61" s="336">
        <v>80991</v>
      </c>
      <c r="K61" s="337">
        <v>7.3</v>
      </c>
      <c r="L61" s="338">
        <v>78206</v>
      </c>
      <c r="M61" s="339">
        <v>15.4</v>
      </c>
      <c r="N61" s="324">
        <v>-8.1</v>
      </c>
    </row>
    <row r="62" spans="1:14" ht="13" x14ac:dyDescent="0.2">
      <c r="A62" s="248"/>
      <c r="B62" s="244"/>
      <c r="C62" s="244"/>
      <c r="D62" s="244"/>
      <c r="E62" s="244"/>
      <c r="F62" s="244"/>
      <c r="G62" s="325"/>
      <c r="H62" s="326" t="s">
        <v>508</v>
      </c>
      <c r="I62" s="327">
        <v>2064198</v>
      </c>
      <c r="J62" s="328">
        <v>58970</v>
      </c>
      <c r="K62" s="329">
        <v>8.6</v>
      </c>
      <c r="L62" s="330">
        <v>36485</v>
      </c>
      <c r="M62" s="331">
        <v>10.9</v>
      </c>
      <c r="N62" s="332">
        <v>-2.2999999999999998</v>
      </c>
    </row>
    <row r="63" spans="1:14" ht="13" x14ac:dyDescent="0.2">
      <c r="A63" s="248"/>
      <c r="B63" s="244"/>
      <c r="C63" s="244"/>
      <c r="D63" s="244"/>
      <c r="E63" s="244"/>
      <c r="F63" s="244"/>
      <c r="G63" s="244"/>
      <c r="H63" s="244"/>
      <c r="I63" s="244"/>
      <c r="J63" s="244"/>
      <c r="K63" s="244"/>
      <c r="L63" s="244"/>
      <c r="M63" s="244"/>
      <c r="N63" s="244"/>
    </row>
    <row r="64" spans="1:14" ht="13" x14ac:dyDescent="0.2">
      <c r="A64" s="248"/>
      <c r="B64" s="244"/>
      <c r="C64" s="244"/>
      <c r="D64" s="244"/>
      <c r="E64" s="244"/>
      <c r="F64" s="244"/>
      <c r="G64" s="244"/>
      <c r="H64" s="244"/>
      <c r="I64" s="244"/>
      <c r="J64" s="244"/>
      <c r="K64" s="244"/>
      <c r="L64" s="244"/>
      <c r="M64" s="244"/>
      <c r="N64" s="244"/>
    </row>
    <row r="65" spans="1:16" ht="13" x14ac:dyDescent="0.2">
      <c r="A65" s="248"/>
      <c r="B65" s="244"/>
      <c r="C65" s="244"/>
      <c r="D65" s="244"/>
      <c r="E65" s="244"/>
      <c r="F65" s="244"/>
      <c r="G65" s="244"/>
      <c r="H65" s="244"/>
      <c r="I65" s="244"/>
      <c r="J65" s="244"/>
      <c r="K65" s="244"/>
      <c r="L65" s="244"/>
      <c r="M65" s="244"/>
      <c r="N65" s="244"/>
    </row>
    <row r="66" spans="1:16" ht="13" x14ac:dyDescent="0.2">
      <c r="A66" s="340"/>
      <c r="B66" s="306"/>
      <c r="C66" s="306"/>
      <c r="D66" s="306"/>
      <c r="E66" s="306"/>
      <c r="F66" s="306"/>
      <c r="G66" s="306"/>
      <c r="H66" s="306"/>
      <c r="I66" s="306"/>
      <c r="J66" s="306"/>
      <c r="K66" s="306"/>
      <c r="L66" s="306"/>
      <c r="M66" s="306"/>
      <c r="N66" s="306"/>
      <c r="O66" s="341"/>
    </row>
    <row r="67" spans="1:16" ht="13.5" hidden="1" customHeight="1" x14ac:dyDescent="0.2">
      <c r="G67" s="244"/>
      <c r="H67" s="244"/>
      <c r="I67" s="244"/>
      <c r="J67" s="244"/>
      <c r="K67" s="244"/>
      <c r="L67" s="244"/>
      <c r="M67" s="244"/>
      <c r="N67" s="244"/>
      <c r="O67" s="244"/>
      <c r="P67" s="244"/>
    </row>
    <row r="68" spans="1:16" ht="13.5" hidden="1" customHeight="1" x14ac:dyDescent="0.2">
      <c r="G68" s="244"/>
      <c r="H68" s="244"/>
      <c r="I68" s="244"/>
      <c r="J68" s="244"/>
      <c r="K68" s="244"/>
      <c r="L68" s="244"/>
      <c r="M68" s="244"/>
      <c r="N68" s="244"/>
    </row>
    <row r="69" spans="1:16" ht="13.5" hidden="1" customHeight="1" x14ac:dyDescent="0.2">
      <c r="G69" s="244"/>
      <c r="H69" s="244"/>
      <c r="I69" s="244"/>
      <c r="J69" s="244"/>
      <c r="K69" s="244"/>
      <c r="L69" s="244"/>
      <c r="M69" s="244"/>
      <c r="N69" s="244"/>
    </row>
    <row r="70" spans="1:16" ht="13" hidden="1" x14ac:dyDescent="0.2">
      <c r="G70" s="244"/>
      <c r="H70" s="244"/>
      <c r="I70" s="244"/>
      <c r="J70" s="244"/>
      <c r="K70" s="244"/>
      <c r="L70" s="244"/>
      <c r="M70" s="244"/>
      <c r="N70" s="244"/>
    </row>
    <row r="71" spans="1:16" ht="13" hidden="1" x14ac:dyDescent="0.2">
      <c r="G71" s="244"/>
      <c r="H71" s="244"/>
      <c r="I71" s="244"/>
      <c r="J71" s="244"/>
      <c r="K71" s="244"/>
      <c r="L71" s="244"/>
      <c r="M71" s="244"/>
      <c r="N71" s="244"/>
    </row>
    <row r="72" spans="1:16" ht="13" hidden="1" x14ac:dyDescent="0.2">
      <c r="G72" s="244"/>
      <c r="H72" s="244"/>
      <c r="I72" s="244"/>
      <c r="J72" s="244"/>
      <c r="K72" s="244"/>
      <c r="L72" s="244"/>
      <c r="M72" s="244"/>
      <c r="N72" s="244"/>
    </row>
    <row r="73" spans="1:16" ht="13" hidden="1" x14ac:dyDescent="0.2">
      <c r="G73" s="244"/>
      <c r="H73" s="244"/>
      <c r="I73" s="244"/>
      <c r="J73" s="244"/>
      <c r="K73" s="244"/>
      <c r="L73" s="244"/>
      <c r="M73" s="244"/>
      <c r="N73" s="244"/>
    </row>
    <row r="74" spans="1:16" ht="13" hidden="1" x14ac:dyDescent="0.2"/>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1"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515</v>
      </c>
      <c r="G46" s="8" t="s">
        <v>516</v>
      </c>
      <c r="H46" s="8" t="s">
        <v>517</v>
      </c>
      <c r="I46" s="8" t="s">
        <v>518</v>
      </c>
      <c r="J46" s="9" t="s">
        <v>519</v>
      </c>
    </row>
    <row r="47" spans="2:10" ht="57.75" customHeight="1" x14ac:dyDescent="0.2">
      <c r="B47" s="10"/>
      <c r="C47" s="1139" t="s">
        <v>3</v>
      </c>
      <c r="D47" s="1139"/>
      <c r="E47" s="1140"/>
      <c r="F47" s="11">
        <v>26.98</v>
      </c>
      <c r="G47" s="12">
        <v>29.59</v>
      </c>
      <c r="H47" s="12">
        <v>38.47</v>
      </c>
      <c r="I47" s="12">
        <v>44.22</v>
      </c>
      <c r="J47" s="13">
        <v>46.89</v>
      </c>
    </row>
    <row r="48" spans="2:10" ht="57.75" customHeight="1" x14ac:dyDescent="0.2">
      <c r="B48" s="14"/>
      <c r="C48" s="1141" t="s">
        <v>4</v>
      </c>
      <c r="D48" s="1141"/>
      <c r="E48" s="1142"/>
      <c r="F48" s="15">
        <v>3.83</v>
      </c>
      <c r="G48" s="16">
        <v>3.6</v>
      </c>
      <c r="H48" s="16">
        <v>3.83</v>
      </c>
      <c r="I48" s="16">
        <v>2.74</v>
      </c>
      <c r="J48" s="17">
        <v>8.5299999999999994</v>
      </c>
    </row>
    <row r="49" spans="2:10" ht="57.75" customHeight="1" thickBot="1" x14ac:dyDescent="0.25">
      <c r="B49" s="18"/>
      <c r="C49" s="1143" t="s">
        <v>5</v>
      </c>
      <c r="D49" s="1143"/>
      <c r="E49" s="1144"/>
      <c r="F49" s="19">
        <v>7.13</v>
      </c>
      <c r="G49" s="20">
        <v>0.97</v>
      </c>
      <c r="H49" s="20">
        <v>8.11</v>
      </c>
      <c r="I49" s="20">
        <v>3.56</v>
      </c>
      <c r="J49" s="21">
        <v>6.66</v>
      </c>
    </row>
    <row r="50" spans="2:10" ht="13.5" customHeight="1" x14ac:dyDescent="0.2"/>
    <row r="51" spans="2:10" ht="13.5" hidden="1" customHeight="1" x14ac:dyDescent="0.2"/>
    <row r="52" spans="2:10" ht="13.5" hidden="1" customHeight="1" x14ac:dyDescent="0.2"/>
    <row r="53" spans="2:10" ht="13.5" hidden="1" customHeight="1" x14ac:dyDescent="0.2"/>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7" zoomScaleSheetLayoutView="100" workbookViewId="0"/>
  </sheetViews>
  <sheetFormatPr defaultColWidth="0" defaultRowHeight="12.9"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x14ac:dyDescent="0.2">
      <c r="A34" s="22"/>
      <c r="B34" s="31"/>
      <c r="C34" s="1151" t="s">
        <v>520</v>
      </c>
      <c r="D34" s="1151"/>
      <c r="E34" s="1152"/>
      <c r="F34" s="32">
        <v>3.73</v>
      </c>
      <c r="G34" s="33">
        <v>3.48</v>
      </c>
      <c r="H34" s="33">
        <v>3.66</v>
      </c>
      <c r="I34" s="33">
        <v>2.54</v>
      </c>
      <c r="J34" s="34">
        <v>8.31</v>
      </c>
      <c r="K34" s="22"/>
      <c r="L34" s="22"/>
      <c r="M34" s="22"/>
      <c r="N34" s="22"/>
      <c r="O34" s="22"/>
      <c r="P34" s="22"/>
    </row>
    <row r="35" spans="1:16" ht="39" customHeight="1" x14ac:dyDescent="0.2">
      <c r="A35" s="22"/>
      <c r="B35" s="35"/>
      <c r="C35" s="1145" t="s">
        <v>521</v>
      </c>
      <c r="D35" s="1146"/>
      <c r="E35" s="1147"/>
      <c r="F35" s="36">
        <v>4.79</v>
      </c>
      <c r="G35" s="37">
        <v>5.17</v>
      </c>
      <c r="H35" s="37">
        <v>5.52</v>
      </c>
      <c r="I35" s="37">
        <v>6.17</v>
      </c>
      <c r="J35" s="38">
        <v>6.92</v>
      </c>
      <c r="K35" s="22"/>
      <c r="L35" s="22"/>
      <c r="M35" s="22"/>
      <c r="N35" s="22"/>
      <c r="O35" s="22"/>
      <c r="P35" s="22"/>
    </row>
    <row r="36" spans="1:16" ht="39" customHeight="1" x14ac:dyDescent="0.2">
      <c r="A36" s="22"/>
      <c r="B36" s="35"/>
      <c r="C36" s="1145" t="s">
        <v>522</v>
      </c>
      <c r="D36" s="1146"/>
      <c r="E36" s="1147"/>
      <c r="F36" s="36">
        <v>0.82</v>
      </c>
      <c r="G36" s="37">
        <v>0.86</v>
      </c>
      <c r="H36" s="37">
        <v>0.85</v>
      </c>
      <c r="I36" s="37">
        <v>1.71</v>
      </c>
      <c r="J36" s="38">
        <v>1.56</v>
      </c>
      <c r="K36" s="22"/>
      <c r="L36" s="22"/>
      <c r="M36" s="22"/>
      <c r="N36" s="22"/>
      <c r="O36" s="22"/>
      <c r="P36" s="22"/>
    </row>
    <row r="37" spans="1:16" ht="39" customHeight="1" x14ac:dyDescent="0.2">
      <c r="A37" s="22"/>
      <c r="B37" s="35"/>
      <c r="C37" s="1145" t="s">
        <v>523</v>
      </c>
      <c r="D37" s="1146"/>
      <c r="E37" s="1147"/>
      <c r="F37" s="36">
        <v>0.48</v>
      </c>
      <c r="G37" s="37">
        <v>0.31</v>
      </c>
      <c r="H37" s="37">
        <v>0.88</v>
      </c>
      <c r="I37" s="37">
        <v>1.26</v>
      </c>
      <c r="J37" s="38">
        <v>1.34</v>
      </c>
      <c r="K37" s="22"/>
      <c r="L37" s="22"/>
      <c r="M37" s="22"/>
      <c r="N37" s="22"/>
      <c r="O37" s="22"/>
      <c r="P37" s="22"/>
    </row>
    <row r="38" spans="1:16" ht="39" customHeight="1" x14ac:dyDescent="0.2">
      <c r="A38" s="22"/>
      <c r="B38" s="35"/>
      <c r="C38" s="1145" t="s">
        <v>524</v>
      </c>
      <c r="D38" s="1146"/>
      <c r="E38" s="1147"/>
      <c r="F38" s="36">
        <v>0.21</v>
      </c>
      <c r="G38" s="37">
        <v>0.33</v>
      </c>
      <c r="H38" s="37">
        <v>0.12</v>
      </c>
      <c r="I38" s="37">
        <v>0.49</v>
      </c>
      <c r="J38" s="38">
        <v>0.53</v>
      </c>
      <c r="K38" s="22"/>
      <c r="L38" s="22"/>
      <c r="M38" s="22"/>
      <c r="N38" s="22"/>
      <c r="O38" s="22"/>
      <c r="P38" s="22"/>
    </row>
    <row r="39" spans="1:16" ht="39" customHeight="1" x14ac:dyDescent="0.2">
      <c r="A39" s="22"/>
      <c r="B39" s="35"/>
      <c r="C39" s="1145" t="s">
        <v>525</v>
      </c>
      <c r="D39" s="1146"/>
      <c r="E39" s="1147"/>
      <c r="F39" s="36">
        <v>0.01</v>
      </c>
      <c r="G39" s="37">
        <v>0.03</v>
      </c>
      <c r="H39" s="37">
        <v>7.0000000000000007E-2</v>
      </c>
      <c r="I39" s="37">
        <v>0.15</v>
      </c>
      <c r="J39" s="38">
        <v>0.2</v>
      </c>
      <c r="K39" s="22"/>
      <c r="L39" s="22"/>
      <c r="M39" s="22"/>
      <c r="N39" s="22"/>
      <c r="O39" s="22"/>
      <c r="P39" s="22"/>
    </row>
    <row r="40" spans="1:16" ht="39" customHeight="1" x14ac:dyDescent="0.2">
      <c r="A40" s="22"/>
      <c r="B40" s="35"/>
      <c r="C40" s="1145" t="s">
        <v>526</v>
      </c>
      <c r="D40" s="1146"/>
      <c r="E40" s="1147"/>
      <c r="F40" s="36">
        <v>0</v>
      </c>
      <c r="G40" s="37">
        <v>0</v>
      </c>
      <c r="H40" s="37">
        <v>0</v>
      </c>
      <c r="I40" s="37">
        <v>0</v>
      </c>
      <c r="J40" s="38">
        <v>0.03</v>
      </c>
      <c r="K40" s="22"/>
      <c r="L40" s="22"/>
      <c r="M40" s="22"/>
      <c r="N40" s="22"/>
      <c r="O40" s="22"/>
      <c r="P40" s="22"/>
    </row>
    <row r="41" spans="1:16" ht="39" customHeight="1" x14ac:dyDescent="0.2">
      <c r="A41" s="22"/>
      <c r="B41" s="35"/>
      <c r="C41" s="1145" t="s">
        <v>527</v>
      </c>
      <c r="D41" s="1146"/>
      <c r="E41" s="1147"/>
      <c r="F41" s="36">
        <v>0.03</v>
      </c>
      <c r="G41" s="37">
        <v>0</v>
      </c>
      <c r="H41" s="37">
        <v>0</v>
      </c>
      <c r="I41" s="37">
        <v>0</v>
      </c>
      <c r="J41" s="38">
        <v>0</v>
      </c>
      <c r="K41" s="22"/>
      <c r="L41" s="22"/>
      <c r="M41" s="22"/>
      <c r="N41" s="22"/>
      <c r="O41" s="22"/>
      <c r="P41" s="22"/>
    </row>
    <row r="42" spans="1:16" ht="39" customHeight="1" x14ac:dyDescent="0.2">
      <c r="A42" s="22"/>
      <c r="B42" s="39"/>
      <c r="C42" s="1145" t="s">
        <v>528</v>
      </c>
      <c r="D42" s="1146"/>
      <c r="E42" s="1147"/>
      <c r="F42" s="36" t="s">
        <v>476</v>
      </c>
      <c r="G42" s="37" t="s">
        <v>476</v>
      </c>
      <c r="H42" s="37" t="s">
        <v>476</v>
      </c>
      <c r="I42" s="37" t="s">
        <v>476</v>
      </c>
      <c r="J42" s="38" t="s">
        <v>476</v>
      </c>
      <c r="K42" s="22"/>
      <c r="L42" s="22"/>
      <c r="M42" s="22"/>
      <c r="N42" s="22"/>
      <c r="O42" s="22"/>
      <c r="P42" s="22"/>
    </row>
    <row r="43" spans="1:16" ht="39" customHeight="1" thickBot="1" x14ac:dyDescent="0.25">
      <c r="A43" s="22"/>
      <c r="B43" s="40"/>
      <c r="C43" s="1148" t="s">
        <v>529</v>
      </c>
      <c r="D43" s="1149"/>
      <c r="E43" s="1150"/>
      <c r="F43" s="41">
        <v>0.03</v>
      </c>
      <c r="G43" s="42">
        <v>0.08</v>
      </c>
      <c r="H43" s="42">
        <v>0.09</v>
      </c>
      <c r="I43" s="42">
        <v>0.04</v>
      </c>
      <c r="J43" s="43">
        <v>0</v>
      </c>
      <c r="K43" s="22"/>
      <c r="L43" s="22"/>
      <c r="M43" s="22"/>
      <c r="N43" s="22"/>
      <c r="O43" s="22"/>
      <c r="P43" s="22"/>
    </row>
    <row r="44" spans="1:16" ht="39" customHeight="1" x14ac:dyDescent="0.25">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37"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2">
      <c r="A45" s="48"/>
      <c r="B45" s="1161" t="s">
        <v>11</v>
      </c>
      <c r="C45" s="1162"/>
      <c r="D45" s="58"/>
      <c r="E45" s="1167" t="s">
        <v>12</v>
      </c>
      <c r="F45" s="1167"/>
      <c r="G45" s="1167"/>
      <c r="H45" s="1167"/>
      <c r="I45" s="1167"/>
      <c r="J45" s="1168"/>
      <c r="K45" s="59">
        <v>2373</v>
      </c>
      <c r="L45" s="60">
        <v>2405</v>
      </c>
      <c r="M45" s="60">
        <v>2458</v>
      </c>
      <c r="N45" s="60">
        <v>2402</v>
      </c>
      <c r="O45" s="61">
        <v>2346</v>
      </c>
      <c r="P45" s="48"/>
      <c r="Q45" s="48"/>
      <c r="R45" s="48"/>
      <c r="S45" s="48"/>
      <c r="T45" s="48"/>
      <c r="U45" s="48"/>
    </row>
    <row r="46" spans="1:21" ht="30.75" customHeight="1" x14ac:dyDescent="0.2">
      <c r="A46" s="48"/>
      <c r="B46" s="1163"/>
      <c r="C46" s="1164"/>
      <c r="D46" s="62"/>
      <c r="E46" s="1155" t="s">
        <v>13</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x14ac:dyDescent="0.2">
      <c r="A47" s="48"/>
      <c r="B47" s="1163"/>
      <c r="C47" s="1164"/>
      <c r="D47" s="62"/>
      <c r="E47" s="1155" t="s">
        <v>14</v>
      </c>
      <c r="F47" s="1155"/>
      <c r="G47" s="1155"/>
      <c r="H47" s="1155"/>
      <c r="I47" s="1155"/>
      <c r="J47" s="1156"/>
      <c r="K47" s="63" t="s">
        <v>476</v>
      </c>
      <c r="L47" s="64" t="s">
        <v>476</v>
      </c>
      <c r="M47" s="64" t="s">
        <v>476</v>
      </c>
      <c r="N47" s="64" t="s">
        <v>476</v>
      </c>
      <c r="O47" s="65" t="s">
        <v>476</v>
      </c>
      <c r="P47" s="48"/>
      <c r="Q47" s="48"/>
      <c r="R47" s="48"/>
      <c r="S47" s="48"/>
      <c r="T47" s="48"/>
      <c r="U47" s="48"/>
    </row>
    <row r="48" spans="1:21" ht="30.75" customHeight="1" x14ac:dyDescent="0.2">
      <c r="A48" s="48"/>
      <c r="B48" s="1163"/>
      <c r="C48" s="1164"/>
      <c r="D48" s="62"/>
      <c r="E48" s="1155" t="s">
        <v>15</v>
      </c>
      <c r="F48" s="1155"/>
      <c r="G48" s="1155"/>
      <c r="H48" s="1155"/>
      <c r="I48" s="1155"/>
      <c r="J48" s="1156"/>
      <c r="K48" s="63">
        <v>702</v>
      </c>
      <c r="L48" s="64">
        <v>636</v>
      </c>
      <c r="M48" s="64">
        <v>685</v>
      </c>
      <c r="N48" s="64">
        <v>742</v>
      </c>
      <c r="O48" s="65">
        <v>920</v>
      </c>
      <c r="P48" s="48"/>
      <c r="Q48" s="48"/>
      <c r="R48" s="48"/>
      <c r="S48" s="48"/>
      <c r="T48" s="48"/>
      <c r="U48" s="48"/>
    </row>
    <row r="49" spans="1:21" ht="30.75" customHeight="1" x14ac:dyDescent="0.2">
      <c r="A49" s="48"/>
      <c r="B49" s="1163"/>
      <c r="C49" s="1164"/>
      <c r="D49" s="62"/>
      <c r="E49" s="1155" t="s">
        <v>16</v>
      </c>
      <c r="F49" s="1155"/>
      <c r="G49" s="1155"/>
      <c r="H49" s="1155"/>
      <c r="I49" s="1155"/>
      <c r="J49" s="1156"/>
      <c r="K49" s="63">
        <v>373</v>
      </c>
      <c r="L49" s="64">
        <v>382</v>
      </c>
      <c r="M49" s="64">
        <v>377</v>
      </c>
      <c r="N49" s="64">
        <v>356</v>
      </c>
      <c r="O49" s="65">
        <v>300</v>
      </c>
      <c r="P49" s="48"/>
      <c r="Q49" s="48"/>
      <c r="R49" s="48"/>
      <c r="S49" s="48"/>
      <c r="T49" s="48"/>
      <c r="U49" s="48"/>
    </row>
    <row r="50" spans="1:21" ht="30.75" customHeight="1" x14ac:dyDescent="0.2">
      <c r="A50" s="48"/>
      <c r="B50" s="1163"/>
      <c r="C50" s="1164"/>
      <c r="D50" s="62"/>
      <c r="E50" s="1155" t="s">
        <v>17</v>
      </c>
      <c r="F50" s="1155"/>
      <c r="G50" s="1155"/>
      <c r="H50" s="1155"/>
      <c r="I50" s="1155"/>
      <c r="J50" s="1156"/>
      <c r="K50" s="63">
        <v>2</v>
      </c>
      <c r="L50" s="64" t="s">
        <v>476</v>
      </c>
      <c r="M50" s="64" t="s">
        <v>476</v>
      </c>
      <c r="N50" s="64" t="s">
        <v>476</v>
      </c>
      <c r="O50" s="65" t="s">
        <v>476</v>
      </c>
      <c r="P50" s="48"/>
      <c r="Q50" s="48"/>
      <c r="R50" s="48"/>
      <c r="S50" s="48"/>
      <c r="T50" s="48"/>
      <c r="U50" s="48"/>
    </row>
    <row r="51" spans="1:21" ht="30.75" customHeight="1" x14ac:dyDescent="0.2">
      <c r="A51" s="48"/>
      <c r="B51" s="1165"/>
      <c r="C51" s="1166"/>
      <c r="D51" s="66"/>
      <c r="E51" s="1155" t="s">
        <v>18</v>
      </c>
      <c r="F51" s="1155"/>
      <c r="G51" s="1155"/>
      <c r="H51" s="1155"/>
      <c r="I51" s="1155"/>
      <c r="J51" s="1156"/>
      <c r="K51" s="63" t="s">
        <v>476</v>
      </c>
      <c r="L51" s="64" t="s">
        <v>476</v>
      </c>
      <c r="M51" s="64" t="s">
        <v>476</v>
      </c>
      <c r="N51" s="64" t="s">
        <v>476</v>
      </c>
      <c r="O51" s="65" t="s">
        <v>476</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2480</v>
      </c>
      <c r="L52" s="64">
        <v>2512</v>
      </c>
      <c r="M52" s="64">
        <v>2718</v>
      </c>
      <c r="N52" s="64">
        <v>2705</v>
      </c>
      <c r="O52" s="65">
        <v>2844</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970</v>
      </c>
      <c r="L53" s="69">
        <v>911</v>
      </c>
      <c r="M53" s="69">
        <v>802</v>
      </c>
      <c r="N53" s="69">
        <v>795</v>
      </c>
      <c r="O53" s="70">
        <v>722</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kahoku</cp:lastModifiedBy>
  <cp:lastPrinted>2016-04-13T00:06:35Z</cp:lastPrinted>
  <dcterms:created xsi:type="dcterms:W3CDTF">2016-02-15T01:17:14Z</dcterms:created>
  <dcterms:modified xsi:type="dcterms:W3CDTF">2016-04-13T00:20:14Z</dcterms:modified>
  <cp:category/>
</cp:coreProperties>
</file>