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A962C49A-74FB-4C7B-B9E7-28C5C64EDD5A}"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<sst xmlns="http://schemas.openxmlformats.org/spreadsheetml/2006/main" count="1069" uniqueCount="557">
  <si>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</si>
  <si>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</si>
  <si>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</si>
  <si>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</si>
  <si>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</si>
  <si>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</si>
  <si>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</si>
  <si>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</si>
  <si>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</si>
  <si>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</si>
  <si>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</si>
  <si>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</si>
  <si>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</si>
  <si>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</si>
  <si>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</si>
  <si>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</si>
  <si>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</si>
  <si>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</si>
  <si>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</si>
  <si>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</si>
  <si>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</si>
  <si>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</si>
  <si>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</si>
  <si>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</si>
  <si>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</si>
  <si>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</si>
  <si>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</si>
  <si>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</si>
  <si>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</si>
  <si>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</si>
  <si>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</si>
  <si>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</si>
  <si>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</si>
  <si>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</si>
  <si>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</si>
  <si>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</si>
  <si>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</si>
  <si>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</si>
  <si>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</si>
  <si>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</si>
  <si>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</si>
  <si>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</si>
  <si>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</si>
  <si>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</si>
  <si>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</si>
  <si>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</si>
  <si>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</si>
  <si>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</si>
  <si>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</si>
  <si>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</si>
  <si>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</si>
  <si>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</si>
  <si>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</si>
  <si>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</si>
  <si>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</si>
  <si>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</si>
  <si>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</si>
  <si>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</si>
  <si>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</si>
  <si>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</si>
  <si>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</si>
  <si>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</si>
  <si>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</si>
  <si>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</si>
  <si>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</si>
  <si>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</si>
  <si>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</si>
  <si>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</si>
  <si>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</si>
  <si>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</si>
  <si>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</si>
  <si>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</si>
  <si>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</si>
  <si>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</si>
  <si>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</si>
  <si>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</si>
  <si>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</si>
  <si>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</si>
  <si>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</si>
  <si>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</si>
  <si>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</si>
  <si>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</si>
  <si>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</si>
  <si>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</si>
  <si>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</si>
  <si>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</si>
  <si>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</si>
  <si>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</si>
  <si>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</si>
  <si>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</si>
  <si>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</si>
  <si>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</si>
  <si>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</si>
  <si>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</si>
  <si>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</si>
  <si>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</si>
  <si>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</si>
  <si>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</si>
  <si>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</si>
  <si>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</si>
  <si>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</si>
  <si>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</si>
  <si>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</si>
  <si>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</si>
  <si>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</si>
  <si>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</si>
  <si>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</si>
  <si>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</si>
  <si>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</si>
  <si>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</si>
  <si>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</si>
  <si>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</si>
  <si>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</si>
  <si>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</si>
  <si>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</si>
  <si>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</si>
  <si>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</si>
  <si>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</si>
  <si>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</si>
  <si>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</si>
  <si>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</si>
  <si>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</si>
  <si>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</si>
  <si>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</si>
  <si>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</si>
  <si>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</si>
  <si>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</si>
  <si>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</si>
  <si>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</si>
  <si>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</si>
  <si>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</si>
  <si>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</si>
  <si>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</si>
  <si>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</si>
  <si>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</si>
  <si>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</si>
  <si>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</si>
  <si>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</si>
  <si>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</si>
  <si>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</si>
  <si>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</si>
  <si>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</si>
  <si>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</si>
  <si>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</si>
  <si>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</si>
  <si>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</si>
  <si>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</si>
  <si>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</si>
  <si>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</si>
  <si>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</si>
  <si>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</si>
  <si>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</si>
  <si>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</si>
  <si>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</si>
  <si>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</si>
  <si>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</si>
  <si>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</si>
  <si>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</si>
  <si>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</si>
  <si>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</si>
  <si>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</si>
  <si>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</si>
  <si>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</si>
  <si>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</si>
  <si>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</si>
  <si>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</si>
  <si>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</si>
  <si>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</si>
  <si>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</si>
  <si>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</si>
  <si>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</si>
  <si>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</si>
  <si>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</si>
  <si>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</si>
  <si>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</si>
  <si>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</si>
  <si>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</si>
  <si>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</si>
  <si>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</si>
  <si>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</si>
  <si>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</si>
  <si>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</si>
  <si>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</si>
  <si>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</si>
  <si>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</si>
  <si>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</si>
  <si>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</si>
  <si>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</si>
  <si>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</si>
  <si>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</si>
  <si>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</si>
  <si>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</si>
  <si>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</si>
  <si>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</si>
  <si>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</si>
  <si>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</si>
  <si>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</si>
  <si>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</si>
  <si>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</si>
  <si>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</si>
  <si>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</si>
  <si>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</si>
  <si>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</si>
  <si>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</si>
  <si>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石川県羽咋市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</si>
  <si>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</si>
  <si>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</si>
  <si>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</si>
  <si>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</si>
  <si>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</si>
  <si>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</si>
  <si>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</si>
  <si>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</si>
  <si>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</si>
  <si>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</si>
  <si>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</si>
  <si>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</si>
  <si>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</si>
  <si>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</si>
  <si>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</si>
  <si>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</si>
  <si>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</si>
  <si>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</si>
  <si>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</si>
  <si>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</si>
  <si>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</si>
  <si>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</si>
  <si>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</si>
  <si>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</si>
  <si>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</si>
  <si>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</si>
  <si>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</si>
  <si>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</si>
  <si>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</si>
  <si>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</si>
  <si>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</si>
  <si>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</si>
  <si>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</si>
  <si>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</si>
  <si>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</si>
  <si>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</si>
  <si>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</si>
  <si>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</si>
  <si>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</si>
  <si>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</si>
  <si>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</si>
  <si>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</si>
  <si>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</si>
  <si>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</si>
  <si>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</si>
  <si>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</si>
  <si>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</si>
  <si>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</si>
  <si>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</si>
  <si>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</si>
  <si>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</si>
  <si>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</si>
  <si>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</si>
  <si>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</si>
  <si>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</si>
  <si>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</si>
  <si>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</si>
  <si>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</si>
  <si>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</si>
  <si>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</si>
  <si>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</si>
  <si>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</si>
  <si>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</si>
  <si>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</si>
  <si>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</si>
  <si>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</si>
  <si>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</si>
  <si>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</si>
  <si>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</si>
  <si>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</si>
  <si>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</si>
  <si>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</si>
  <si>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</si>
  <si>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</si>
  <si>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</si>
  <si>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</si>
  <si>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</si>
  <si>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</si>
  <si>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</si>
  <si>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</si>
  <si>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</si>
  <si>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</si>
  <si>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</si>
  <si>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</si>
  <si>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</si>
  <si>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</si>
  <si>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</si>
  <si>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</si>
  <si>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</si>
  <si>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</si>
  <si>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</si>
  <si>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</si>
  <si>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</si>
  <si>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</si>
  <si>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</si>
  <si>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</si>
  <si>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</si>
  <si>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</si>
  <si>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</si>
  <si>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</si>
  <si>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</si>
  <si>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</si>
  <si>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</si>
  <si>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</si>
  <si>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</si>
  <si>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</si>
  <si>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</si>
  <si>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</si>
  <si>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</si>
  <si>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</si>
  <si>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</si>
  <si>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</si>
  <si>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</si>
  <si>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</si>
  <si>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</si>
  <si>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</si>
  <si>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</si>
  <si>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</si>
  <si>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</si>
  <si>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</si>
  <si>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</si>
  <si>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</si>
  <si>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</si>
  <si>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</si>
  <si>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</si>
  <si>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</si>
  <si>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</si>
  <si>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</si>
  <si>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</si>
  <si>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</si>
  <si>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</si>
  <si>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</si>
  <si>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</si>
  <si>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</si>
  <si>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</si>
  <si>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</si>
  <si>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</si>
  <si>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</si>
  <si>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</si>
  <si>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</si>
  <si>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</si>
  <si>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</si>
  <si>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</si>
  <si>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</si>
  <si>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</si>
  <si>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</si>
  <si>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</si>
  <si>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</si>
  <si>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</si>
  <si>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</si>
  <si>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石川県羽咋市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</si>
  <si>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</si>
  <si>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</si>
  <si>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</si>
  <si>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</si>
  <si>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</si>
  <si>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</si>
  <si>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</si>
  <si>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</si>
  <si>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</si>
  <si>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</si>
  <si>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</si>
  <si>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</si>
  <si>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</si>
  <si>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</si>
  <si>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</si>
  <si>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</si>
  <si>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</si>
  <si>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</si>
  <si>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</si>
  <si>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</si>
  <si>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</si>
  <si>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</si>
  <si>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</si>
  <si>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</si>
  <si>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</si>
  <si>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</si>
  <si>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</si>
  <si>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</si>
  <si>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</si>
  <si>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</si>
  <si>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</si>
  <si>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</si>
  <si>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</si>
  <si>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</si>
  <si>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</si>
  <si>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</si>
  <si>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</si>
  <si>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</si>
  <si>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</si>
  <si>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</si>
  <si>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</si>
  <si>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</si>
  <si>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</si>
  <si>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</si>
  <si>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</si>
  <si>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</si>
  <si>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</si>
  <si>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</si>
  <si>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</si>
  <si>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</si>
  <si>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</si>
  <si>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</si>
  <si>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</si>
  <si>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</si>
  <si>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</si>
  <si>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</si>
  <si>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</si>
  <si>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</si>
  <si>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</si>
  <si>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</si>
  <si>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</si>
  <si>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</si>
  <si>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</si>
  <si>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</si>
  <si>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</si>
  <si>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</si>
  <si>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</si>
  <si>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</si>
  <si>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</si>
  <si>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</si>
  <si>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</si>
  <si>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</si>
  <si>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</si>
  <si>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</si>
  <si>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</si>
  <si>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</si>
  <si>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</si>
  <si>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</si>
  <si>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</si>
  <si>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</si>
  <si>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</si>
  <si>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</si>
  <si>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</si>
  <si>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</si>
  <si>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</si>
  <si>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</si>
  <si>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</si>
  <si>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</si>
  <si>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</si>
  <si>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</si>
  <si>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</si>
  <si>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</si>
  <si>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</si>
  <si>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</si>
  <si>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</si>
  <si>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</si>
  <si>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</si>
  <si>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</si>
  <si>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</si>
  <si>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</si>
  <si>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</si>
  <si>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</si>
  <si>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</si>
  <si>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</si>
  <si>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</si>
  <si>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</si>
  <si>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</si>
  <si>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</si>
  <si>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</si>
  <si>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</si>
  <si>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</si>
  <si>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</si>
  <si>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</si>
  <si>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</si>
  <si>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</si>
  <si>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</si>
  <si>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</si>
  <si>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</si>
  <si>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</si>
  <si>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</si>
  <si>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</si>
  <si>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</si>
  <si>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</si>
  <si>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</si>
  <si>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</si>
  <si>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</si>
  <si>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</si>
  <si>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</si>
  <si>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</si>
  <si>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</si>
  <si>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</si>
  <si>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</si>
  <si>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</si>
  <si>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</si>
  <si>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</si>
  <si>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</si>
  <si>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</si>
  <si>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</si>
  <si>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</si>
  <si>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</si>
  <si>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</si>
  <si>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</si>
  <si>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</si>
  <si>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</si>
  <si>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</si>
  <si>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</si>
  <si>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</si>
  <si>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</si>
  <si>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</si>
  <si>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</si>
  <si>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</si>
  <si>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</si>
  <si>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</si>
  <si>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</si>
  <si>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</si>
  <si>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</si>
  <si>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</si>
  <si>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</si>
  <si>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</si>
  <si>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</si>
  <si>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</si>
  <si>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</si>
  <si>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</si>
  <si>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</si>
  <si>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</si>
  <si>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</si>
  <si>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</si>
  <si>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</si>
  <si>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</si>
  <si>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</si>
  <si>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</si>
  <si>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</si>
  <si>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</si>
  <si>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</si>
  <si>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羽咋市水道事業会計</t>
  </si>
  <si>
    <t>羽咋市介護保険特別会計</t>
  </si>
  <si>
    <t>一般会計</t>
  </si>
  <si>
    <t>羽咋市下水道事業会計</t>
  </si>
  <si>
    <t>羽咋市国民健康保険特別会計</t>
  </si>
  <si>
    <t>羽咋市後期高齢者医療特別会計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</si>
  <si>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</si>
  <si>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</si>
  <si>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</si>
  <si>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</si>
  <si>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</si>
  <si>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</si>
  <si>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</si>
  <si>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</si>
  <si>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</si>
  <si>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</si>
  <si>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</si>
  <si>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</si>
  <si>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</si>
  <si>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</si>
  <si>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羽咋市土地開発公社</t>
  </si>
  <si>
    <t>羽咋まちづくり会社</t>
    <rPh sb="7" eb="9">
      <t>カイシャ</t>
    </rPh>
    <phoneticPr fontId="2"/>
  </si>
  <si>
    <t>まちづくり基金</t>
    <rPh sb="5" eb="7">
      <t>キキン</t>
    </rPh>
    <phoneticPr fontId="5"/>
  </si>
  <si>
    <t>退職手当基金</t>
    <rPh sb="0" eb="6">
      <t>タイショクテアテキキン</t>
    </rPh>
    <phoneticPr fontId="2"/>
  </si>
  <si>
    <t>漁業振興基金</t>
    <rPh sb="0" eb="6">
      <t>ギョギョウシンコウキキン</t>
    </rPh>
    <phoneticPr fontId="2"/>
  </si>
  <si>
    <t>定住促進住宅基金</t>
    <rPh sb="0" eb="8">
      <t>テイジュウソクシンジュウタクキキン</t>
    </rPh>
    <phoneticPr fontId="2"/>
  </si>
  <si>
    <t>教育振興基金</t>
    <rPh sb="0" eb="6">
      <t>キョウイクシンコウキキン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</si>
</sst>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1C19-4C95-B274-7814B0DBD6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60676</c:v>
                </c:pt>
                <c:pt idx="1">
                  <c:v>77578</c:v>
                </c:pt>
                <c:pt idx="2">
                  <c:v>81354</c:v>
                </c:pt>
                <c:pt idx="3">
                  <c:v>130693</c:v>
                </c:pt>
                <c:pt idx="4">
                  <c:v>132988</c:v>
                </c:pt>
              </c:numCache>
            </c:numRef>
          </c:val>
          <c:smooth val="0"/>
          <c:extLst>
            <c:ext xmlns:c16="http://schemas.microsoft.com/office/drawing/2014/chart" uri="{C3380CC4-5D6E-409C-BE32-E72D297353CC}">
              <c16:uniqueId val="{00000001-1C19-4C95-B274-7814B0DBD6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1.37</c:v>
                </c:pt>
                <c:pt idx="1">
                  <c:v>1.43</c:v>
                </c:pt>
                <c:pt idx="2">
                  <c:v>2.1</c:v>
                </c:pt>
                <c:pt idx="3">
                  <c:v>2.96</c:v>
                </c:pt>
                <c:pt idx="4">
                  <c:v>2.2200000000000002</c:v>
                </c:pt>
              </c:numCache>
            </c:numRef>
          </c:val>
          <c:extLst>
            <c:ext xmlns:c16="http://schemas.microsoft.com/office/drawing/2014/chart" uri="{C3380CC4-5D6E-409C-BE32-E72D297353CC}">
              <c16:uniqueId val="{00000000-2F62-47A6-91F4-02CA9B5CA3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14.93</c:v>
                </c:pt>
                <c:pt idx="1">
                  <c:v>14.21</c:v>
                </c:pt>
                <c:pt idx="2">
                  <c:v>15.96</c:v>
                </c:pt>
                <c:pt idx="3">
                  <c:v>18.03</c:v>
                </c:pt>
                <c:pt idx="4">
                  <c:v>16.989999999999998</c:v>
                </c:pt>
              </c:numCache>
            </c:numRef>
          </c:val>
          <c:extLst>
            <c:ext xmlns:c16="http://schemas.microsoft.com/office/drawing/2014/chart" uri="{C3380CC4-5D6E-409C-BE32-E72D297353CC}">
              <c16:uniqueId val="{00000001-2F62-47A6-91F4-02CA9B5CA3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7.36</c:v>
                </c:pt>
                <c:pt idx="1">
                  <c:v>4.28</c:v>
                </c:pt>
                <c:pt idx="2">
                  <c:v>6.9</c:v>
                </c:pt>
                <c:pt idx="3">
                  <c:v>5.61</c:v>
                </c:pt>
                <c:pt idx="4">
                  <c:v>1.63</c:v>
                </c:pt>
              </c:numCache>
            </c:numRef>
          </c:val>
          <c:smooth val="0"/>
          <c:extLst>
            <c:ext xmlns:c16="http://schemas.microsoft.com/office/drawing/2014/chart" uri="{C3380CC4-5D6E-409C-BE32-E72D297353CC}">
              <c16:uniqueId val="{00000002-2F62-47A6-91F4-02CA9B5CA3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FD-47B7-AB0A-384E3AD672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D-47B7-AB0A-384E3AD672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FD-47B7-AB0A-384E3AD672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FFD-47B7-AB0A-384E3AD67251}"/>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FFD-47B7-AB0A-384E3AD67251}"/>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0.21</c:v>
                </c:pt>
                <c:pt idx="4">
                  <c:v>#N/A</c:v>
                </c:pt>
                <c:pt idx="5">
                  <c:v>0.08</c:v>
                </c:pt>
                <c:pt idx="6">
                  <c:v>#N/A</c:v>
                </c:pt>
                <c:pt idx="7">
                  <c:v>0.08</c:v>
                </c:pt>
                <c:pt idx="8">
                  <c:v>#N/A</c:v>
                </c:pt>
                <c:pt idx="9">
                  <c:v>0.21</c:v>
                </c:pt>
              </c:numCache>
            </c:numRef>
          </c:val>
          <c:extLst>
            <c:ext xmlns:c16="http://schemas.microsoft.com/office/drawing/2014/chart" uri="{C3380CC4-5D6E-409C-BE32-E72D297353CC}">
              <c16:uniqueId val="{00000005-7FFD-47B7-AB0A-384E3AD67251}"/>
            </c:ext>
          </c:extLst>
        </c:ser>
        <c:ser>
          <c:idx val="6"/>
          <c:order val="6"/>
          <c:tx>
            <c:strRef>
              <c:f>データシート!$A$33</c:f>
              <c:strCache>
                <c:ptCount val="1"/>
                <c:pt idx="0">
                  <c:v>羽咋市下水道事業会計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2.75</c:v>
                </c:pt>
                <c:pt idx="2">
                  <c:v>#N/A</c:v>
                </c:pt>
                <c:pt idx="3">
                  <c:v>2.71</c:v>
                </c:pt>
                <c:pt idx="4">
                  <c:v>#N/A</c:v>
                </c:pt>
                <c:pt idx="5">
                  <c:v>2.71</c:v>
                </c:pt>
                <c:pt idx="6">
                  <c:v>#N/A</c:v>
                </c:pt>
                <c:pt idx="7">
                  <c:v>2.58</c:v>
                </c:pt>
                <c:pt idx="8">
                  <c:v>#N/A</c:v>
                </c:pt>
                <c:pt idx="9">
                  <c:v>2.13</c:v>
                </c:pt>
              </c:numCache>
            </c:numRef>
          </c:val>
          <c:extLst>
            <c:ext xmlns:c16="http://schemas.microsoft.com/office/drawing/2014/chart" uri="{C3380CC4-5D6E-409C-BE32-E72D297353CC}">
              <c16:uniqueId val="{00000006-7FFD-47B7-AB0A-384E3AD672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1.36</c:v>
                </c:pt>
                <c:pt idx="2">
                  <c:v>#N/A</c:v>
                </c:pt>
                <c:pt idx="3">
                  <c:v>1.42</c:v>
                </c:pt>
                <c:pt idx="4">
                  <c:v>#N/A</c:v>
                </c:pt>
                <c:pt idx="5">
                  <c:v>2.1</c:v>
                </c:pt>
                <c:pt idx="6">
                  <c:v>#N/A</c:v>
                </c:pt>
                <c:pt idx="7">
                  <c:v>2.96</c:v>
                </c:pt>
                <c:pt idx="8">
                  <c:v>#N/A</c:v>
                </c:pt>
                <c:pt idx="9">
                  <c:v>2.21</c:v>
                </c:pt>
              </c:numCache>
            </c:numRef>
          </c:val>
          <c:extLst>
            <c:ext xmlns:c16="http://schemas.microsoft.com/office/drawing/2014/chart" uri="{C3380CC4-5D6E-409C-BE32-E72D297353CC}">
              <c16:uniqueId val="{00000007-7FFD-47B7-AB0A-384E3AD67251}"/>
            </c:ext>
          </c:extLst>
        </c:ser>
        <c:ser>
          <c:idx val="8"/>
          <c:order val="8"/>
          <c:tx>
            <c:strRef>
              <c:f>データシート!$A$35</c:f>
              <c:strCache>
                <c:ptCount val="1"/>
                <c:pt idx="0">
                  <c:v>羽咋市介護保険特別会計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0.02</c:v>
                </c:pt>
                <c:pt idx="4">
                  <c:v>#N/A</c:v>
                </c:pt>
                <c:pt idx="5">
                  <c:v>0.62</c:v>
                </c:pt>
                <c:pt idx="6">
                  <c:v>#N/A</c:v>
                </c:pt>
                <c:pt idx="7">
                  <c:v>0.9</c:v>
                </c:pt>
                <c:pt idx="8">
                  <c:v>#N/A</c:v>
                </c:pt>
                <c:pt idx="9">
                  <c:v>2.29</c:v>
                </c:pt>
              </c:numCache>
            </c:numRef>
          </c:val>
          <c:extLst>
            <c:ext xmlns:c16="http://schemas.microsoft.com/office/drawing/2014/chart" uri="{C3380CC4-5D6E-409C-BE32-E72D297353CC}">
              <c16:uniqueId val="{00000008-7FFD-47B7-AB0A-384E3AD67251}"/>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13.66</c:v>
                </c:pt>
                <c:pt idx="2">
                  <c:v>#N/A</c:v>
                </c:pt>
                <c:pt idx="3">
                  <c:v>13.61</c:v>
                </c:pt>
                <c:pt idx="4">
                  <c:v>#N/A</c:v>
                </c:pt>
                <c:pt idx="5">
                  <c:v>13.12</c:v>
                </c:pt>
                <c:pt idx="6">
                  <c:v>#N/A</c:v>
                </c:pt>
                <c:pt idx="7">
                  <c:v>12.03</c:v>
                </c:pt>
                <c:pt idx="8">
                  <c:v>#N/A</c:v>
                </c:pt>
                <c:pt idx="9">
                  <c:v>12.9</c:v>
                </c:pt>
              </c:numCache>
            </c:numRef>
          </c:val>
          <c:extLst>
            <c:ext xmlns:c16="http://schemas.microsoft.com/office/drawing/2014/chart" uri="{C3380CC4-5D6E-409C-BE32-E72D297353CC}">
              <c16:uniqueId val="{00000009-7FFD-47B7-AB0A-384E3AD672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1579</c:v>
                </c:pt>
                <c:pt idx="5">
                  <c:v>1671</c:v>
                </c:pt>
                <c:pt idx="8">
                  <c:v>1845</c:v>
                </c:pt>
                <c:pt idx="11">
                  <c:v>1551</c:v>
                </c:pt>
                <c:pt idx="14">
                  <c:v>1460</c:v>
                </c:pt>
              </c:numCache>
            </c:numRef>
          </c:val>
          <c:extLst>
            <c:ext xmlns:c16="http://schemas.microsoft.com/office/drawing/2014/chart" uri="{C3380CC4-5D6E-409C-BE32-E72D297353CC}">
              <c16:uniqueId val="{00000000-5229-4A2F-AB43-1451516FE5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29-4A2F-AB43-1451516FE5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29-4A2F-AB43-1451516FE5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106</c:v>
                </c:pt>
                <c:pt idx="3">
                  <c:v>105</c:v>
                </c:pt>
                <c:pt idx="6">
                  <c:v>99</c:v>
                </c:pt>
                <c:pt idx="9">
                  <c:v>96</c:v>
                </c:pt>
                <c:pt idx="12">
                  <c:v>102</c:v>
                </c:pt>
              </c:numCache>
            </c:numRef>
          </c:val>
          <c:extLst>
            <c:ext xmlns:c16="http://schemas.microsoft.com/office/drawing/2014/chart" uri="{C3380CC4-5D6E-409C-BE32-E72D297353CC}">
              <c16:uniqueId val="{00000003-5229-4A2F-AB43-1451516FE5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570</c:v>
                </c:pt>
                <c:pt idx="3">
                  <c:v>551</c:v>
                </c:pt>
                <c:pt idx="6">
                  <c:v>549</c:v>
                </c:pt>
                <c:pt idx="9">
                  <c:v>531</c:v>
                </c:pt>
                <c:pt idx="12">
                  <c:v>525</c:v>
                </c:pt>
              </c:numCache>
            </c:numRef>
          </c:val>
          <c:extLst>
            <c:ext xmlns:c16="http://schemas.microsoft.com/office/drawing/2014/chart" uri="{C3380CC4-5D6E-409C-BE32-E72D297353CC}">
              <c16:uniqueId val="{00000004-5229-4A2F-AB43-1451516FE5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29-4A2F-AB43-1451516FE5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9-4A2F-AB43-1451516FE5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1331</c:v>
                </c:pt>
                <c:pt idx="3">
                  <c:v>1436</c:v>
                </c:pt>
                <c:pt idx="6">
                  <c:v>1561</c:v>
                </c:pt>
                <c:pt idx="9">
                  <c:v>1351</c:v>
                </c:pt>
                <c:pt idx="12">
                  <c:v>1298</c:v>
                </c:pt>
              </c:numCache>
            </c:numRef>
          </c:val>
          <c:extLst>
            <c:ext xmlns:c16="http://schemas.microsoft.com/office/drawing/2014/chart" uri="{C3380CC4-5D6E-409C-BE32-E72D297353CC}">
              <c16:uniqueId val="{00000007-5229-4A2F-AB43-1451516FE5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428</c:v>
                </c:pt>
                <c:pt idx="2">
                  <c:v>#N/A</c:v>
                </c:pt>
                <c:pt idx="3">
                  <c:v>#N/A</c:v>
                </c:pt>
                <c:pt idx="4">
                  <c:v>421</c:v>
                </c:pt>
                <c:pt idx="5">
                  <c:v>#N/A</c:v>
                </c:pt>
                <c:pt idx="6">
                  <c:v>#N/A</c:v>
                </c:pt>
                <c:pt idx="7">
                  <c:v>364</c:v>
                </c:pt>
                <c:pt idx="8">
                  <c:v>#N/A</c:v>
                </c:pt>
                <c:pt idx="9">
                  <c:v>#N/A</c:v>
                </c:pt>
                <c:pt idx="10">
                  <c:v>427</c:v>
                </c:pt>
                <c:pt idx="11">
                  <c:v>#N/A</c:v>
                </c:pt>
                <c:pt idx="12">
                  <c:v>#N/A</c:v>
                </c:pt>
                <c:pt idx="13">
                  <c:v>465</c:v>
                </c:pt>
                <c:pt idx="14">
                  <c:v>#N/A</c:v>
                </c:pt>
              </c:numCache>
            </c:numRef>
          </c:val>
          <c:smooth val="0"/>
          <c:extLst>
            <c:ext xmlns:c16="http://schemas.microsoft.com/office/drawing/2014/chart" uri="{C3380CC4-5D6E-409C-BE32-E72D297353CC}">
              <c16:uniqueId val="{00000008-5229-4A2F-AB43-1451516FE5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14474</c:v>
                </c:pt>
                <c:pt idx="5">
                  <c:v>14289</c:v>
                </c:pt>
                <c:pt idx="8">
                  <c:v>14210</c:v>
                </c:pt>
                <c:pt idx="11">
                  <c:v>14369</c:v>
                </c:pt>
                <c:pt idx="14">
                  <c:v>14587</c:v>
                </c:pt>
              </c:numCache>
            </c:numRef>
          </c:val>
          <c:extLst>
            <c:ext xmlns:c16="http://schemas.microsoft.com/office/drawing/2014/chart" uri="{C3380CC4-5D6E-409C-BE32-E72D297353CC}">
              <c16:uniqueId val="{00000000-AE63-416D-8382-49A482C1FD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2774</c:v>
                </c:pt>
                <c:pt idx="5">
                  <c:v>2656</c:v>
                </c:pt>
                <c:pt idx="8">
                  <c:v>2460</c:v>
                </c:pt>
                <c:pt idx="11">
                  <c:v>2452</c:v>
                </c:pt>
                <c:pt idx="14">
                  <c:v>2536</c:v>
                </c:pt>
              </c:numCache>
            </c:numRef>
          </c:val>
          <c:extLst>
            <c:ext xmlns:c16="http://schemas.microsoft.com/office/drawing/2014/chart" uri="{C3380CC4-5D6E-409C-BE32-E72D297353CC}">
              <c16:uniqueId val="{00000001-AE63-416D-8382-49A482C1FD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4715</c:v>
                </c:pt>
                <c:pt idx="5">
                  <c:v>4961</c:v>
                </c:pt>
                <c:pt idx="8">
                  <c:v>5458</c:v>
                </c:pt>
                <c:pt idx="11">
                  <c:v>5766</c:v>
                </c:pt>
                <c:pt idx="14">
                  <c:v>5784</c:v>
                </c:pt>
              </c:numCache>
            </c:numRef>
          </c:val>
          <c:extLst>
            <c:ext xmlns:c16="http://schemas.microsoft.com/office/drawing/2014/chart" uri="{C3380CC4-5D6E-409C-BE32-E72D297353CC}">
              <c16:uniqueId val="{00000002-AE63-416D-8382-49A482C1FD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63-416D-8382-49A482C1FD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63-416D-8382-49A482C1FD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117</c:v>
                </c:pt>
                <c:pt idx="3">
                  <c:v>77</c:v>
                </c:pt>
                <c:pt idx="6">
                  <c:v>123</c:v>
                </c:pt>
                <c:pt idx="9">
                  <c:v>97</c:v>
                </c:pt>
                <c:pt idx="12">
                  <c:v>0</c:v>
                </c:pt>
              </c:numCache>
            </c:numRef>
          </c:val>
          <c:extLst>
            <c:ext xmlns:c16="http://schemas.microsoft.com/office/drawing/2014/chart" uri="{C3380CC4-5D6E-409C-BE32-E72D297353CC}">
              <c16:uniqueId val="{00000005-AE63-416D-8382-49A482C1FD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1166</c:v>
                </c:pt>
                <c:pt idx="3">
                  <c:v>1132</c:v>
                </c:pt>
                <c:pt idx="6">
                  <c:v>1070</c:v>
                </c:pt>
                <c:pt idx="9">
                  <c:v>1104</c:v>
                </c:pt>
                <c:pt idx="12">
                  <c:v>1154</c:v>
                </c:pt>
              </c:numCache>
            </c:numRef>
          </c:val>
          <c:extLst>
            <c:ext xmlns:c16="http://schemas.microsoft.com/office/drawing/2014/chart" uri="{C3380CC4-5D6E-409C-BE32-E72D297353CC}">
              <c16:uniqueId val="{00000006-AE63-416D-8382-49A482C1FD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705</c:v>
                </c:pt>
                <c:pt idx="3">
                  <c:v>757</c:v>
                </c:pt>
                <c:pt idx="6">
                  <c:v>709</c:v>
                </c:pt>
                <c:pt idx="9">
                  <c:v>784</c:v>
                </c:pt>
                <c:pt idx="12">
                  <c:v>864</c:v>
                </c:pt>
              </c:numCache>
            </c:numRef>
          </c:val>
          <c:extLst>
            <c:ext xmlns:c16="http://schemas.microsoft.com/office/drawing/2014/chart" uri="{C3380CC4-5D6E-409C-BE32-E72D297353CC}">
              <c16:uniqueId val="{00000007-AE63-416D-8382-49A482C1FD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7273</c:v>
                </c:pt>
                <c:pt idx="3">
                  <c:v>6787</c:v>
                </c:pt>
                <c:pt idx="6">
                  <c:v>6332</c:v>
                </c:pt>
                <c:pt idx="9">
                  <c:v>5871</c:v>
                </c:pt>
                <c:pt idx="12">
                  <c:v>5300</c:v>
                </c:pt>
              </c:numCache>
            </c:numRef>
          </c:val>
          <c:extLst>
            <c:ext xmlns:c16="http://schemas.microsoft.com/office/drawing/2014/chart" uri="{C3380CC4-5D6E-409C-BE32-E72D297353CC}">
              <c16:uniqueId val="{00000008-AE63-416D-8382-49A482C1FD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63-416D-8382-49A482C1FD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12711</c:v>
                </c:pt>
                <c:pt idx="3">
                  <c:v>12397</c:v>
                </c:pt>
                <c:pt idx="6">
                  <c:v>12248</c:v>
                </c:pt>
                <c:pt idx="9">
                  <c:v>12326</c:v>
                </c:pt>
                <c:pt idx="12">
                  <c:v>12614</c:v>
                </c:pt>
              </c:numCache>
            </c:numRef>
          </c:val>
          <c:extLst>
            <c:ext xmlns:c16="http://schemas.microsoft.com/office/drawing/2014/chart" uri="{C3380CC4-5D6E-409C-BE32-E72D297353CC}">
              <c16:uniqueId val="{0000000A-AE63-416D-8382-49A482C1FD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63-416D-8382-49A482C1FD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c:v>
                </c:pt>
                <c:pt idx="1">
                  <c:v>1277</c:v>
                </c:pt>
                <c:pt idx="2">
                  <c:v>1186</c:v>
                </c:pt>
              </c:numCache>
            </c:numRef>
          </c:val>
          <c:extLst>
            <c:ext xmlns:c16="http://schemas.microsoft.com/office/drawing/2014/chart" uri="{C3380CC4-5D6E-409C-BE32-E72D297353CC}">
              <c16:uniqueId val="{00000000-AFFD-4202-B784-CB18C64E7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1029</c:v>
                </c:pt>
                <c:pt idx="1">
                  <c:v>1033</c:v>
                </c:pt>
                <c:pt idx="2">
                  <c:v>1036</c:v>
                </c:pt>
              </c:numCache>
            </c:numRef>
          </c:val>
          <c:extLst>
            <c:ext xmlns:c16="http://schemas.microsoft.com/office/drawing/2014/chart" uri="{C3380CC4-5D6E-409C-BE32-E72D297353CC}">
              <c16:uniqueId val="{00000001-AFFD-4202-B784-CB18C64E7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2497</c:v>
                </c:pt>
                <c:pt idx="1">
                  <c:v>2470</c:v>
                </c:pt>
                <c:pt idx="2">
                  <c:v>2576</c:v>
                </c:pt>
              </c:numCache>
            </c:numRef>
          </c:val>
          <c:extLst>
            <c:ext xmlns:c16="http://schemas.microsoft.com/office/drawing/2014/chart" uri="{C3380CC4-5D6E-409C-BE32-E72D297353CC}">
              <c16:uniqueId val="{00000002-AFFD-4202-B784-CB18C64E7C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保育所の民間譲渡に伴う</a:t>
          </a:r>
          <a:r>
            <a:rPr kumimoji="1" lang="ja-JP" altLang="ja-JP" sz="1100">
              <a:solidFill>
                <a:schemeClr val="dk1"/>
              </a:solidFill>
              <a:effectLst/>
              <a:latin typeface="+mn-lt"/>
              <a:ea typeface="+mn-ea"/>
              <a:cs typeface="+mn-cs"/>
            </a:rPr>
            <a:t>社会福祉費の密度補正の減</a:t>
          </a:r>
          <a:r>
            <a:rPr kumimoji="1" lang="ja-JP" altLang="en-US" sz="1100">
              <a:solidFill>
                <a:schemeClr val="dk1"/>
              </a:solidFill>
              <a:effectLst/>
              <a:latin typeface="+mn-lt"/>
              <a:ea typeface="+mn-ea"/>
              <a:cs typeface="+mn-cs"/>
            </a:rPr>
            <a:t>や生活保護者数の減に伴う生活保護費の密度補正の減</a:t>
          </a:r>
          <a:r>
            <a:rPr kumimoji="1" lang="ja-JP" altLang="ja-JP" sz="1100">
              <a:solidFill>
                <a:schemeClr val="dk1"/>
              </a:solidFill>
              <a:effectLst/>
              <a:latin typeface="+mn-lt"/>
              <a:ea typeface="+mn-ea"/>
              <a:cs typeface="+mn-cs"/>
            </a:rPr>
            <a:t>により基準財政需要額が減少し、かつ、</a:t>
          </a:r>
          <a:r>
            <a:rPr kumimoji="1" lang="ja-JP" altLang="en-US" sz="1100">
              <a:solidFill>
                <a:schemeClr val="dk1"/>
              </a:solidFill>
              <a:effectLst/>
              <a:latin typeface="+mn-lt"/>
              <a:ea typeface="+mn-ea"/>
              <a:cs typeface="+mn-cs"/>
            </a:rPr>
            <a:t>地方消費税交付金や配当割の増</a:t>
          </a:r>
          <a:r>
            <a:rPr kumimoji="1" lang="ja-JP" altLang="ja-JP" sz="1100">
              <a:solidFill>
                <a:schemeClr val="dk1"/>
              </a:solidFill>
              <a:effectLst/>
              <a:latin typeface="+mn-lt"/>
              <a:ea typeface="+mn-ea"/>
              <a:cs typeface="+mn-cs"/>
            </a:rPr>
            <a:t>により基準財政収入額が増加したことにより、単年度の財政力指数は前年度と比較して</a:t>
          </a:r>
          <a:r>
            <a:rPr kumimoji="1" lang="en-US" altLang="ja-JP" sz="1100">
              <a:solidFill>
                <a:schemeClr val="dk1"/>
              </a:solidFill>
              <a:effectLst/>
              <a:latin typeface="+mn-lt"/>
              <a:ea typeface="+mn-ea"/>
              <a:cs typeface="+mn-cs"/>
            </a:rPr>
            <a:t>0.008</a:t>
          </a:r>
          <a:r>
            <a:rPr kumimoji="1" lang="ja-JP" altLang="ja-JP" sz="1100">
              <a:solidFill>
                <a:schemeClr val="dk1"/>
              </a:solidFill>
              <a:effectLst/>
              <a:latin typeface="+mn-lt"/>
              <a:ea typeface="+mn-ea"/>
              <a:cs typeface="+mn-cs"/>
            </a:rPr>
            <a:t>ポイント上昇した。その一方で、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か年平均を算出する際に単年度の指数の高かった令和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年度が除外されたことにより、平均値としては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となった。類似団体平均よりも下回っているため、今後も休日訪問や差押物件のインターネット公売の実施などの市税収納率向上対策を中心とする歳入確保に努めていく。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年度は、普通交付税等の経常一般財源</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臨時財政対策債</a:t>
          </a:r>
          <a:r>
            <a:rPr lang="ja-JP" altLang="en-US" sz="1100" b="0" i="0" baseline="0">
              <a:solidFill>
                <a:schemeClr val="dk1"/>
              </a:solidFill>
              <a:effectLst/>
              <a:latin typeface="+mn-lt"/>
              <a:ea typeface="+mn-ea"/>
              <a:cs typeface="+mn-cs"/>
            </a:rPr>
            <a:t>等の分母</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公立羽咋病院や下水道事業への補助費の減、交際費の減などにより</a:t>
          </a:r>
          <a:r>
            <a:rPr lang="ja-JP" altLang="ja-JP" sz="1100" b="0" i="0" baseline="0">
              <a:solidFill>
                <a:schemeClr val="dk1"/>
              </a:solidFill>
              <a:effectLst/>
              <a:latin typeface="+mn-lt"/>
              <a:ea typeface="+mn-ea"/>
              <a:cs typeface="+mn-cs"/>
            </a:rPr>
            <a:t>経常経費充当一財</a:t>
          </a:r>
          <a:r>
            <a:rPr lang="ja-JP" altLang="en-US" sz="1100" b="0" i="0" baseline="0">
              <a:solidFill>
                <a:schemeClr val="dk1"/>
              </a:solidFill>
              <a:effectLst/>
              <a:latin typeface="+mn-lt"/>
              <a:ea typeface="+mn-ea"/>
              <a:cs typeface="+mn-cs"/>
            </a:rPr>
            <a:t>の分子</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大きく減少</a:t>
          </a:r>
          <a:r>
            <a:rPr lang="ja-JP" altLang="ja-JP" sz="1100" b="0" i="0" baseline="0">
              <a:solidFill>
                <a:schemeClr val="dk1"/>
              </a:solidFill>
              <a:effectLst/>
              <a:latin typeface="+mn-lt"/>
              <a:ea typeface="+mn-ea"/>
              <a:cs typeface="+mn-cs"/>
            </a:rPr>
            <a:t>したことにより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今後、物価高騰</a:t>
          </a:r>
          <a:r>
            <a:rPr lang="ja-JP" altLang="en-US" sz="1100" b="0" i="0" baseline="0">
              <a:solidFill>
                <a:schemeClr val="dk1"/>
              </a:solidFill>
              <a:effectLst/>
              <a:latin typeface="+mn-lt"/>
              <a:ea typeface="+mn-ea"/>
              <a:cs typeface="+mn-cs"/>
            </a:rPr>
            <a:t>対策費や施設の老朽化による需用費など経常経費</a:t>
          </a:r>
          <a:r>
            <a:rPr lang="ja-JP" altLang="ja-JP" sz="1100" b="0" i="0" baseline="0">
              <a:solidFill>
                <a:schemeClr val="dk1"/>
              </a:solidFill>
              <a:effectLst/>
              <a:latin typeface="+mn-lt"/>
              <a:ea typeface="+mn-ea"/>
              <a:cs typeface="+mn-cs"/>
            </a:rPr>
            <a:t>の増が見込まれることから、経常的な事業を精査し、事業の選択と集中により、財政健全化に引き続き努める必要がある。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69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33867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152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152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人件費については、退職者の減による減額があるものの、令和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日に発生した能登半島地震への対応のため増加している。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羽咋駅周辺賑わい交流拠点施設のオープンに伴う委託料等の増加に加え、能登半島地震に伴う災害廃棄物仮置場運営費などにより著しく増加した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と同水準となった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今後、能登半島地震からの復旧・復興に伴いさらなる増加が見込まれるため、</a:t>
          </a:r>
          <a:r>
            <a:rPr kumimoji="1" lang="ja-JP" altLang="ja-JP" sz="1100">
              <a:solidFill>
                <a:schemeClr val="dk1"/>
              </a:solidFill>
              <a:effectLst/>
              <a:latin typeface="+mn-lt"/>
              <a:ea typeface="+mn-ea"/>
              <a:cs typeface="+mn-cs"/>
            </a:rPr>
            <a:t>事業の見直しや民間委託、市役所の機構改革などによる業務の効率化を進めていく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136185</xdr:rowOff>
    </xdr:from>
    <xdr:to>
      <xdr:col>23</xdr:col>
      <xdr:colOff>133350</xdr:colOff>
      <xdr:row>84</xdr:row>
      <xdr:rowOff>60181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6535"/>
          <a:ext cx="838200" cy="9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59905</xdr:rowOff>
    </xdr:from>
    <xdr:to>
      <xdr:col>19</xdr:col>
      <xdr:colOff>133350</xdr:colOff>
      <xdr:row>83</xdr:row>
      <xdr:rowOff>136185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0255"/>
          <a:ext cx="889000" cy="7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16664</xdr:rowOff>
    </xdr:from>
    <xdr:to>
      <xdr:col>15</xdr:col>
      <xdr:colOff>82550</xdr:colOff>
      <xdr:row>83</xdr:row>
      <xdr:rowOff>59905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47014"/>
          <a:ext cx="889000" cy="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95002</xdr:rowOff>
    </xdr:from>
    <xdr:to>
      <xdr:col>11</xdr:col>
      <xdr:colOff>31750</xdr:colOff>
      <xdr:row>83</xdr:row>
      <xdr:rowOff>16664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3902"/>
          <a:ext cx="889000" cy="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9381</xdr:rowOff>
    </xdr:from>
    <xdr:to>
      <xdr:col>23</xdr:col>
      <xdr:colOff>184150</xdr:colOff>
      <xdr:row>84</xdr:row>
      <xdr:rowOff>110981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25908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85385</xdr:rowOff>
    </xdr:from>
    <xdr:to>
      <xdr:col>19</xdr:col>
      <xdr:colOff>184150</xdr:colOff>
      <xdr:row>84</xdr:row>
      <xdr:rowOff>15535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25712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9105</xdr:rowOff>
    </xdr:from>
    <xdr:to>
      <xdr:col>15</xdr:col>
      <xdr:colOff>133350</xdr:colOff>
      <xdr:row>83</xdr:row>
      <xdr:rowOff>110705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120882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137314</xdr:rowOff>
    </xdr:from>
    <xdr:to>
      <xdr:col>11</xdr:col>
      <xdr:colOff>82550</xdr:colOff>
      <xdr:row>83</xdr:row>
      <xdr:rowOff>67464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77641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44202</xdr:rowOff>
    </xdr:from>
    <xdr:to>
      <xdr:col>7</xdr:col>
      <xdr:colOff>31750</xdr:colOff>
      <xdr:row>82</xdr:row>
      <xdr:rowOff>145802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7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ラスパイレス指数は類似団体と比較して低い水準となっている。</a:t>
          </a:r>
          <a:endParaRPr lang="ja-JP" altLang="ja-JP" sz="1400">
            <a:effectLst/>
          </a:endParaRPr>
        </a:p>
        <a:p>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159544</xdr:rowOff>
    </xdr:from>
    <xdr:to>
      <xdr:col>81</xdr:col>
      <xdr:colOff>44450</xdr:colOff>
      <xdr:row>82</xdr:row>
      <xdr:rowOff>48419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4699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18256</xdr:rowOff>
    </xdr:from>
    <xdr:to>
      <xdr:col>77</xdr:col>
      <xdr:colOff>44450</xdr:colOff>
      <xdr:row>82</xdr:row>
      <xdr:rowOff>48419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771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69056</xdr:rowOff>
    </xdr:from>
    <xdr:to>
      <xdr:col>72</xdr:col>
      <xdr:colOff>203200</xdr:colOff>
      <xdr:row>82</xdr:row>
      <xdr:rowOff>18256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565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69056</xdr:rowOff>
    </xdr:from>
    <xdr:to>
      <xdr:col>68</xdr:col>
      <xdr:colOff>152400</xdr:colOff>
      <xdr:row>81</xdr:row>
      <xdr:rowOff>84138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565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108744</xdr:rowOff>
    </xdr:from>
    <xdr:to>
      <xdr:col>81</xdr:col>
      <xdr:colOff>95250</xdr:colOff>
      <xdr:row>82</xdr:row>
      <xdr:rowOff>38894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125271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4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169069</xdr:rowOff>
    </xdr:from>
    <xdr:to>
      <xdr:col>77</xdr:col>
      <xdr:colOff>95250</xdr:colOff>
      <xdr:row>82</xdr:row>
      <xdr:rowOff>99219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109396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2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138906</xdr:rowOff>
    </xdr:from>
    <xdr:to>
      <xdr:col>73</xdr:col>
      <xdr:colOff>44450</xdr:colOff>
      <xdr:row>82</xdr:row>
      <xdr:rowOff>69056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79233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18256</xdr:rowOff>
    </xdr:from>
    <xdr:to>
      <xdr:col>68</xdr:col>
      <xdr:colOff>203200</xdr:colOff>
      <xdr:row>81</xdr:row>
      <xdr:rowOff>119856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130033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33338</xdr:rowOff>
    </xdr:from>
    <xdr:to>
      <xdr:col>64</xdr:col>
      <xdr:colOff>152400</xdr:colOff>
      <xdr:row>81</xdr:row>
      <xdr:rowOff>134938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145115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「職員定員管理適正化計画」に基づき職員数の抑制を行って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今後も事業の見直しや民間委託、市役所の機構改革やデジタル技術の活用などを進め、業務効率化をはかり、引き続き適正な職員数の維持に努める。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127665</xdr:rowOff>
    </xdr:from>
    <xdr:to>
      <xdr:col>81</xdr:col>
      <xdr:colOff>44450</xdr:colOff>
      <xdr:row>60</xdr:row>
      <xdr:rowOff>151795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46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127665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857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111578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364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96641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76865</xdr:rowOff>
    </xdr:from>
    <xdr:to>
      <xdr:col>77</xdr:col>
      <xdr:colOff>95250</xdr:colOff>
      <xdr:row>61</xdr:row>
      <xdr:rowOff>7015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17192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42394</xdr:rowOff>
    </xdr:from>
    <xdr:to>
      <xdr:col>64</xdr:col>
      <xdr:colOff>152400</xdr:colOff>
      <xdr:row>60</xdr:row>
      <xdr:rowOff>143994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154171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年度から交付税措置率の高い過疎対策事業債を発行していることや繰上償還を毎年行っていることで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度まで</a:t>
          </a:r>
          <a:r>
            <a:rPr kumimoji="1" lang="ja-JP" altLang="ja-JP" sz="1100">
              <a:solidFill>
                <a:schemeClr val="dk1"/>
              </a:solidFill>
              <a:effectLst/>
              <a:latin typeface="+mn-lt"/>
              <a:ea typeface="+mn-ea"/>
              <a:cs typeface="+mn-cs"/>
            </a:rPr>
            <a:t>は減少傾向に</a:t>
          </a:r>
          <a:r>
            <a:rPr kumimoji="1" lang="ja-JP" altLang="en-US" sz="1100">
              <a:solidFill>
                <a:schemeClr val="dk1"/>
              </a:solidFill>
              <a:effectLst/>
              <a:latin typeface="+mn-lt"/>
              <a:ea typeface="+mn-ea"/>
              <a:cs typeface="+mn-cs"/>
            </a:rPr>
            <a:t>あったが、小中学校の空調整備や羽咋郡市広域圏事務組合のリサイクルセンター整備を含む過疎対策事業債</a:t>
          </a:r>
          <a:r>
            <a:rPr kumimoji="1" lang="ja-JP" altLang="ja-JP" sz="1100">
              <a:solidFill>
                <a:schemeClr val="dk1"/>
              </a:solidFill>
              <a:effectLst/>
              <a:latin typeface="+mn-lt"/>
              <a:ea typeface="+mn-ea"/>
              <a:cs typeface="+mn-cs"/>
            </a:rPr>
            <a:t>の元金償還が開始</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公債費比率が増加した。今後も大型事業である羽咋駅周辺整備事業や</a:t>
          </a:r>
          <a:r>
            <a:rPr kumimoji="1" lang="ja-JP" altLang="ja-JP" sz="1100">
              <a:solidFill>
                <a:schemeClr val="dk1"/>
              </a:solidFill>
              <a:effectLst/>
              <a:latin typeface="+mn-lt"/>
              <a:ea typeface="+mn-ea"/>
              <a:cs typeface="+mn-cs"/>
            </a:rPr>
            <a:t>老朽化した公共施設の大規模改修、</a:t>
          </a:r>
          <a:r>
            <a:rPr kumimoji="1" lang="ja-JP" altLang="en-US" sz="1100">
              <a:solidFill>
                <a:schemeClr val="dk1"/>
              </a:solidFill>
              <a:effectLst/>
              <a:latin typeface="+mn-lt"/>
              <a:ea typeface="+mn-ea"/>
              <a:cs typeface="+mn-cs"/>
            </a:rPr>
            <a:t>能登半島地震災害復旧のため</a:t>
          </a:r>
          <a:r>
            <a:rPr kumimoji="1" lang="ja-JP" altLang="ja-JP" sz="1100">
              <a:solidFill>
                <a:schemeClr val="dk1"/>
              </a:solidFill>
              <a:effectLst/>
              <a:latin typeface="+mn-lt"/>
              <a:ea typeface="+mn-ea"/>
              <a:cs typeface="+mn-cs"/>
            </a:rPr>
            <a:t>公債費は上昇する見込で</a:t>
          </a:r>
          <a:r>
            <a:rPr kumimoji="1" lang="ja-JP" altLang="en-US" sz="1100">
              <a:solidFill>
                <a:schemeClr val="dk1"/>
              </a:solidFill>
              <a:effectLst/>
              <a:latin typeface="+mn-lt"/>
              <a:ea typeface="+mn-ea"/>
              <a:cs typeface="+mn-cs"/>
            </a:rPr>
            <a:t>あり、引き</a:t>
          </a:r>
          <a:r>
            <a:rPr kumimoji="1" lang="ja-JP" altLang="ja-JP" sz="1100">
              <a:solidFill>
                <a:schemeClr val="dk1"/>
              </a:solidFill>
              <a:effectLst/>
              <a:latin typeface="+mn-lt"/>
              <a:ea typeface="+mn-ea"/>
              <a:cs typeface="+mn-cs"/>
            </a:rPr>
            <a:t>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81038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81038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っている。要因としては、公営企業の地方債現在高の減少や市債の繰上償還の実施により、交付税措置を除いた実質的借入金が減少したことや、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483</xdr:rowOff>
    </xdr:from>
    <xdr:to>
      <xdr:col>64</xdr:col>
      <xdr:colOff>152400</xdr:colOff>
      <xdr:row>14</xdr:row>
      <xdr:rowOff>102083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112260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「職員定員管理適正化計画」に基づき職員数の削減を行うことで</a:t>
          </a:r>
          <a:r>
            <a:rPr kumimoji="1" lang="ja-JP" altLang="en-US" sz="1100">
              <a:solidFill>
                <a:schemeClr val="dk1"/>
              </a:solidFill>
              <a:effectLst/>
              <a:latin typeface="+mn-lt"/>
              <a:ea typeface="+mn-ea"/>
              <a:cs typeface="+mn-cs"/>
            </a:rPr>
            <a:t>人件費は類似団体平均と比較して</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今後も事業の見直しや民間委託、デジタル技術の活用などによる業務効率化を進め、引き続き適正な職員数に努める。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6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88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34</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899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142875</xdr:rowOff>
    </xdr:from>
    <xdr:to>
      <xdr:col>15</xdr:col>
      <xdr:colOff>149225</xdr:colOff>
      <xdr:row>37</xdr:row>
      <xdr:rowOff>73025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60325</xdr:rowOff>
    </xdr:from>
    <xdr:to>
      <xdr:col>11</xdr:col>
      <xdr:colOff>9525</xdr:colOff>
      <xdr:row>34</xdr:row>
      <xdr:rowOff>136525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1817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66675</xdr:rowOff>
    </xdr:from>
    <xdr:to>
      <xdr:col>11</xdr:col>
      <xdr:colOff>60325</xdr:colOff>
      <xdr:row>37</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153052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130827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xdr:rowOff>
    </xdr:from>
    <xdr:to>
      <xdr:col>6</xdr:col>
      <xdr:colOff>171450</xdr:colOff>
      <xdr:row>33</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121302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燃料・物価高騰の影響や労務単価の増などにより、庁舎、公園、学校等各種施設の維持管理にかかる委託料などが増加し、物件費全体として増額となった。</a:t>
          </a:r>
          <a:endParaRPr lang="ja-JP" altLang="ja-JP" sz="1400">
            <a:effectLst/>
          </a:endParaRPr>
        </a:p>
        <a:p>
          <a:r>
            <a:rPr kumimoji="1" lang="ja-JP" altLang="ja-JP" sz="1100">
              <a:solidFill>
                <a:schemeClr val="dk1"/>
              </a:solidFill>
              <a:effectLst/>
              <a:latin typeface="+mn-lt"/>
              <a:ea typeface="+mn-ea"/>
              <a:cs typeface="+mn-cs"/>
            </a:rPr>
            <a:t>今後は業務の民間委託が進み、また、行政事務の</a:t>
          </a:r>
          <a:r>
            <a:rPr kumimoji="1" lang="ja-JP" altLang="en-US" sz="1100">
              <a:solidFill>
                <a:schemeClr val="dk1"/>
              </a:solidFill>
              <a:effectLst/>
              <a:latin typeface="+mn-lt"/>
              <a:ea typeface="+mn-ea"/>
              <a:cs typeface="+mn-cs"/>
            </a:rPr>
            <a:t>デジタル</a:t>
          </a:r>
          <a:r>
            <a:rPr kumimoji="1" lang="ja-JP" altLang="ja-JP" sz="1100">
              <a:solidFill>
                <a:schemeClr val="dk1"/>
              </a:solidFill>
              <a:effectLst/>
              <a:latin typeface="+mn-lt"/>
              <a:ea typeface="+mn-ea"/>
              <a:cs typeface="+mn-cs"/>
            </a:rPr>
            <a:t>化の推進に伴うシステム</a:t>
          </a:r>
          <a:r>
            <a:rPr kumimoji="1" lang="ja-JP" altLang="en-US" sz="1100">
              <a:solidFill>
                <a:schemeClr val="dk1"/>
              </a:solidFill>
              <a:effectLst/>
              <a:latin typeface="+mn-lt"/>
              <a:ea typeface="+mn-ea"/>
              <a:cs typeface="+mn-cs"/>
            </a:rPr>
            <a:t>導入</a:t>
          </a:r>
          <a:r>
            <a:rPr kumimoji="1" lang="ja-JP" altLang="ja-JP" sz="1100">
              <a:solidFill>
                <a:schemeClr val="dk1"/>
              </a:solidFill>
              <a:effectLst/>
              <a:latin typeface="+mn-lt"/>
              <a:ea typeface="+mn-ea"/>
              <a:cs typeface="+mn-cs"/>
            </a:rPr>
            <a:t>などにより委託料がさらに増加すること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予想されるため、公共施設の見直し等で、維持管理費用の削減に努める。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73660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保育所の民間譲渡により</a:t>
          </a:r>
          <a:r>
            <a:rPr kumimoji="1" lang="ja-JP" altLang="ja-JP" sz="1100">
              <a:solidFill>
                <a:schemeClr val="dk1"/>
              </a:solidFill>
              <a:effectLst/>
              <a:latin typeface="+mn-lt"/>
              <a:ea typeface="+mn-ea"/>
              <a:cs typeface="+mn-cs"/>
            </a:rPr>
            <a:t>認定こども園運営</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ja-JP" sz="1100">
              <a:solidFill>
                <a:schemeClr val="dk1"/>
              </a:solidFill>
              <a:effectLst/>
              <a:latin typeface="+mn-lt"/>
              <a:ea typeface="+mn-ea"/>
              <a:cs typeface="+mn-cs"/>
            </a:rPr>
            <a:t>今後は、高齢化に伴う医療費の増加等が見込まれることから、介護予防の強化や、市単独助成事業の取捨選択により、歳出の抑制に努める。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58965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58965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31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91622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内容は他会計への繰出金で、類似団体と比較して僅かに低い水準となっているが、今後は、高齢化に伴い介護保険や後期高齢者医療の特別会計への繰出金の増加が予測され、その割合は増加する見込みである。今後も事業の適正化を図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35560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ごみ処理等にかかる広域圏事務組合衛生費分担金、公立羽咋病院事業負担金の増加により補助費等が増加。</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広域圏事務組合衛生費分担金</a:t>
          </a:r>
          <a:r>
            <a:rPr kumimoji="1" lang="ja-JP" altLang="en-US" sz="1100">
              <a:solidFill>
                <a:schemeClr val="dk1"/>
              </a:solidFill>
              <a:effectLst/>
              <a:latin typeface="+mn-lt"/>
              <a:ea typeface="+mn-ea"/>
              <a:cs typeface="+mn-cs"/>
            </a:rPr>
            <a:t>がさらに増加したものの、前述の病院事業や下水道事業負担金が大きく減少した。</a:t>
          </a:r>
          <a:endParaRPr lang="ja-JP" altLang="ja-JP" sz="1400">
            <a:effectLst/>
          </a:endParaRPr>
        </a:p>
        <a:p>
          <a:r>
            <a:rPr kumimoji="1" lang="ja-JP" altLang="ja-JP" sz="1100">
              <a:solidFill>
                <a:schemeClr val="dk1"/>
              </a:solidFill>
              <a:effectLst/>
              <a:latin typeface="+mn-lt"/>
              <a:ea typeface="+mn-ea"/>
              <a:cs typeface="+mn-cs"/>
            </a:rPr>
            <a:t>今後ごみ処理施設建設や火葬場整備など、大型事業が予定されているため、分担金が増大する見込み。引き続き、一部事務組合の運営に注視し、適正な運営を求めていく。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283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55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5842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年度臨時財政対策債や平成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年度の全国緊急防災施策等債の償還終了により、経常</a:t>
          </a:r>
          <a:r>
            <a:rPr kumimoji="1" lang="ja-JP" altLang="ja-JP" sz="1100">
              <a:solidFill>
                <a:schemeClr val="dk1"/>
              </a:solidFill>
              <a:effectLst/>
              <a:latin typeface="+mn-lt"/>
              <a:ea typeface="+mn-ea"/>
              <a:cs typeface="+mn-cs"/>
            </a:rPr>
            <a:t>公債費の金額としては令和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63,487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今後は、羽咋駅周辺整備事業、一部事務組合における新ごみ焼却施設建設等の投資的経費が見込まれることから、今後も繰上償還を行い、公債費の平準化を図る必要がある。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446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170435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72137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217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72137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108729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物件費・扶助費・繰出金</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があったたものの、</a:t>
          </a:r>
          <a:r>
            <a:rPr kumimoji="1" lang="ja-JP" altLang="en-US" sz="1100">
              <a:solidFill>
                <a:schemeClr val="dk1"/>
              </a:solidFill>
              <a:effectLst/>
              <a:latin typeface="+mn-lt"/>
              <a:ea typeface="+mn-ea"/>
              <a:cs typeface="+mn-cs"/>
            </a:rPr>
            <a:t>補助費や人件費・維持補修費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したことにより、経常収支比率に占める公債費以外の割合は前年度と</a:t>
          </a:r>
          <a:r>
            <a:rPr kumimoji="1" lang="ja-JP" altLang="en-US" sz="1100">
              <a:solidFill>
                <a:schemeClr val="dk1"/>
              </a:solidFill>
              <a:effectLst/>
              <a:latin typeface="+mn-lt"/>
              <a:ea typeface="+mn-ea"/>
              <a:cs typeface="+mn-cs"/>
            </a:rPr>
            <a:t>同値となった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経常経費に占める一部事務組合等への繰出等が大きいことから、今後も一部事務組合や公営企業へ効率のよい財政運営を求めていく。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29845</xdr:rowOff>
    </xdr:from>
    <xdr:to>
      <xdr:col>82</xdr:col>
      <xdr:colOff>107950</xdr:colOff>
      <xdr:row>75</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88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41275</xdr:rowOff>
    </xdr:from>
    <xdr:to>
      <xdr:col>78</xdr:col>
      <xdr:colOff>69850</xdr:colOff>
      <xdr:row>75</xdr:row>
      <xdr:rowOff>29845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285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75</xdr:row>
      <xdr:rowOff>75565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285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75565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171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150495</xdr:rowOff>
    </xdr:from>
    <xdr:to>
      <xdr:col>82</xdr:col>
      <xdr:colOff>158750</xdr:colOff>
      <xdr:row>75</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167022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150495</xdr:rowOff>
    </xdr:from>
    <xdr:to>
      <xdr:col>78</xdr:col>
      <xdr:colOff>120650</xdr:colOff>
      <xdr:row>75</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90822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161925</xdr:rowOff>
    </xdr:from>
    <xdr:to>
      <xdr:col>74</xdr:col>
      <xdr:colOff>31750</xdr:colOff>
      <xdr:row>74</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102252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24765</xdr:rowOff>
    </xdr:from>
    <xdr:to>
      <xdr:col>69</xdr:col>
      <xdr:colOff>142875</xdr:colOff>
      <xdr:row>75</xdr:row>
      <xdr:rowOff>126365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55326</xdr:rowOff>
    </xdr:from>
    <xdr:to>
      <xdr:col>29</xdr:col>
      <xdr:colOff>127000</xdr:colOff>
      <xdr:row>17</xdr:row>
      <xdr:rowOff>144206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7601"/>
          <a:ext cx="647700" cy="8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144206</xdr:rowOff>
    </xdr:from>
    <xdr:to>
      <xdr:col>26</xdr:col>
      <xdr:colOff>50800</xdr:colOff>
      <xdr:row>17</xdr:row>
      <xdr:rowOff>153472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6481"/>
          <a:ext cx="698500" cy="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153472</xdr:rowOff>
    </xdr:from>
    <xdr:to>
      <xdr:col>22</xdr:col>
      <xdr:colOff>114300</xdr:colOff>
      <xdr:row>18</xdr:row>
      <xdr:rowOff>14224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5747"/>
          <a:ext cx="698500" cy="3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14224</xdr:rowOff>
    </xdr:from>
    <xdr:to>
      <xdr:col>18</xdr:col>
      <xdr:colOff>177800</xdr:colOff>
      <xdr:row>18</xdr:row>
      <xdr:rowOff>72014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7949"/>
          <a:ext cx="698500" cy="5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4526</xdr:rowOff>
    </xdr:from>
    <xdr:to>
      <xdr:col>29</xdr:col>
      <xdr:colOff>177800</xdr:colOff>
      <xdr:row>17</xdr:row>
      <xdr:rowOff>106126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148053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93406</xdr:rowOff>
    </xdr:from>
    <xdr:to>
      <xdr:col>26</xdr:col>
      <xdr:colOff>101600</xdr:colOff>
      <xdr:row>18</xdr:row>
      <xdr:rowOff>23556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102672</xdr:rowOff>
    </xdr:from>
    <xdr:to>
      <xdr:col>22</xdr:col>
      <xdr:colOff>165100</xdr:colOff>
      <xdr:row>18</xdr:row>
      <xdr:rowOff>32822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17599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134874</xdr:rowOff>
    </xdr:from>
    <xdr:to>
      <xdr:col>19</xdr:col>
      <xdr:colOff>38100</xdr:colOff>
      <xdr:row>18</xdr:row>
      <xdr:rowOff>65024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49801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21214</xdr:rowOff>
    </xdr:from>
    <xdr:to>
      <xdr:col>15</xdr:col>
      <xdr:colOff>101600</xdr:colOff>
      <xdr:row>18</xdr:row>
      <xdr:rowOff>122814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237544</xdr:rowOff>
    </xdr:from>
    <xdr:to>
      <xdr:col>29</xdr:col>
      <xdr:colOff>127000</xdr:colOff>
      <xdr:row>35</xdr:row>
      <xdr:rowOff>309488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7894"/>
          <a:ext cx="647700" cy="7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309488</xdr:rowOff>
    </xdr:from>
    <xdr:to>
      <xdr:col>26</xdr:col>
      <xdr:colOff>50800</xdr:colOff>
      <xdr:row>36</xdr:row>
      <xdr:rowOff>81933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9838"/>
          <a:ext cx="698500" cy="11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xdr:rowOff>
    </xdr:from>
    <xdr:to>
      <xdr:col>22</xdr:col>
      <xdr:colOff>114300</xdr:colOff>
      <xdr:row>36</xdr:row>
      <xdr:rowOff>81933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3345"/>
          <a:ext cx="6985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xdr:rowOff>
    </xdr:from>
    <xdr:to>
      <xdr:col>18</xdr:col>
      <xdr:colOff>177800</xdr:colOff>
      <xdr:row>36</xdr:row>
      <xdr:rowOff>1858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3345"/>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186744</xdr:rowOff>
    </xdr:from>
    <xdr:to>
      <xdr:col>29</xdr:col>
      <xdr:colOff>177800</xdr:colOff>
      <xdr:row>35</xdr:row>
      <xdr:rowOff>288344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158821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258688</xdr:rowOff>
    </xdr:from>
    <xdr:to>
      <xdr:col>26</xdr:col>
      <xdr:colOff>101600</xdr:colOff>
      <xdr:row>36</xdr:row>
      <xdr:rowOff>17388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5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31133</xdr:rowOff>
    </xdr:from>
    <xdr:to>
      <xdr:col>22</xdr:col>
      <xdr:colOff>165100</xdr:colOff>
      <xdr:row>36</xdr:row>
      <xdr:rowOff>132733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117510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292195</xdr:rowOff>
    </xdr:from>
    <xdr:to>
      <xdr:col>19</xdr:col>
      <xdr:colOff>38100</xdr:colOff>
      <xdr:row>36</xdr:row>
      <xdr:rowOff>50895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35672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293958</xdr:rowOff>
    </xdr:from>
    <xdr:to>
      <xdr:col>15</xdr:col>
      <xdr:colOff>101600</xdr:colOff>
      <xdr:row>36</xdr:row>
      <xdr:rowOff>52658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37435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5004</xdr:rowOff>
    </xdr:from>
    <xdr:to>
      <xdr:col>24</xdr:col>
      <xdr:colOff>63500</xdr:colOff>
      <xdr:row>36</xdr:row>
      <xdr:rowOff>36589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7204"/>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156769</xdr:rowOff>
    </xdr:from>
    <xdr:to>
      <xdr:col>19</xdr:col>
      <xdr:colOff>177800</xdr:colOff>
      <xdr:row>36</xdr:row>
      <xdr:rowOff>36589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7519"/>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156769</xdr:rowOff>
    </xdr:from>
    <xdr:to>
      <xdr:col>15</xdr:col>
      <xdr:colOff>50800</xdr:colOff>
      <xdr:row>36</xdr:row>
      <xdr:rowOff>14922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7519"/>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14922</xdr:rowOff>
    </xdr:from>
    <xdr:to>
      <xdr:col>10</xdr:col>
      <xdr:colOff>114300</xdr:colOff>
      <xdr:row>37</xdr:row>
      <xdr:rowOff>50838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7122"/>
          <a:ext cx="889000" cy="2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125654</xdr:rowOff>
    </xdr:from>
    <xdr:to>
      <xdr:col>24</xdr:col>
      <xdr:colOff>114300</xdr:colOff>
      <xdr:row>36</xdr:row>
      <xdr:rowOff>55804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104081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157239</xdr:rowOff>
    </xdr:from>
    <xdr:to>
      <xdr:col>20</xdr:col>
      <xdr:colOff>38100</xdr:colOff>
      <xdr:row>36</xdr:row>
      <xdr:rowOff>87389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78516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105969</xdr:rowOff>
    </xdr:from>
    <xdr:to>
      <xdr:col>15</xdr:col>
      <xdr:colOff>101600</xdr:colOff>
      <xdr:row>36</xdr:row>
      <xdr:rowOff>36119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135572</xdr:rowOff>
    </xdr:from>
    <xdr:to>
      <xdr:col>10</xdr:col>
      <xdr:colOff>165100</xdr:colOff>
      <xdr:row>36</xdr:row>
      <xdr:rowOff>65722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xdr:rowOff>
    </xdr:from>
    <xdr:to>
      <xdr:col>6</xdr:col>
      <xdr:colOff>38100</xdr:colOff>
      <xdr:row>37</xdr:row>
      <xdr:rowOff>101638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63494</xdr:rowOff>
    </xdr:from>
    <xdr:to>
      <xdr:col>24</xdr:col>
      <xdr:colOff>63500</xdr:colOff>
      <xdr:row>56</xdr:row>
      <xdr:rowOff>151066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4694"/>
          <a:ext cx="838200" cy="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151066</xdr:rowOff>
    </xdr:from>
    <xdr:to>
      <xdr:col>19</xdr:col>
      <xdr:colOff>177800</xdr:colOff>
      <xdr:row>57</xdr:row>
      <xdr:rowOff>87844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2266"/>
          <a:ext cx="8890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87844</xdr:rowOff>
    </xdr:from>
    <xdr:to>
      <xdr:col>15</xdr:col>
      <xdr:colOff>50800</xdr:colOff>
      <xdr:row>57</xdr:row>
      <xdr:rowOff>157924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0494"/>
          <a:ext cx="889000" cy="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157924</xdr:rowOff>
    </xdr:from>
    <xdr:to>
      <xdr:col>10</xdr:col>
      <xdr:colOff>114300</xdr:colOff>
      <xdr:row>57</xdr:row>
      <xdr:rowOff>158848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574"/>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12694</xdr:rowOff>
    </xdr:from>
    <xdr:to>
      <xdr:col>24</xdr:col>
      <xdr:colOff>114300</xdr:colOff>
      <xdr:row>56</xdr:row>
      <xdr:rowOff>114294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100266</xdr:rowOff>
    </xdr:from>
    <xdr:to>
      <xdr:col>20</xdr:col>
      <xdr:colOff>38100</xdr:colOff>
      <xdr:row>57</xdr:row>
      <xdr:rowOff>30416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37044</xdr:rowOff>
    </xdr:from>
    <xdr:to>
      <xdr:col>15</xdr:col>
      <xdr:colOff>101600</xdr:colOff>
      <xdr:row>57</xdr:row>
      <xdr:rowOff>138644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107124</xdr:rowOff>
    </xdr:from>
    <xdr:to>
      <xdr:col>10</xdr:col>
      <xdr:colOff>165100</xdr:colOff>
      <xdr:row>58</xdr:row>
      <xdr:rowOff>37274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28401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108048</xdr:rowOff>
    </xdr:from>
    <xdr:to>
      <xdr:col>6</xdr:col>
      <xdr:colOff>38100</xdr:colOff>
      <xdr:row>58</xdr:row>
      <xdr:rowOff>38198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29325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152958</xdr:rowOff>
    </xdr:from>
    <xdr:to>
      <xdr:col>24</xdr:col>
      <xdr:colOff>63500</xdr:colOff>
      <xdr:row>78</xdr:row>
      <xdr:rowOff>10610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4608"/>
          <a:ext cx="8382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10610</xdr:rowOff>
    </xdr:from>
    <xdr:to>
      <xdr:col>19</xdr:col>
      <xdr:colOff>177800</xdr:colOff>
      <xdr:row>78</xdr:row>
      <xdr:rowOff>38271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371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165029</xdr:rowOff>
    </xdr:from>
    <xdr:to>
      <xdr:col>15</xdr:col>
      <xdr:colOff>50800</xdr:colOff>
      <xdr:row>78</xdr:row>
      <xdr:rowOff>38271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667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165029</xdr:rowOff>
    </xdr:from>
    <xdr:to>
      <xdr:col>10</xdr:col>
      <xdr:colOff>114300</xdr:colOff>
      <xdr:row>78</xdr:row>
      <xdr:rowOff>52077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6679"/>
          <a:ext cx="8890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102158</xdr:rowOff>
    </xdr:from>
    <xdr:to>
      <xdr:col>24</xdr:col>
      <xdr:colOff>114300</xdr:colOff>
      <xdr:row>78</xdr:row>
      <xdr:rowOff>32308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131260</xdr:rowOff>
    </xdr:from>
    <xdr:to>
      <xdr:col>20</xdr:col>
      <xdr:colOff>38100</xdr:colOff>
      <xdr:row>78</xdr:row>
      <xdr:rowOff>61410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158921</xdr:rowOff>
    </xdr:from>
    <xdr:to>
      <xdr:col>15</xdr:col>
      <xdr:colOff>101600</xdr:colOff>
      <xdr:row>78</xdr:row>
      <xdr:rowOff>89071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114229</xdr:rowOff>
    </xdr:from>
    <xdr:to>
      <xdr:col>10</xdr:col>
      <xdr:colOff>165100</xdr:colOff>
      <xdr:row>78</xdr:row>
      <xdr:rowOff>44379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35506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xdr:rowOff>
    </xdr:from>
    <xdr:to>
      <xdr:col>6</xdr:col>
      <xdr:colOff>38100</xdr:colOff>
      <xdr:row>78</xdr:row>
      <xdr:rowOff>102877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49364</xdr:rowOff>
    </xdr:from>
    <xdr:to>
      <xdr:col>24</xdr:col>
      <xdr:colOff>63500</xdr:colOff>
      <xdr:row>96</xdr:row>
      <xdr:rowOff>157569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37114"/>
          <a:ext cx="838200" cy="27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123520</xdr:rowOff>
    </xdr:from>
    <xdr:to>
      <xdr:col>19</xdr:col>
      <xdr:colOff>177800</xdr:colOff>
      <xdr:row>96</xdr:row>
      <xdr:rowOff>157569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1270"/>
          <a:ext cx="889000" cy="2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123520</xdr:rowOff>
    </xdr:from>
    <xdr:to>
      <xdr:col>15</xdr:col>
      <xdr:colOff>50800</xdr:colOff>
      <xdr:row>97</xdr:row>
      <xdr:rowOff>67996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1270"/>
          <a:ext cx="889000" cy="2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67996</xdr:rowOff>
    </xdr:from>
    <xdr:to>
      <xdr:col>10</xdr:col>
      <xdr:colOff>114300</xdr:colOff>
      <xdr:row>97</xdr:row>
      <xdr:rowOff>150113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8646"/>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170014</xdr:rowOff>
    </xdr:from>
    <xdr:to>
      <xdr:col>24</xdr:col>
      <xdr:colOff>114300</xdr:colOff>
      <xdr:row>95</xdr:row>
      <xdr:rowOff>100164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21441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3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106769</xdr:rowOff>
    </xdr:from>
    <xdr:to>
      <xdr:col>20</xdr:col>
      <xdr:colOff>38100</xdr:colOff>
      <xdr:row>97</xdr:row>
      <xdr:rowOff>36919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28046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72720</xdr:rowOff>
    </xdr:from>
    <xdr:to>
      <xdr:col>15</xdr:col>
      <xdr:colOff>101600</xdr:colOff>
      <xdr:row>96</xdr:row>
      <xdr:rowOff>2870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19397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17196</xdr:rowOff>
    </xdr:from>
    <xdr:to>
      <xdr:col>10</xdr:col>
      <xdr:colOff>165100</xdr:colOff>
      <xdr:row>97</xdr:row>
      <xdr:rowOff>118796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135323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99313</xdr:rowOff>
    </xdr:from>
    <xdr:to>
      <xdr:col>6</xdr:col>
      <xdr:colOff>38100</xdr:colOff>
      <xdr:row>98</xdr:row>
      <xdr:rowOff>29463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20590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62426</xdr:rowOff>
    </xdr:from>
    <xdr:to>
      <xdr:col>54</xdr:col>
      <xdr:colOff>189865</xdr:colOff>
      <xdr:row>39</xdr:row>
      <xdr:rowOff>136233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891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140060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136233</xdr:rowOff>
    </xdr:from>
    <xdr:to>
      <xdr:col>55</xdr:col>
      <xdr:colOff>88900</xdr:colOff>
      <xdr:row>39</xdr:row>
      <xdr:rowOff>136233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2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9103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66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62426</xdr:rowOff>
    </xdr:from>
    <xdr:to>
      <xdr:col>55</xdr:col>
      <xdr:colOff>88900</xdr:colOff>
      <xdr:row>34</xdr:row>
      <xdr:rowOff>62426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89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20805</xdr:rowOff>
    </xdr:from>
    <xdr:to>
      <xdr:col>55</xdr:col>
      <xdr:colOff>0</xdr:colOff>
      <xdr:row>35</xdr:row>
      <xdr:rowOff>89728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21555"/>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47873</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9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69446</xdr:rowOff>
    </xdr:from>
    <xdr:to>
      <xdr:col>55</xdr:col>
      <xdr:colOff>50800</xdr:colOff>
      <xdr:row>37</xdr:row>
      <xdr:rowOff>171046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1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89728</xdr:rowOff>
    </xdr:from>
    <xdr:to>
      <xdr:col>50</xdr:col>
      <xdr:colOff>114300</xdr:colOff>
      <xdr:row>35</xdr:row>
      <xdr:rowOff>122418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047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59525</xdr:rowOff>
    </xdr:from>
    <xdr:to>
      <xdr:col>50</xdr:col>
      <xdr:colOff>165100</xdr:colOff>
      <xdr:row>37</xdr:row>
      <xdr:rowOff>161125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152252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36906</xdr:rowOff>
    </xdr:from>
    <xdr:to>
      <xdr:col>45</xdr:col>
      <xdr:colOff>177800</xdr:colOff>
      <xdr:row>35</xdr:row>
      <xdr:rowOff>122418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351856"/>
          <a:ext cx="889000" cy="77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101648</xdr:rowOff>
    </xdr:from>
    <xdr:to>
      <xdr:col>46</xdr:col>
      <xdr:colOff>38100</xdr:colOff>
      <xdr:row>38</xdr:row>
      <xdr:rowOff>31798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4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36906</xdr:rowOff>
    </xdr:from>
    <xdr:to>
      <xdr:col>41</xdr:col>
      <xdr:colOff>50800</xdr:colOff>
      <xdr:row>36</xdr:row>
      <xdr:rowOff>125009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351856"/>
          <a:ext cx="889000" cy="9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141455</xdr:rowOff>
    </xdr:from>
    <xdr:to>
      <xdr:col>55</xdr:col>
      <xdr:colOff>50800</xdr:colOff>
      <xdr:row>35</xdr:row>
      <xdr:rowOff>71605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164332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38928</xdr:rowOff>
    </xdr:from>
    <xdr:to>
      <xdr:col>50</xdr:col>
      <xdr:colOff>165100</xdr:colOff>
      <xdr:row>35</xdr:row>
      <xdr:rowOff>140528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157055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71618</xdr:rowOff>
    </xdr:from>
    <xdr:to>
      <xdr:col>46</xdr:col>
      <xdr:colOff>38100</xdr:colOff>
      <xdr:row>36</xdr:row>
      <xdr:rowOff>1768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18295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157556</xdr:rowOff>
    </xdr:from>
    <xdr:to>
      <xdr:col>41</xdr:col>
      <xdr:colOff>101600</xdr:colOff>
      <xdr:row>31</xdr:row>
      <xdr:rowOff>87706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3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104233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07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74209</xdr:rowOff>
    </xdr:from>
    <xdr:to>
      <xdr:col>36</xdr:col>
      <xdr:colOff>165100</xdr:colOff>
      <xdr:row>37</xdr:row>
      <xdr:rowOff>4359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20886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2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87527</xdr:rowOff>
    </xdr:from>
    <xdr:to>
      <xdr:col>55</xdr:col>
      <xdr:colOff>0</xdr:colOff>
      <xdr:row>54</xdr:row>
      <xdr:rowOff>102516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345827"/>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102516</xdr:rowOff>
    </xdr:from>
    <xdr:to>
      <xdr:col>50</xdr:col>
      <xdr:colOff>114300</xdr:colOff>
      <xdr:row>56</xdr:row>
      <xdr:rowOff>81871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360816"/>
          <a:ext cx="889000" cy="3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81871</xdr:rowOff>
    </xdr:from>
    <xdr:to>
      <xdr:col>45</xdr:col>
      <xdr:colOff>177800</xdr:colOff>
      <xdr:row>56</xdr:row>
      <xdr:rowOff>106533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83071"/>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106533</xdr:rowOff>
    </xdr:from>
    <xdr:to>
      <xdr:col>41</xdr:col>
      <xdr:colOff>50800</xdr:colOff>
      <xdr:row>57</xdr:row>
      <xdr:rowOff>45478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07733"/>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36727</xdr:rowOff>
    </xdr:from>
    <xdr:to>
      <xdr:col>55</xdr:col>
      <xdr:colOff>50800</xdr:colOff>
      <xdr:row>54</xdr:row>
      <xdr:rowOff>138327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59604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51716</xdr:rowOff>
    </xdr:from>
    <xdr:to>
      <xdr:col>50</xdr:col>
      <xdr:colOff>165100</xdr:colOff>
      <xdr:row>54</xdr:row>
      <xdr:rowOff>153316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169843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08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31071</xdr:rowOff>
    </xdr:from>
    <xdr:to>
      <xdr:col>46</xdr:col>
      <xdr:colOff>38100</xdr:colOff>
      <xdr:row>56</xdr:row>
      <xdr:rowOff>132671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149198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4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55733</xdr:rowOff>
    </xdr:from>
    <xdr:to>
      <xdr:col>41</xdr:col>
      <xdr:colOff>101600</xdr:colOff>
      <xdr:row>56</xdr:row>
      <xdr:rowOff>157333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4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166128</xdr:rowOff>
    </xdr:from>
    <xdr:to>
      <xdr:col>36</xdr:col>
      <xdr:colOff>165100</xdr:colOff>
      <xdr:row>57</xdr:row>
      <xdr:rowOff>96278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87405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123285</xdr:rowOff>
    </xdr:from>
    <xdr:to>
      <xdr:col>55</xdr:col>
      <xdr:colOff>0</xdr:colOff>
      <xdr:row>75</xdr:row>
      <xdr:rowOff>150216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810585"/>
          <a:ext cx="838200" cy="19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150216</xdr:rowOff>
    </xdr:from>
    <xdr:to>
      <xdr:col>50</xdr:col>
      <xdr:colOff>114300</xdr:colOff>
      <xdr:row>78</xdr:row>
      <xdr:rowOff>161657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008966"/>
          <a:ext cx="889000" cy="5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136173</xdr:rowOff>
    </xdr:from>
    <xdr:to>
      <xdr:col>45</xdr:col>
      <xdr:colOff>177800</xdr:colOff>
      <xdr:row>78</xdr:row>
      <xdr:rowOff>161657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09273"/>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136173</xdr:rowOff>
    </xdr:from>
    <xdr:to>
      <xdr:col>41</xdr:col>
      <xdr:colOff>50800</xdr:colOff>
      <xdr:row>79</xdr:row>
      <xdr:rowOff>6948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09273"/>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72485</xdr:rowOff>
    </xdr:from>
    <xdr:to>
      <xdr:col>55</xdr:col>
      <xdr:colOff>50800</xdr:colOff>
      <xdr:row>75</xdr:row>
      <xdr:rowOff>2635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95362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99416</xdr:rowOff>
    </xdr:from>
    <xdr:to>
      <xdr:col>50</xdr:col>
      <xdr:colOff>165100</xdr:colOff>
      <xdr:row>76</xdr:row>
      <xdr:rowOff>29566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46093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110857</xdr:rowOff>
    </xdr:from>
    <xdr:to>
      <xdr:col>46</xdr:col>
      <xdr:colOff>38100</xdr:colOff>
      <xdr:row>79</xdr:row>
      <xdr:rowOff>41007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32134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85373</xdr:rowOff>
    </xdr:from>
    <xdr:to>
      <xdr:col>41</xdr:col>
      <xdr:colOff>101600</xdr:colOff>
      <xdr:row>79</xdr:row>
      <xdr:rowOff>15523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127598</xdr:rowOff>
    </xdr:from>
    <xdr:to>
      <xdr:col>36</xdr:col>
      <xdr:colOff>165100</xdr:colOff>
      <xdr:row>79</xdr:row>
      <xdr:rowOff>57748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48875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73558</xdr:rowOff>
    </xdr:from>
    <xdr:to>
      <xdr:col>55</xdr:col>
      <xdr:colOff>0</xdr:colOff>
      <xdr:row>96</xdr:row>
      <xdr:rowOff>121856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61308"/>
          <a:ext cx="838200" cy="2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73558</xdr:rowOff>
    </xdr:from>
    <xdr:to>
      <xdr:col>50</xdr:col>
      <xdr:colOff>114300</xdr:colOff>
      <xdr:row>95</xdr:row>
      <xdr:rowOff>96469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61308"/>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62179</xdr:rowOff>
    </xdr:from>
    <xdr:to>
      <xdr:col>45</xdr:col>
      <xdr:colOff>177800</xdr:colOff>
      <xdr:row>95</xdr:row>
      <xdr:rowOff>96469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49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62179</xdr:rowOff>
    </xdr:from>
    <xdr:to>
      <xdr:col>41</xdr:col>
      <xdr:colOff>50800</xdr:colOff>
      <xdr:row>96</xdr:row>
      <xdr:rowOff>48768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49929"/>
          <a:ext cx="889000" cy="1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71056</xdr:rowOff>
    </xdr:from>
    <xdr:to>
      <xdr:col>55</xdr:col>
      <xdr:colOff>50800</xdr:colOff>
      <xdr:row>97</xdr:row>
      <xdr:rowOff>1206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49483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22758</xdr:rowOff>
    </xdr:from>
    <xdr:to>
      <xdr:col>50</xdr:col>
      <xdr:colOff>165100</xdr:colOff>
      <xdr:row>95</xdr:row>
      <xdr:rowOff>124358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140885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45669</xdr:rowOff>
    </xdr:from>
    <xdr:to>
      <xdr:col>46</xdr:col>
      <xdr:colOff>38100</xdr:colOff>
      <xdr:row>95</xdr:row>
      <xdr:rowOff>147269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163796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11379</xdr:rowOff>
    </xdr:from>
    <xdr:to>
      <xdr:col>41</xdr:col>
      <xdr:colOff>101600</xdr:colOff>
      <xdr:row>95</xdr:row>
      <xdr:rowOff>112979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129506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169418</xdr:rowOff>
    </xdr:from>
    <xdr:to>
      <xdr:col>36</xdr:col>
      <xdr:colOff>165100</xdr:colOff>
      <xdr:row>96</xdr:row>
      <xdr:rowOff>99568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90695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34506</xdr:rowOff>
    </xdr:from>
    <xdr:to>
      <xdr:col>85</xdr:col>
      <xdr:colOff>127000</xdr:colOff>
      <xdr:row>38</xdr:row>
      <xdr:rowOff>84265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49606"/>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84265</xdr:rowOff>
    </xdr:from>
    <xdr:to>
      <xdr:col>81</xdr:col>
      <xdr:colOff>50800</xdr:colOff>
      <xdr:row>39</xdr:row>
      <xdr:rowOff>6388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99365"/>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6388</xdr:rowOff>
    </xdr:from>
    <xdr:to>
      <xdr:col>76</xdr:col>
      <xdr:colOff>114300</xdr:colOff>
      <xdr:row>39</xdr:row>
      <xdr:rowOff>13170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9293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159550</xdr:rowOff>
    </xdr:from>
    <xdr:to>
      <xdr:col>71</xdr:col>
      <xdr:colOff>177800</xdr:colOff>
      <xdr:row>39</xdr:row>
      <xdr:rowOff>13170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7465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155156</xdr:rowOff>
    </xdr:from>
    <xdr:to>
      <xdr:col>85</xdr:col>
      <xdr:colOff>177800</xdr:colOff>
      <xdr:row>38</xdr:row>
      <xdr:rowOff>85306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6583</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5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33465</xdr:rowOff>
    </xdr:from>
    <xdr:to>
      <xdr:col>81</xdr:col>
      <xdr:colOff>101600</xdr:colOff>
      <xdr:row>38</xdr:row>
      <xdr:rowOff>135065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127038</xdr:rowOff>
    </xdr:from>
    <xdr:to>
      <xdr:col>76</xdr:col>
      <xdr:colOff>165100</xdr:colOff>
      <xdr:row>39</xdr:row>
      <xdr:rowOff>57188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48315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34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133820</xdr:rowOff>
    </xdr:from>
    <xdr:to>
      <xdr:col>72</xdr:col>
      <xdr:colOff>38100</xdr:colOff>
      <xdr:row>39</xdr:row>
      <xdr:rowOff>63970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55097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4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108750</xdr:rowOff>
    </xdr:from>
    <xdr:to>
      <xdr:col>67</xdr:col>
      <xdr:colOff>101600</xdr:colOff>
      <xdr:row>39</xdr:row>
      <xdr:rowOff>38900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30027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74435</xdr:rowOff>
    </xdr:from>
    <xdr:to>
      <xdr:col>85</xdr:col>
      <xdr:colOff>127000</xdr:colOff>
      <xdr:row>73</xdr:row>
      <xdr:rowOff>78029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590285"/>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109131</xdr:rowOff>
    </xdr:from>
    <xdr:to>
      <xdr:col>81</xdr:col>
      <xdr:colOff>50800</xdr:colOff>
      <xdr:row>73</xdr:row>
      <xdr:rowOff>74435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453531"/>
          <a:ext cx="889000" cy="1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109131</xdr:rowOff>
    </xdr:from>
    <xdr:to>
      <xdr:col>76</xdr:col>
      <xdr:colOff>114300</xdr:colOff>
      <xdr:row>73</xdr:row>
      <xdr:rowOff>32347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53531"/>
          <a:ext cx="889000" cy="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32347</xdr:rowOff>
    </xdr:from>
    <xdr:to>
      <xdr:col>71</xdr:col>
      <xdr:colOff>177800</xdr:colOff>
      <xdr:row>73</xdr:row>
      <xdr:rowOff>107099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48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27229</xdr:rowOff>
    </xdr:from>
    <xdr:to>
      <xdr:col>85</xdr:col>
      <xdr:colOff>177800</xdr:colOff>
      <xdr:row>73</xdr:row>
      <xdr:rowOff>128829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50106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23635</xdr:rowOff>
    </xdr:from>
    <xdr:to>
      <xdr:col>81</xdr:col>
      <xdr:colOff>101600</xdr:colOff>
      <xdr:row>73</xdr:row>
      <xdr:rowOff>125235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141762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58331</xdr:rowOff>
    </xdr:from>
    <xdr:to>
      <xdr:col>76</xdr:col>
      <xdr:colOff>165100</xdr:colOff>
      <xdr:row>72</xdr:row>
      <xdr:rowOff>159931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152997</xdr:rowOff>
    </xdr:from>
    <xdr:to>
      <xdr:col>72</xdr:col>
      <xdr:colOff>38100</xdr:colOff>
      <xdr:row>73</xdr:row>
      <xdr:rowOff>83147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99674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56299</xdr:rowOff>
    </xdr:from>
    <xdr:to>
      <xdr:col>67</xdr:col>
      <xdr:colOff>101600</xdr:colOff>
      <xdr:row>73</xdr:row>
      <xdr:rowOff>157899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2976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164370</xdr:rowOff>
    </xdr:from>
    <xdr:to>
      <xdr:col>85</xdr:col>
      <xdr:colOff>127000</xdr:colOff>
      <xdr:row>98</xdr:row>
      <xdr:rowOff>70284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95020"/>
          <a:ext cx="8382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135973</xdr:rowOff>
    </xdr:from>
    <xdr:to>
      <xdr:col>81</xdr:col>
      <xdr:colOff>50800</xdr:colOff>
      <xdr:row>98</xdr:row>
      <xdr:rowOff>70284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66623"/>
          <a:ext cx="8890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135973</xdr:rowOff>
    </xdr:from>
    <xdr:to>
      <xdr:col>76</xdr:col>
      <xdr:colOff>114300</xdr:colOff>
      <xdr:row>98</xdr:row>
      <xdr:rowOff>57372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66623"/>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7418</xdr:rowOff>
    </xdr:from>
    <xdr:to>
      <xdr:col>71</xdr:col>
      <xdr:colOff>177800</xdr:colOff>
      <xdr:row>98</xdr:row>
      <xdr:rowOff>57372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09518"/>
          <a:ext cx="8890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113570</xdr:rowOff>
    </xdr:from>
    <xdr:to>
      <xdr:col>85</xdr:col>
      <xdr:colOff>177800</xdr:colOff>
      <xdr:row>98</xdr:row>
      <xdr:rowOff>43720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136447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19484</xdr:rowOff>
    </xdr:from>
    <xdr:to>
      <xdr:col>81</xdr:col>
      <xdr:colOff>101600</xdr:colOff>
      <xdr:row>98</xdr:row>
      <xdr:rowOff>121084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112211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85173</xdr:rowOff>
    </xdr:from>
    <xdr:to>
      <xdr:col>76</xdr:col>
      <xdr:colOff>165100</xdr:colOff>
      <xdr:row>98</xdr:row>
      <xdr:rowOff>15323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31850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6572</xdr:rowOff>
    </xdr:from>
    <xdr:to>
      <xdr:col>72</xdr:col>
      <xdr:colOff>38100</xdr:colOff>
      <xdr:row>98</xdr:row>
      <xdr:rowOff>108172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99299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128068</xdr:rowOff>
    </xdr:from>
    <xdr:to>
      <xdr:col>67</xdr:col>
      <xdr:colOff>101600</xdr:colOff>
      <xdr:row>98</xdr:row>
      <xdr:rowOff>58218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95090</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81640"/>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44290</xdr:rowOff>
    </xdr:from>
    <xdr:to>
      <xdr:col>116</xdr:col>
      <xdr:colOff>114300</xdr:colOff>
      <xdr:row>39</xdr:row>
      <xdr:rowOff>145890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130667</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95733</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96933"/>
          <a:ext cx="8890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95733</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696933"/>
          <a:ext cx="8890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44933</xdr:rowOff>
    </xdr:from>
    <xdr:to>
      <xdr:col>107</xdr:col>
      <xdr:colOff>101600</xdr:colOff>
      <xdr:row>56</xdr:row>
      <xdr:rowOff>146533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163060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4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115697</xdr:rowOff>
    </xdr:from>
    <xdr:to>
      <xdr:col>116</xdr:col>
      <xdr:colOff>63500</xdr:colOff>
      <xdr:row>75</xdr:row>
      <xdr:rowOff>122345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74447"/>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12522</xdr:rowOff>
    </xdr:from>
    <xdr:to>
      <xdr:col>111</xdr:col>
      <xdr:colOff>177800</xdr:colOff>
      <xdr:row>75</xdr:row>
      <xdr:rowOff>122345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71272"/>
          <a:ext cx="889000" cy="1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12522</xdr:rowOff>
    </xdr:from>
    <xdr:to>
      <xdr:col>107</xdr:col>
      <xdr:colOff>50800</xdr:colOff>
      <xdr:row>76</xdr:row>
      <xdr:rowOff>14218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1272"/>
          <a:ext cx="8890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14218</xdr:rowOff>
    </xdr:from>
    <xdr:to>
      <xdr:col>102</xdr:col>
      <xdr:colOff>114300</xdr:colOff>
      <xdr:row>76</xdr:row>
      <xdr:rowOff>33896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4441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64897</xdr:rowOff>
    </xdr:from>
    <xdr:to>
      <xdr:col>116</xdr:col>
      <xdr:colOff>114300</xdr:colOff>
      <xdr:row>75</xdr:row>
      <xdr:rowOff>166497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87774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71545</xdr:rowOff>
    </xdr:from>
    <xdr:to>
      <xdr:col>112</xdr:col>
      <xdr:colOff>38100</xdr:colOff>
      <xdr:row>76</xdr:row>
      <xdr:rowOff>1696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30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18222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7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133172</xdr:rowOff>
    </xdr:from>
    <xdr:to>
      <xdr:col>107</xdr:col>
      <xdr:colOff>101600</xdr:colOff>
      <xdr:row>75</xdr:row>
      <xdr:rowOff>63322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79849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134868</xdr:rowOff>
    </xdr:from>
    <xdr:to>
      <xdr:col>102</xdr:col>
      <xdr:colOff>165100</xdr:colOff>
      <xdr:row>76</xdr:row>
      <xdr:rowOff>65018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81545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154546</xdr:rowOff>
    </xdr:from>
    <xdr:to>
      <xdr:col>98</xdr:col>
      <xdr:colOff>38100</xdr:colOff>
      <xdr:row>76</xdr:row>
      <xdr:rowOff>84696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75823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人件費について、退職者の減がある一方で能登半島地震対応のための時間外勤務手当等が大幅に増加したものである。　</a:t>
          </a:r>
          <a:r>
            <a:rPr kumimoji="1" lang="ja-JP" altLang="ja-JP" sz="1100">
              <a:solidFill>
                <a:schemeClr val="dk1"/>
              </a:solidFill>
              <a:effectLst/>
              <a:latin typeface="+mn-lt"/>
              <a:ea typeface="+mn-ea"/>
              <a:cs typeface="+mn-cs"/>
            </a:rPr>
            <a:t>物件費に</a:t>
          </a:r>
          <a:r>
            <a:rPr kumimoji="1" lang="ja-JP" altLang="en-US" sz="1100">
              <a:solidFill>
                <a:schemeClr val="dk1"/>
              </a:solidFill>
              <a:effectLst/>
              <a:latin typeface="+mn-lt"/>
              <a:ea typeface="+mn-ea"/>
              <a:cs typeface="+mn-cs"/>
            </a:rPr>
            <a:t>つい</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震災に伴う災害廃棄物仮置場の委託料、羽咋駅周辺賑わい交流交流拠点のオープニングにかかる委託料等で増加。</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扶助費については、能登半島地震に伴う被災者生活再建支援金をはじめとした被災者支援及び</a:t>
          </a:r>
          <a:r>
            <a:rPr lang="ja-JP" altLang="en-US" sz="1100" b="0" i="0" u="none" strike="noStrike" baseline="0">
              <a:solidFill>
                <a:schemeClr val="dk1"/>
              </a:solidFill>
              <a:latin typeface="+mn-lt"/>
              <a:ea typeface="+mn-ea"/>
              <a:cs typeface="+mn-cs"/>
            </a:rPr>
            <a:t>価格高騰重点支援給付金</a:t>
          </a:r>
          <a:r>
            <a:rPr kumimoji="1" lang="ja-JP" altLang="en-US" sz="1100">
              <a:solidFill>
                <a:schemeClr val="dk1"/>
              </a:solidFill>
              <a:effectLst/>
              <a:latin typeface="+mn-lt"/>
              <a:ea typeface="+mn-ea"/>
              <a:cs typeface="+mn-cs"/>
            </a:rPr>
            <a:t>のため大幅に増加。　補助費については、広域圏事務組合の分担金や羽咋病院の負担金に加え、能登半島地震に伴う公営企業への負担金などにより増加した。　</a:t>
          </a:r>
          <a:r>
            <a:rPr kumimoji="1" lang="ja-JP" altLang="ja-JP" sz="1100">
              <a:solidFill>
                <a:schemeClr val="dk1"/>
              </a:solidFill>
              <a:effectLst/>
              <a:latin typeface="+mn-lt"/>
              <a:ea typeface="+mn-ea"/>
              <a:cs typeface="+mn-cs"/>
            </a:rPr>
            <a:t>普通建設事業費に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新規整備において、</a:t>
          </a:r>
          <a:r>
            <a:rPr kumimoji="1" lang="ja-JP" altLang="ja-JP" sz="1100">
              <a:solidFill>
                <a:schemeClr val="dk1"/>
              </a:solidFill>
              <a:effectLst/>
              <a:latin typeface="+mn-lt"/>
              <a:ea typeface="+mn-ea"/>
              <a:cs typeface="+mn-cs"/>
            </a:rPr>
            <a:t>羽咋駅周辺整備事業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により大きく増加している。　災害復旧事業については、</a:t>
          </a:r>
          <a:r>
            <a:rPr kumimoji="1" lang="ja-JP" altLang="en-US" sz="1100">
              <a:solidFill>
                <a:schemeClr val="dk1"/>
              </a:solidFill>
              <a:effectLst/>
              <a:latin typeface="+mn-lt"/>
              <a:ea typeface="+mn-ea"/>
              <a:cs typeface="+mn-cs"/>
            </a:rPr>
            <a:t>能登半島地震</a:t>
          </a:r>
          <a:r>
            <a:rPr kumimoji="1" lang="ja-JP" altLang="ja-JP" sz="1100">
              <a:solidFill>
                <a:schemeClr val="dk1"/>
              </a:solidFill>
              <a:effectLst/>
              <a:latin typeface="+mn-lt"/>
              <a:ea typeface="+mn-ea"/>
              <a:cs typeface="+mn-cs"/>
            </a:rPr>
            <a:t>の対応経費が増加したものである。　</a:t>
          </a:r>
          <a:r>
            <a:rPr kumimoji="1" lang="ja-JP" altLang="en-US" sz="1100">
              <a:solidFill>
                <a:schemeClr val="dk1"/>
              </a:solidFill>
              <a:effectLst/>
              <a:latin typeface="+mn-lt"/>
              <a:ea typeface="+mn-ea"/>
              <a:cs typeface="+mn-cs"/>
            </a:rPr>
            <a:t>積立金については、震災対応で多額の取崩しを行う一方で、特別交付税や災害寄附金の増加分を基金に積み立てたものである</a:t>
          </a:r>
          <a:r>
            <a:rPr kumimoji="1" lang="ja-JP" altLang="ja-JP" sz="1100">
              <a:solidFill>
                <a:schemeClr val="dk1"/>
              </a:solidFill>
              <a:effectLst/>
              <a:latin typeface="+mn-lt"/>
              <a:ea typeface="+mn-ea"/>
              <a:cs typeface="+mn-cs"/>
            </a:rPr>
            <a:t>。　公債費は類似団体と比較し一人当たりコストが高い水準となっているが、羽咋中学校建設関係費にかかる市債等の償還元金が主な要因である。　今後は、駅周辺整備や老朽化した公共施設の大規模改修、一部事務組合におけるごみ処理場や火葬場建設事業負担金</a:t>
          </a:r>
          <a:r>
            <a:rPr kumimoji="1" lang="ja-JP" altLang="en-US" sz="1100">
              <a:solidFill>
                <a:schemeClr val="dk1"/>
              </a:solidFill>
              <a:effectLst/>
              <a:latin typeface="+mn-lt"/>
              <a:ea typeface="+mn-ea"/>
              <a:cs typeface="+mn-cs"/>
            </a:rPr>
            <a:t>、能登半島地震からの復旧・復興</a:t>
          </a:r>
          <a:r>
            <a:rPr kumimoji="1" lang="ja-JP" altLang="ja-JP" sz="1100">
              <a:solidFill>
                <a:schemeClr val="dk1"/>
              </a:solidFill>
              <a:effectLst/>
              <a:latin typeface="+mn-lt"/>
              <a:ea typeface="+mn-ea"/>
              <a:cs typeface="+mn-cs"/>
            </a:rPr>
            <a:t>の財源として地方債の借入れが増加することが予想されることから、その償還に伴い公債費についても増加が見込まれる。　繰出金が令和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年度を除き逓増しているのは、高齢化の進展にともない、介護給付費、医療費が逓増しているためである。なお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貸付金については横ばいであるが、令和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年度が突出しているのはほっと石川観光プラン推進ファンドへ貸付を行ったためである。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年度の繰出金の増加については、羽咋駅周辺整備に伴う土地先行取得のために土地開発基金へ繰出を行ったものである。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19,863
19,673
81.85
15,060,090
14,572,730
154,699
6,980,400
12,611,673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89789</xdr:rowOff>
    </xdr:from>
    <xdr:to>
      <xdr:col>24</xdr:col>
      <xdr:colOff>63500</xdr:colOff>
      <xdr:row>30</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3328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122936</xdr:rowOff>
    </xdr:from>
    <xdr:to>
      <xdr:col>19</xdr:col>
      <xdr:colOff>177800</xdr:colOff>
      <xdr:row>31</xdr:row>
      <xdr:rowOff>13970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6643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xdr:rowOff>
    </xdr:from>
    <xdr:to>
      <xdr:col>15</xdr:col>
      <xdr:colOff>50800</xdr:colOff>
      <xdr:row>32</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28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xdr:rowOff>
    </xdr:from>
    <xdr:to>
      <xdr:col>10</xdr:col>
      <xdr:colOff>114300</xdr:colOff>
      <xdr:row>32</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275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38989</xdr:rowOff>
    </xdr:from>
    <xdr:to>
      <xdr:col>24</xdr:col>
      <xdr:colOff>114300</xdr:colOff>
      <xdr:row>30</xdr:row>
      <xdr:rowOff>140589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125747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9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72136</xdr:rowOff>
    </xdr:from>
    <xdr:to>
      <xdr:col>20</xdr:col>
      <xdr:colOff>38100</xdr:colOff>
      <xdr:row>31</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134620</xdr:rowOff>
    </xdr:from>
    <xdr:to>
      <xdr:col>15</xdr:col>
      <xdr:colOff>101600</xdr:colOff>
      <xdr:row>31</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81297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127000</xdr:rowOff>
    </xdr:from>
    <xdr:to>
      <xdr:col>10</xdr:col>
      <xdr:colOff>165100</xdr:colOff>
      <xdr:row>32</xdr:row>
      <xdr:rowOff>57150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73677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36322</xdr:rowOff>
    </xdr:from>
    <xdr:to>
      <xdr:col>6</xdr:col>
      <xdr:colOff>38100</xdr:colOff>
      <xdr:row>32</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154449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21708</xdr:rowOff>
    </xdr:from>
    <xdr:to>
      <xdr:col>24</xdr:col>
      <xdr:colOff>63500</xdr:colOff>
      <xdr:row>57</xdr:row>
      <xdr:rowOff>23846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4358"/>
          <a:ext cx="8382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160027</xdr:rowOff>
    </xdr:from>
    <xdr:to>
      <xdr:col>19</xdr:col>
      <xdr:colOff>177800</xdr:colOff>
      <xdr:row>57</xdr:row>
      <xdr:rowOff>21708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122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56151</xdr:rowOff>
    </xdr:from>
    <xdr:to>
      <xdr:col>15</xdr:col>
      <xdr:colOff>50800</xdr:colOff>
      <xdr:row>56</xdr:row>
      <xdr:rowOff>160027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5901"/>
          <a:ext cx="889000" cy="27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56151</xdr:rowOff>
    </xdr:from>
    <xdr:to>
      <xdr:col>10</xdr:col>
      <xdr:colOff>114300</xdr:colOff>
      <xdr:row>57</xdr:row>
      <xdr:rowOff>89720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5901"/>
          <a:ext cx="889000" cy="37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144496</xdr:rowOff>
    </xdr:from>
    <xdr:to>
      <xdr:col>24</xdr:col>
      <xdr:colOff>114300</xdr:colOff>
      <xdr:row>57</xdr:row>
      <xdr:rowOff>74646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167373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142358</xdr:rowOff>
    </xdr:from>
    <xdr:to>
      <xdr:col>20</xdr:col>
      <xdr:colOff>38100</xdr:colOff>
      <xdr:row>57</xdr:row>
      <xdr:rowOff>72508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89035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109227</xdr:rowOff>
    </xdr:from>
    <xdr:to>
      <xdr:col>15</xdr:col>
      <xdr:colOff>101600</xdr:colOff>
      <xdr:row>57</xdr:row>
      <xdr:rowOff>39377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55904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5351</xdr:rowOff>
    </xdr:from>
    <xdr:to>
      <xdr:col>10</xdr:col>
      <xdr:colOff>165100</xdr:colOff>
      <xdr:row>55</xdr:row>
      <xdr:rowOff>106951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98078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2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38920</xdr:rowOff>
    </xdr:from>
    <xdr:to>
      <xdr:col>6</xdr:col>
      <xdr:colOff>38100</xdr:colOff>
      <xdr:row>57</xdr:row>
      <xdr:rowOff>140520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157047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8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95276</xdr:rowOff>
    </xdr:from>
    <xdr:to>
      <xdr:col>24</xdr:col>
      <xdr:colOff>63500</xdr:colOff>
      <xdr:row>76</xdr:row>
      <xdr:rowOff>119486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2576"/>
          <a:ext cx="838200" cy="3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166185</xdr:rowOff>
    </xdr:from>
    <xdr:to>
      <xdr:col>19</xdr:col>
      <xdr:colOff>177800</xdr:colOff>
      <xdr:row>76</xdr:row>
      <xdr:rowOff>119486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4935"/>
          <a:ext cx="8890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166185</xdr:rowOff>
    </xdr:from>
    <xdr:to>
      <xdr:col>15</xdr:col>
      <xdr:colOff>50800</xdr:colOff>
      <xdr:row>77</xdr:row>
      <xdr:rowOff>78468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4935"/>
          <a:ext cx="8890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78468</xdr:rowOff>
    </xdr:from>
    <xdr:to>
      <xdr:col>10</xdr:col>
      <xdr:colOff>114300</xdr:colOff>
      <xdr:row>77</xdr:row>
      <xdr:rowOff>144534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011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44476</xdr:rowOff>
    </xdr:from>
    <xdr:to>
      <xdr:col>24</xdr:col>
      <xdr:colOff>114300</xdr:colOff>
      <xdr:row>74</xdr:row>
      <xdr:rowOff>146076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67353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68686</xdr:rowOff>
    </xdr:from>
    <xdr:to>
      <xdr:col>20</xdr:col>
      <xdr:colOff>38100</xdr:colOff>
      <xdr:row>76</xdr:row>
      <xdr:rowOff>170286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115385</xdr:rowOff>
    </xdr:from>
    <xdr:to>
      <xdr:col>15</xdr:col>
      <xdr:colOff>101600</xdr:colOff>
      <xdr:row>76</xdr:row>
      <xdr:rowOff>45535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36662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27668</xdr:rowOff>
    </xdr:from>
    <xdr:to>
      <xdr:col>10</xdr:col>
      <xdr:colOff>165100</xdr:colOff>
      <xdr:row>77</xdr:row>
      <xdr:rowOff>129268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120395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93734</xdr:rowOff>
    </xdr:from>
    <xdr:to>
      <xdr:col>6</xdr:col>
      <xdr:colOff>38100</xdr:colOff>
      <xdr:row>78</xdr:row>
      <xdr:rowOff>23884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18008</xdr:rowOff>
    </xdr:from>
    <xdr:to>
      <xdr:col>24</xdr:col>
      <xdr:colOff>63500</xdr:colOff>
      <xdr:row>95</xdr:row>
      <xdr:rowOff>93008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34308"/>
          <a:ext cx="838200" cy="2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139148</xdr:rowOff>
    </xdr:from>
    <xdr:to>
      <xdr:col>19</xdr:col>
      <xdr:colOff>177800</xdr:colOff>
      <xdr:row>95</xdr:row>
      <xdr:rowOff>93008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55448"/>
          <a:ext cx="889000" cy="1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139148</xdr:rowOff>
    </xdr:from>
    <xdr:to>
      <xdr:col>15</xdr:col>
      <xdr:colOff>50800</xdr:colOff>
      <xdr:row>95</xdr:row>
      <xdr:rowOff>150234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55448"/>
          <a:ext cx="889000" cy="1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150234</xdr:rowOff>
    </xdr:from>
    <xdr:to>
      <xdr:col>10</xdr:col>
      <xdr:colOff>114300</xdr:colOff>
      <xdr:row>96</xdr:row>
      <xdr:rowOff>50984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7984"/>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138658</xdr:rowOff>
    </xdr:from>
    <xdr:to>
      <xdr:col>24</xdr:col>
      <xdr:colOff>114300</xdr:colOff>
      <xdr:row>94</xdr:row>
      <xdr:rowOff>68808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161535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42208</xdr:rowOff>
    </xdr:from>
    <xdr:to>
      <xdr:col>20</xdr:col>
      <xdr:colOff>38100</xdr:colOff>
      <xdr:row>95</xdr:row>
      <xdr:rowOff>143808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134935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88348</xdr:rowOff>
    </xdr:from>
    <xdr:to>
      <xdr:col>15</xdr:col>
      <xdr:colOff>101600</xdr:colOff>
      <xdr:row>95</xdr:row>
      <xdr:rowOff>18498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35025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99434</xdr:rowOff>
    </xdr:from>
    <xdr:to>
      <xdr:col>10</xdr:col>
      <xdr:colOff>165100</xdr:colOff>
      <xdr:row>96</xdr:row>
      <xdr:rowOff>29584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184</xdr:rowOff>
    </xdr:from>
    <xdr:to>
      <xdr:col>6</xdr:col>
      <xdr:colOff>38100</xdr:colOff>
      <xdr:row>96</xdr:row>
      <xdr:rowOff>101784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92911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31931</xdr:rowOff>
    </xdr:from>
    <xdr:to>
      <xdr:col>55</xdr:col>
      <xdr:colOff>0</xdr:colOff>
      <xdr:row>37</xdr:row>
      <xdr:rowOff>102144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7558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31931</xdr:rowOff>
    </xdr:from>
    <xdr:to>
      <xdr:col>50</xdr:col>
      <xdr:colOff>114300</xdr:colOff>
      <xdr:row>38</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7558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51526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81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43035</xdr:rowOff>
    </xdr:from>
    <xdr:to>
      <xdr:col>41</xdr:col>
      <xdr:colOff>50800</xdr:colOff>
      <xdr:row>38</xdr:row>
      <xdr:rowOff>44014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5813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51344</xdr:rowOff>
    </xdr:from>
    <xdr:to>
      <xdr:col>55</xdr:col>
      <xdr:colOff>50800</xdr:colOff>
      <xdr:row>37</xdr:row>
      <xdr:rowOff>152944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74221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152581</xdr:rowOff>
    </xdr:from>
    <xdr:to>
      <xdr:col>50</xdr:col>
      <xdr:colOff>165100</xdr:colOff>
      <xdr:row>37</xdr:row>
      <xdr:rowOff>82731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99258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xdr:rowOff>
    </xdr:from>
    <xdr:to>
      <xdr:col>46</xdr:col>
      <xdr:colOff>38100</xdr:colOff>
      <xdr:row>38</xdr:row>
      <xdr:rowOff>102326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93453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163685</xdr:rowOff>
    </xdr:from>
    <xdr:to>
      <xdr:col>41</xdr:col>
      <xdr:colOff>101600</xdr:colOff>
      <xdr:row>38</xdr:row>
      <xdr:rowOff>93835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84962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164664</xdr:rowOff>
    </xdr:from>
    <xdr:to>
      <xdr:col>36</xdr:col>
      <xdr:colOff>165100</xdr:colOff>
      <xdr:row>38</xdr:row>
      <xdr:rowOff>94814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85941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86284</xdr:rowOff>
    </xdr:from>
    <xdr:to>
      <xdr:col>55</xdr:col>
      <xdr:colOff>0</xdr:colOff>
      <xdr:row>56</xdr:row>
      <xdr:rowOff>161017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87484"/>
          <a:ext cx="838200" cy="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161017</xdr:rowOff>
    </xdr:from>
    <xdr:to>
      <xdr:col>50</xdr:col>
      <xdr:colOff>114300</xdr:colOff>
      <xdr:row>56</xdr:row>
      <xdr:rowOff>165646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62217"/>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34678</xdr:rowOff>
    </xdr:from>
    <xdr:to>
      <xdr:col>45</xdr:col>
      <xdr:colOff>177800</xdr:colOff>
      <xdr:row>56</xdr:row>
      <xdr:rowOff>165646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35878"/>
          <a:ext cx="889000" cy="1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138347</xdr:rowOff>
    </xdr:from>
    <xdr:to>
      <xdr:col>41</xdr:col>
      <xdr:colOff>50800</xdr:colOff>
      <xdr:row>56</xdr:row>
      <xdr:rowOff>34678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68097"/>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35484</xdr:rowOff>
    </xdr:from>
    <xdr:to>
      <xdr:col>55</xdr:col>
      <xdr:colOff>50800</xdr:colOff>
      <xdr:row>56</xdr:row>
      <xdr:rowOff>137084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58361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110217</xdr:rowOff>
    </xdr:from>
    <xdr:to>
      <xdr:col>50</xdr:col>
      <xdr:colOff>165100</xdr:colOff>
      <xdr:row>57</xdr:row>
      <xdr:rowOff>40367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31494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114846</xdr:rowOff>
    </xdr:from>
    <xdr:to>
      <xdr:col>46</xdr:col>
      <xdr:colOff>38100</xdr:colOff>
      <xdr:row>57</xdr:row>
      <xdr:rowOff>44996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36123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155328</xdr:rowOff>
    </xdr:from>
    <xdr:to>
      <xdr:col>41</xdr:col>
      <xdr:colOff>101600</xdr:colOff>
      <xdr:row>56</xdr:row>
      <xdr:rowOff>85478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102005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87547</xdr:rowOff>
    </xdr:from>
    <xdr:to>
      <xdr:col>36</xdr:col>
      <xdr:colOff>165100</xdr:colOff>
      <xdr:row>56</xdr:row>
      <xdr:rowOff>17697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34224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150977</xdr:rowOff>
    </xdr:from>
    <xdr:to>
      <xdr:col>55</xdr:col>
      <xdr:colOff>0</xdr:colOff>
      <xdr:row>76</xdr:row>
      <xdr:rowOff>163340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81177"/>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159950</xdr:rowOff>
    </xdr:from>
    <xdr:to>
      <xdr:col>50</xdr:col>
      <xdr:colOff>114300</xdr:colOff>
      <xdr:row>76</xdr:row>
      <xdr:rowOff>163340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75800"/>
          <a:ext cx="889000" cy="5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159950</xdr:rowOff>
    </xdr:from>
    <xdr:to>
      <xdr:col>45</xdr:col>
      <xdr:colOff>177800</xdr:colOff>
      <xdr:row>76</xdr:row>
      <xdr:rowOff>45879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75800"/>
          <a:ext cx="8890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45879</xdr:rowOff>
    </xdr:from>
    <xdr:to>
      <xdr:col>41</xdr:col>
      <xdr:colOff>50800</xdr:colOff>
      <xdr:row>78</xdr:row>
      <xdr:rowOff>94571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76079"/>
          <a:ext cx="889000" cy="3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100177</xdr:rowOff>
    </xdr:from>
    <xdr:to>
      <xdr:col>55</xdr:col>
      <xdr:colOff>50800</xdr:colOff>
      <xdr:row>77</xdr:row>
      <xdr:rowOff>30327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123054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112540</xdr:rowOff>
    </xdr:from>
    <xdr:to>
      <xdr:col>50</xdr:col>
      <xdr:colOff>165100</xdr:colOff>
      <xdr:row>77</xdr:row>
      <xdr:rowOff>42690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33817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109150</xdr:rowOff>
    </xdr:from>
    <xdr:to>
      <xdr:col>46</xdr:col>
      <xdr:colOff>38100</xdr:colOff>
      <xdr:row>74</xdr:row>
      <xdr:rowOff>39300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55827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166529</xdr:rowOff>
    </xdr:from>
    <xdr:to>
      <xdr:col>41</xdr:col>
      <xdr:colOff>101600</xdr:colOff>
      <xdr:row>76</xdr:row>
      <xdr:rowOff>96679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113206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43771</xdr:rowOff>
    </xdr:from>
    <xdr:to>
      <xdr:col>36</xdr:col>
      <xdr:colOff>165100</xdr:colOff>
      <xdr:row>78</xdr:row>
      <xdr:rowOff>145371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136498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168351</xdr:rowOff>
    </xdr:from>
    <xdr:to>
      <xdr:col>55</xdr:col>
      <xdr:colOff>0</xdr:colOff>
      <xdr:row>90</xdr:row>
      <xdr:rowOff>74282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427401"/>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74282</xdr:rowOff>
    </xdr:from>
    <xdr:to>
      <xdr:col>50</xdr:col>
      <xdr:colOff>114300</xdr:colOff>
      <xdr:row>94</xdr:row>
      <xdr:rowOff>143193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504782"/>
          <a:ext cx="889000" cy="7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143193</xdr:rowOff>
    </xdr:from>
    <xdr:to>
      <xdr:col>45</xdr:col>
      <xdr:colOff>177800</xdr:colOff>
      <xdr:row>94</xdr:row>
      <xdr:rowOff>168605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59493"/>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168605</xdr:rowOff>
    </xdr:from>
    <xdr:to>
      <xdr:col>41</xdr:col>
      <xdr:colOff>50800</xdr:colOff>
      <xdr:row>96</xdr:row>
      <xdr:rowOff>140297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284905"/>
          <a:ext cx="889000" cy="3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117551</xdr:rowOff>
    </xdr:from>
    <xdr:to>
      <xdr:col>55</xdr:col>
      <xdr:colOff>50800</xdr:colOff>
      <xdr:row>90</xdr:row>
      <xdr:rowOff>47701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3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70578</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32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23482</xdr:rowOff>
    </xdr:from>
    <xdr:to>
      <xdr:col>50</xdr:col>
      <xdr:colOff>165100</xdr:colOff>
      <xdr:row>90</xdr:row>
      <xdr:rowOff>125082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141609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2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92393</xdr:rowOff>
    </xdr:from>
    <xdr:to>
      <xdr:col>46</xdr:col>
      <xdr:colOff>38100</xdr:colOff>
      <xdr:row>95</xdr:row>
      <xdr:rowOff>22543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39070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117805</xdr:rowOff>
    </xdr:from>
    <xdr:to>
      <xdr:col>41</xdr:col>
      <xdr:colOff>101600</xdr:colOff>
      <xdr:row>95</xdr:row>
      <xdr:rowOff>47955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64482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89497</xdr:rowOff>
    </xdr:from>
    <xdr:to>
      <xdr:col>36</xdr:col>
      <xdr:colOff>165100</xdr:colOff>
      <xdr:row>97</xdr:row>
      <xdr:rowOff>19647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36174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160786</xdr:rowOff>
    </xdr:from>
    <xdr:to>
      <xdr:col>85</xdr:col>
      <xdr:colOff>127000</xdr:colOff>
      <xdr:row>38</xdr:row>
      <xdr:rowOff>43503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4436"/>
          <a:ext cx="8382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43503</xdr:rowOff>
    </xdr:from>
    <xdr:to>
      <xdr:col>81</xdr:col>
      <xdr:colOff>50800</xdr:colOff>
      <xdr:row>38</xdr:row>
      <xdr:rowOff>58253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58603"/>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58253</xdr:rowOff>
    </xdr:from>
    <xdr:to>
      <xdr:col>76</xdr:col>
      <xdr:colOff>114300</xdr:colOff>
      <xdr:row>38</xdr:row>
      <xdr:rowOff>70325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73353"/>
          <a:ext cx="8890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38931</xdr:rowOff>
    </xdr:from>
    <xdr:to>
      <xdr:col>71</xdr:col>
      <xdr:colOff>177800</xdr:colOff>
      <xdr:row>38</xdr:row>
      <xdr:rowOff>70325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54031"/>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109986</xdr:rowOff>
    </xdr:from>
    <xdr:to>
      <xdr:col>85</xdr:col>
      <xdr:colOff>177800</xdr:colOff>
      <xdr:row>38</xdr:row>
      <xdr:rowOff>40136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132863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164153</xdr:rowOff>
    </xdr:from>
    <xdr:to>
      <xdr:col>81</xdr:col>
      <xdr:colOff>101600</xdr:colOff>
      <xdr:row>38</xdr:row>
      <xdr:rowOff>94303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85430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7453</xdr:rowOff>
    </xdr:from>
    <xdr:to>
      <xdr:col>76</xdr:col>
      <xdr:colOff>165100</xdr:colOff>
      <xdr:row>38</xdr:row>
      <xdr:rowOff>109053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100180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19525</xdr:rowOff>
    </xdr:from>
    <xdr:to>
      <xdr:col>72</xdr:col>
      <xdr:colOff>38100</xdr:colOff>
      <xdr:row>38</xdr:row>
      <xdr:rowOff>121125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112252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159581</xdr:rowOff>
    </xdr:from>
    <xdr:to>
      <xdr:col>67</xdr:col>
      <xdr:colOff>101600</xdr:colOff>
      <xdr:row>38</xdr:row>
      <xdr:rowOff>89731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106258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4500</xdr:rowOff>
    </xdr:from>
    <xdr:to>
      <xdr:col>85</xdr:col>
      <xdr:colOff>127000</xdr:colOff>
      <xdr:row>58</xdr:row>
      <xdr:rowOff>31322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48600"/>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4684</xdr:rowOff>
    </xdr:from>
    <xdr:to>
      <xdr:col>81</xdr:col>
      <xdr:colOff>50800</xdr:colOff>
      <xdr:row>58</xdr:row>
      <xdr:rowOff>31322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948784"/>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136445</xdr:rowOff>
    </xdr:from>
    <xdr:to>
      <xdr:col>76</xdr:col>
      <xdr:colOff>114300</xdr:colOff>
      <xdr:row>58</xdr:row>
      <xdr:rowOff>4684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09095"/>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136445</xdr:rowOff>
    </xdr:from>
    <xdr:to>
      <xdr:col>71</xdr:col>
      <xdr:colOff>177800</xdr:colOff>
      <xdr:row>58</xdr:row>
      <xdr:rowOff>60299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09095"/>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125150</xdr:rowOff>
    </xdr:from>
    <xdr:to>
      <xdr:col>85</xdr:col>
      <xdr:colOff>177800</xdr:colOff>
      <xdr:row>58</xdr:row>
      <xdr:rowOff>55300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103577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151972</xdr:rowOff>
    </xdr:from>
    <xdr:to>
      <xdr:col>81</xdr:col>
      <xdr:colOff>101600</xdr:colOff>
      <xdr:row>58</xdr:row>
      <xdr:rowOff>82122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73249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125334</xdr:rowOff>
    </xdr:from>
    <xdr:to>
      <xdr:col>76</xdr:col>
      <xdr:colOff>165100</xdr:colOff>
      <xdr:row>58</xdr:row>
      <xdr:rowOff>55484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46611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85645</xdr:rowOff>
    </xdr:from>
    <xdr:to>
      <xdr:col>72</xdr:col>
      <xdr:colOff>38100</xdr:colOff>
      <xdr:row>58</xdr:row>
      <xdr:rowOff>15795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9499</xdr:rowOff>
    </xdr:from>
    <xdr:to>
      <xdr:col>67</xdr:col>
      <xdr:colOff>101600</xdr:colOff>
      <xdr:row>58</xdr:row>
      <xdr:rowOff>111099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102226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34506</xdr:rowOff>
    </xdr:from>
    <xdr:to>
      <xdr:col>85</xdr:col>
      <xdr:colOff>127000</xdr:colOff>
      <xdr:row>78</xdr:row>
      <xdr:rowOff>84265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07606"/>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84265</xdr:rowOff>
    </xdr:from>
    <xdr:to>
      <xdr:col>81</xdr:col>
      <xdr:colOff>50800</xdr:colOff>
      <xdr:row>79</xdr:row>
      <xdr:rowOff>6389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57365"/>
          <a:ext cx="889000" cy="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6389</xdr:rowOff>
    </xdr:from>
    <xdr:to>
      <xdr:col>76</xdr:col>
      <xdr:colOff>114300</xdr:colOff>
      <xdr:row>79</xdr:row>
      <xdr:rowOff>13170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0939"/>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159550</xdr:rowOff>
    </xdr:from>
    <xdr:to>
      <xdr:col>71</xdr:col>
      <xdr:colOff>177800</xdr:colOff>
      <xdr:row>79</xdr:row>
      <xdr:rowOff>13170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3265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155156</xdr:rowOff>
    </xdr:from>
    <xdr:to>
      <xdr:col>85</xdr:col>
      <xdr:colOff>177800</xdr:colOff>
      <xdr:row>78</xdr:row>
      <xdr:rowOff>85306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6583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0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33465</xdr:rowOff>
    </xdr:from>
    <xdr:to>
      <xdr:col>81</xdr:col>
      <xdr:colOff>101600</xdr:colOff>
      <xdr:row>78</xdr:row>
      <xdr:rowOff>135065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126192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127039</xdr:rowOff>
    </xdr:from>
    <xdr:to>
      <xdr:col>76</xdr:col>
      <xdr:colOff>165100</xdr:colOff>
      <xdr:row>79</xdr:row>
      <xdr:rowOff>57189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48316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133820</xdr:rowOff>
    </xdr:from>
    <xdr:to>
      <xdr:col>72</xdr:col>
      <xdr:colOff>38100</xdr:colOff>
      <xdr:row>79</xdr:row>
      <xdr:rowOff>63970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55097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9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108750</xdr:rowOff>
    </xdr:from>
    <xdr:to>
      <xdr:col>67</xdr:col>
      <xdr:colOff>101600</xdr:colOff>
      <xdr:row>79</xdr:row>
      <xdr:rowOff>38900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30027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74434</xdr:rowOff>
    </xdr:from>
    <xdr:to>
      <xdr:col>85</xdr:col>
      <xdr:colOff>127000</xdr:colOff>
      <xdr:row>93</xdr:row>
      <xdr:rowOff>77939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019284"/>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109043</xdr:rowOff>
    </xdr:from>
    <xdr:to>
      <xdr:col>81</xdr:col>
      <xdr:colOff>50800</xdr:colOff>
      <xdr:row>93</xdr:row>
      <xdr:rowOff>74434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882443"/>
          <a:ext cx="889000" cy="1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109043</xdr:rowOff>
    </xdr:from>
    <xdr:to>
      <xdr:col>76</xdr:col>
      <xdr:colOff>114300</xdr:colOff>
      <xdr:row>93</xdr:row>
      <xdr:rowOff>32347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882443"/>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32347</xdr:rowOff>
    </xdr:from>
    <xdr:to>
      <xdr:col>71</xdr:col>
      <xdr:colOff>177800</xdr:colOff>
      <xdr:row>93</xdr:row>
      <xdr:rowOff>107099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5977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27139</xdr:rowOff>
    </xdr:from>
    <xdr:to>
      <xdr:col>85</xdr:col>
      <xdr:colOff>177800</xdr:colOff>
      <xdr:row>93</xdr:row>
      <xdr:rowOff>128739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9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50016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23634</xdr:rowOff>
    </xdr:from>
    <xdr:to>
      <xdr:col>81</xdr:col>
      <xdr:colOff>101600</xdr:colOff>
      <xdr:row>93</xdr:row>
      <xdr:rowOff>125234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141761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58243</xdr:rowOff>
    </xdr:from>
    <xdr:to>
      <xdr:col>76</xdr:col>
      <xdr:colOff>165100</xdr:colOff>
      <xdr:row>92</xdr:row>
      <xdr:rowOff>159843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4920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152997</xdr:rowOff>
    </xdr:from>
    <xdr:to>
      <xdr:col>72</xdr:col>
      <xdr:colOff>38100</xdr:colOff>
      <xdr:row>93</xdr:row>
      <xdr:rowOff>83147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99674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56299</xdr:rowOff>
    </xdr:from>
    <xdr:to>
      <xdr:col>67</xdr:col>
      <xdr:colOff>101600</xdr:colOff>
      <xdr:row>93</xdr:row>
      <xdr:rowOff>157899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2976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7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いて、高齢化の進展にともない、介護給付費、医療費の増加によ</a:t>
          </a:r>
          <a:r>
            <a:rPr kumimoji="1" lang="ja-JP" altLang="en-US" sz="1100">
              <a:solidFill>
                <a:schemeClr val="dk1"/>
              </a:solidFill>
              <a:effectLst/>
              <a:latin typeface="+mn-lt"/>
              <a:ea typeface="+mn-ea"/>
              <a:cs typeface="+mn-cs"/>
            </a:rPr>
            <a:t>り逓増しているが、令和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年度は国の低所得世帯への各種給付金、</a:t>
          </a:r>
          <a:r>
            <a:rPr kumimoji="1" lang="ja-JP" altLang="ja-JP" sz="1100">
              <a:solidFill>
                <a:schemeClr val="dk1"/>
              </a:solidFill>
              <a:effectLst/>
              <a:latin typeface="+mn-lt"/>
              <a:ea typeface="+mn-ea"/>
              <a:cs typeface="+mn-cs"/>
            </a:rPr>
            <a:t>能登半島地震に伴う</a:t>
          </a:r>
          <a:r>
            <a:rPr kumimoji="1" lang="ja-JP" altLang="en-US" sz="1100">
              <a:solidFill>
                <a:schemeClr val="dk1"/>
              </a:solidFill>
              <a:effectLst/>
              <a:latin typeface="+mn-lt"/>
              <a:ea typeface="+mn-ea"/>
              <a:cs typeface="+mn-cs"/>
            </a:rPr>
            <a:t>避難所経費や賃貸型応急住宅、応急修理などの</a:t>
          </a:r>
          <a:r>
            <a:rPr kumimoji="1" lang="ja-JP" altLang="ja-JP" sz="1100">
              <a:solidFill>
                <a:schemeClr val="dk1"/>
              </a:solidFill>
              <a:effectLst/>
              <a:latin typeface="+mn-lt"/>
              <a:ea typeface="+mn-ea"/>
              <a:cs typeface="+mn-cs"/>
            </a:rPr>
            <a:t>災害救助費</a:t>
          </a:r>
          <a:r>
            <a:rPr kumimoji="1" lang="ja-JP" altLang="en-US" sz="1100">
              <a:solidFill>
                <a:schemeClr val="dk1"/>
              </a:solidFill>
              <a:effectLst/>
              <a:latin typeface="+mn-lt"/>
              <a:ea typeface="+mn-ea"/>
              <a:cs typeface="+mn-cs"/>
            </a:rPr>
            <a:t>、被災者生活再建支援事業により大幅に増加した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衛生費については、公立羽咋病院への負担金や広域圏事務組合のごみ処理場建設などによる分担金の増、能登半島地震に伴う災害廃棄物仮置場の経費が大きく増加した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農林水産費については、邑知の郷公園のトイレ棟建て替え事業による増加である。　</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は、羽咋駅周辺整備事業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や定住促進</a:t>
          </a:r>
          <a:r>
            <a:rPr kumimoji="1" lang="ja-JP" altLang="en-US" sz="1100">
              <a:solidFill>
                <a:schemeClr val="dk1"/>
              </a:solidFill>
              <a:effectLst/>
              <a:latin typeface="+mn-lt"/>
              <a:ea typeface="+mn-ea"/>
              <a:cs typeface="+mn-cs"/>
            </a:rPr>
            <a:t>住宅の改修</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消防費については、能登半島地震に伴う災害救助法の対象とならない職員の手当や、地震に伴う上下水道会計への負担金が増加要因。　災害復旧費については、能登半島地震による公共施設の復旧費の増が要因である。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億であり、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月発災の</a:t>
          </a:r>
          <a:r>
            <a:rPr kumimoji="1" lang="ja-JP" altLang="ja-JP" sz="1100">
              <a:solidFill>
                <a:schemeClr val="dk1"/>
              </a:solidFill>
              <a:effectLst/>
              <a:latin typeface="+mn-lt"/>
              <a:ea typeface="+mn-ea"/>
              <a:cs typeface="+mn-cs"/>
            </a:rPr>
            <a:t>能登半島地震への対応のため</a:t>
          </a:r>
          <a:r>
            <a:rPr kumimoji="1" lang="ja-JP" altLang="en-US" sz="1100">
              <a:solidFill>
                <a:schemeClr val="dk1"/>
              </a:solidFill>
              <a:effectLst/>
              <a:latin typeface="+mn-lt"/>
              <a:ea typeface="+mn-ea"/>
              <a:cs typeface="+mn-cs"/>
            </a:rPr>
            <a:t>半分以上</a:t>
          </a:r>
          <a:r>
            <a:rPr kumimoji="1" lang="ja-JP" altLang="ja-JP" sz="1100">
              <a:solidFill>
                <a:schemeClr val="dk1"/>
              </a:solidFill>
              <a:effectLst/>
              <a:latin typeface="+mn-lt"/>
              <a:ea typeface="+mn-ea"/>
              <a:cs typeface="+mn-cs"/>
            </a:rPr>
            <a:t>取崩しを行</a:t>
          </a:r>
          <a:r>
            <a:rPr kumimoji="1" lang="ja-JP" altLang="en-US" sz="1100">
              <a:solidFill>
                <a:schemeClr val="dk1"/>
              </a:solidFill>
              <a:effectLst/>
              <a:latin typeface="+mn-lt"/>
              <a:ea typeface="+mn-ea"/>
              <a:cs typeface="+mn-cs"/>
            </a:rPr>
            <a:t>ったが、年度末に一定額の積戻しを行い</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適正規模といわれる標準財政規模の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を上回っているが、</a:t>
          </a:r>
          <a:r>
            <a:rPr kumimoji="1" lang="ja-JP" altLang="en-US" sz="1100">
              <a:solidFill>
                <a:schemeClr val="dk1"/>
              </a:solidFill>
              <a:effectLst/>
              <a:latin typeface="+mn-lt"/>
              <a:ea typeface="+mn-ea"/>
              <a:cs typeface="+mn-cs"/>
            </a:rPr>
            <a:t>能登半島地震ほどの大規模災害が発生した場合、特別交付税等が交付されるまでの間を耐えるには充分とは言い難く、</a:t>
          </a:r>
          <a:r>
            <a:rPr kumimoji="1" lang="ja-JP" altLang="ja-JP" sz="1100">
              <a:solidFill>
                <a:schemeClr val="dk1"/>
              </a:solidFill>
              <a:effectLst/>
              <a:latin typeface="+mn-lt"/>
              <a:ea typeface="+mn-ea"/>
              <a:cs typeface="+mn-cs"/>
            </a:rPr>
            <a:t>今後も安定的な財政運営や災害への対応として、継続的な積み立てを行っていく。</a:t>
          </a:r>
          <a:endParaRPr lang="ja-JP" altLang="ja-JP" sz="1400">
            <a:effectLst/>
          </a:endParaRPr>
        </a:p>
        <a:p>
          <a:r>
            <a:rPr kumimoji="1" lang="ja-JP" altLang="ja-JP" sz="1100">
              <a:solidFill>
                <a:schemeClr val="dk1"/>
              </a:solidFill>
              <a:effectLst/>
              <a:latin typeface="+mn-lt"/>
              <a:ea typeface="+mn-ea"/>
              <a:cs typeface="+mn-cs"/>
            </a:rPr>
            <a:t>実質単年度収支は、平成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年連続の黒字</a:t>
          </a:r>
          <a:r>
            <a:rPr kumimoji="1" lang="ja-JP" altLang="en-US" sz="1100">
              <a:solidFill>
                <a:schemeClr val="dk1"/>
              </a:solidFill>
              <a:effectLst/>
              <a:latin typeface="+mn-lt"/>
              <a:ea typeface="+mn-ea"/>
              <a:cs typeface="+mn-cs"/>
            </a:rPr>
            <a:t>を保っている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全会計について赤字額はない。今後も経費の削減などを行い黒字化を維持できるように努める。</a:t>
          </a:r>
          <a:endParaRPr lang="ja-JP" altLang="ja-JP" sz="1400">
            <a:effectLst/>
          </a:endParaRPr>
        </a:p>
        <a:p>
          <a:r>
            <a:rPr kumimoji="1" lang="ja-JP" altLang="ja-JP" sz="1100">
              <a:solidFill>
                <a:schemeClr val="dk1"/>
              </a:solidFill>
              <a:effectLst/>
              <a:latin typeface="+mn-lt"/>
              <a:ea typeface="+mn-ea"/>
              <a:cs typeface="+mn-cs"/>
            </a:rPr>
            <a:t>　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H14</a:t>
          </a:r>
          <a:r>
            <a:rPr kumimoji="1" lang="ja-JP" altLang="en-US" sz="1100">
              <a:solidFill>
                <a:schemeClr val="dk1"/>
              </a:solidFill>
              <a:effectLst/>
              <a:latin typeface="+mn-lt"/>
              <a:ea typeface="+mn-ea"/>
              <a:cs typeface="+mn-cs"/>
            </a:rPr>
            <a:t>臨時財政対策債や</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緊急防災施策債の償還が完了し元利償還一財が減少した一方で、それ以上に交付税算入額が減少したことにより、実質公債費（分子）は増加した。</a:t>
          </a:r>
          <a:endParaRPr lang="ja-JP" altLang="ja-JP" sz="1400">
            <a:effectLst/>
          </a:endParaRPr>
        </a:p>
        <a:p>
          <a:r>
            <a:rPr kumimoji="1" lang="ja-JP" altLang="ja-JP" sz="1100">
              <a:solidFill>
                <a:schemeClr val="dk1"/>
              </a:solidFill>
              <a:effectLst/>
              <a:latin typeface="+mn-lt"/>
              <a:ea typeface="+mn-ea"/>
              <a:cs typeface="+mn-cs"/>
            </a:rPr>
            <a:t>　今後は羽咋郡市広域圏事務組合の埋立処分場の建設事業分の元金償還がはじまることや駅周辺整備、公共施設の大規模改修</a:t>
          </a:r>
          <a:r>
            <a:rPr kumimoji="1" lang="ja-JP" altLang="en-US" sz="1100">
              <a:solidFill>
                <a:schemeClr val="dk1"/>
              </a:solidFill>
              <a:effectLst/>
              <a:latin typeface="+mn-lt"/>
              <a:ea typeface="+mn-ea"/>
              <a:cs typeface="+mn-cs"/>
            </a:rPr>
            <a:t>、能登半島地震に伴う災害復旧</a:t>
          </a:r>
          <a:r>
            <a:rPr kumimoji="1" lang="ja-JP" altLang="ja-JP" sz="1100">
              <a:solidFill>
                <a:schemeClr val="dk1"/>
              </a:solidFill>
              <a:effectLst/>
              <a:latin typeface="+mn-lt"/>
              <a:ea typeface="+mn-ea"/>
              <a:cs typeface="+mn-cs"/>
            </a:rPr>
            <a:t>等にかかる市債の発行の増加などの影響もあり、元利償還金は上昇する見込であるため、引き続き繰上償還を行い公債費負担の軽減に努める。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近年は、中期財政計画に基づき事業を厳選し、地方債の発行を抑制すると同時に、繰上償還による公債費負担の軽減の取り組みを行ったことにより、将来負担見込みの分子は減少傾向にある。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年度は、普通会計及び一部事務組合の地方債残高が増えているものの、上下水道の地方債残高の減額が大きいことから将来負担額が減少したこと、また、基金積立金</a:t>
          </a:r>
          <a:r>
            <a:rPr kumimoji="1" lang="ja-JP" altLang="en-US" sz="1100">
              <a:solidFill>
                <a:schemeClr val="dk1"/>
              </a:solidFill>
              <a:effectLst/>
              <a:latin typeface="+mn-lt"/>
              <a:ea typeface="+mn-ea"/>
              <a:cs typeface="+mn-cs"/>
            </a:rPr>
            <a:t>や都市計画税充当可能額</a:t>
          </a:r>
          <a:r>
            <a:rPr kumimoji="1" lang="ja-JP" altLang="ja-JP" sz="1100">
              <a:solidFill>
                <a:schemeClr val="dk1"/>
              </a:solidFill>
              <a:effectLst/>
              <a:latin typeface="+mn-lt"/>
              <a:ea typeface="+mn-ea"/>
              <a:cs typeface="+mn-cs"/>
            </a:rPr>
            <a:t>が増加したことなどにより、将来負担額が減少した。</a:t>
          </a:r>
          <a:endParaRPr lang="ja-JP" altLang="ja-JP" sz="1400">
            <a:effectLst/>
          </a:endParaRPr>
        </a:p>
        <a:p>
          <a:r>
            <a:rPr kumimoji="1" lang="ja-JP" altLang="ja-JP" sz="1100">
              <a:solidFill>
                <a:schemeClr val="dk1"/>
              </a:solidFill>
              <a:effectLst/>
              <a:latin typeface="+mn-lt"/>
              <a:ea typeface="+mn-ea"/>
              <a:cs typeface="+mn-cs"/>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a:t>
          </a:r>
          <a:r>
            <a:rPr kumimoji="1" lang="ja-JP" altLang="en-US" sz="1100">
              <a:solidFill>
                <a:schemeClr val="dk1"/>
              </a:solidFill>
              <a:effectLst/>
              <a:latin typeface="+mn-lt"/>
              <a:ea typeface="+mn-ea"/>
              <a:cs typeface="+mn-cs"/>
            </a:rPr>
            <a:t>。ただし、能登半島地震の災害復旧事業などの影響もあり、</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上昇すると</a:t>
          </a:r>
          <a:r>
            <a:rPr kumimoji="1" lang="ja-JP" altLang="ja-JP" sz="1100">
              <a:solidFill>
                <a:schemeClr val="dk1"/>
              </a:solidFill>
              <a:effectLst/>
              <a:latin typeface="+mn-lt"/>
              <a:ea typeface="+mn-ea"/>
              <a:cs typeface="+mn-cs"/>
            </a:rPr>
            <a:t>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能登半島地震の影響により財政調整基金は減額となった。一方で、従来から自主財源確保のためふるさと納税には注力しており、また、能登半島地震にかかる特別交付税や災害対策寄附金とあわせてまちづくり基金（特目基金）に積み立てたことにより、基金総額では微増となってい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公共施設の老朽化はもとより、能登半島地震からの復旧・復興のため、長期的に多額の財政出動が必要となることから、歳出の抑制・歳入の確保に努めながら、</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年度以降も積み立てを継続していく。</a:t>
          </a:r>
          <a:endParaRPr lang="ja-JP" altLang="ja-JP" sz="1400">
            <a:effectLst/>
          </a:endParaRPr>
        </a:p>
        <a:p>
          <a:r>
            <a:rPr kumimoji="1" lang="ja-JP" altLang="ja-JP" sz="1100">
              <a:solidFill>
                <a:schemeClr val="dk1"/>
              </a:solidFill>
              <a:effectLst/>
              <a:latin typeface="+mn-lt"/>
              <a:ea typeface="+mn-ea"/>
              <a:cs typeface="+mn-cs"/>
            </a:rPr>
            <a:t>　減債基金については、令和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年度以降の市債の繰上償還の財源として取り崩しを行い、公債費の平準化を図る。</a:t>
          </a:r>
          <a:endParaRPr lang="ja-JP" altLang="ja-JP" sz="1400">
            <a:effectLst/>
          </a:endParaRPr>
        </a:p>
        <a:p>
          <a:r>
            <a:rPr kumimoji="1" lang="ja-JP" altLang="ja-JP" sz="1100">
              <a:solidFill>
                <a:schemeClr val="dk1"/>
              </a:solidFill>
              <a:effectLst/>
              <a:latin typeface="+mn-lt"/>
              <a:ea typeface="+mn-ea"/>
              <a:cs typeface="+mn-cs"/>
            </a:rPr>
            <a:t>　その他目的基金については、各基金の目的に応じて、適宜、取り崩し、積み立てを実施していく。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まちづくり基金は、市の都市開発事業及び地方創生事業の推進のための財源として活用している。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定住促進住宅基金は、市定住促進住宅の修繕、改良等の事業に要する費用に充てている。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まちづくり基金は、ふるさと納税寄付金の地方創生事業への使途希望の増加により、現年度事業に充当しきれないものを当該基金に積み立てをした</a:t>
          </a:r>
          <a:r>
            <a:rPr kumimoji="1" lang="ja-JP" altLang="en-US" sz="1100">
              <a:solidFill>
                <a:schemeClr val="dk1"/>
              </a:solidFill>
              <a:effectLst/>
              <a:latin typeface="+mn-lt"/>
              <a:ea typeface="+mn-ea"/>
              <a:cs typeface="+mn-cs"/>
            </a:rPr>
            <a:t>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能登半島地震を受けての特別交付税や災害対策寄附金を積み立てたことにより</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定住促進住宅基金は、定住促進住宅の修繕・改良等に活用していると同時に、家賃収入を積み立てているため、増加傾向にあ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改修工事を実施するため取崩しを行ったため減少した。</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まちづくり基金は、</a:t>
          </a:r>
          <a:r>
            <a:rPr kumimoji="1" lang="ja-JP" altLang="en-US" sz="1100">
              <a:solidFill>
                <a:schemeClr val="dk1"/>
              </a:solidFill>
              <a:effectLst/>
              <a:latin typeface="+mn-lt"/>
              <a:ea typeface="+mn-ea"/>
              <a:cs typeface="+mn-cs"/>
            </a:rPr>
            <a:t>通常の積立分と災害対応積立分は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円単位で区分経理を行い、通常分は従来どおり</a:t>
          </a:r>
          <a:r>
            <a:rPr kumimoji="1" lang="ja-JP" altLang="ja-JP" sz="1100">
              <a:solidFill>
                <a:schemeClr val="dk1"/>
              </a:solidFill>
              <a:effectLst/>
              <a:latin typeface="+mn-lt"/>
              <a:ea typeface="+mn-ea"/>
              <a:cs typeface="+mn-cs"/>
            </a:rPr>
            <a:t>今後の都市計画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地方創生事業の財源として活用。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また、災害対応分については、災害復旧事業・被災者支援などの財源として活用していく。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定住促進住宅基金は、適宜定住促進住宅の改修を行いつつも、将来の建替費用の財源として、今後も計画的に積立を行っていく。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能登半島地震のために</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年度は取崩しを行っているが、</a:t>
          </a:r>
          <a:r>
            <a:rPr kumimoji="1" lang="ja-JP" altLang="ja-JP" sz="1100">
              <a:solidFill>
                <a:schemeClr val="dk1"/>
              </a:solidFill>
              <a:effectLst/>
              <a:latin typeface="+mn-lt"/>
              <a:ea typeface="+mn-ea"/>
              <a:cs typeface="+mn-cs"/>
            </a:rPr>
            <a:t>基金残高は、令和元年度末から令和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年度末までに、約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増加理由として、平成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年度末時点で当市の財政調整基金残高は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億円であり、適正規模といわれる標準財政規模の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割程度を大きく下回っていたため、この金額を目途に余剰財源を最優先に積み立てしてきたことが要因である。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将来の地震や大雨、大雪などによる災害復旧費や人口減少による市税の減少、高齢化による扶助費の増加、公共施設の老朽化による大規模改修への備えとして、標準財政規模の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割を目途に引き続き積み立てていく方針である。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基金残高は、令和元年度末から令和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年度末までに、約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近年実施した道の駅のと千里浜整備、邑知公民館整備、羽咋駅周辺整備などの大型事業の実施や、</a:t>
          </a:r>
          <a:r>
            <a:rPr kumimoji="1" lang="ja-JP" altLang="en-US" sz="1100">
              <a:solidFill>
                <a:schemeClr val="dk1"/>
              </a:solidFill>
              <a:effectLst/>
              <a:latin typeface="+mn-lt"/>
              <a:ea typeface="+mn-ea"/>
              <a:cs typeface="+mn-cs"/>
            </a:rPr>
            <a:t>広域圏事務組合の建設事業分担金事業、</a:t>
          </a:r>
          <a:r>
            <a:rPr kumimoji="1" lang="ja-JP" altLang="ja-JP" sz="1100">
              <a:solidFill>
                <a:schemeClr val="dk1"/>
              </a:solidFill>
              <a:effectLst/>
              <a:latin typeface="+mn-lt"/>
              <a:ea typeface="+mn-ea"/>
              <a:cs typeface="+mn-cs"/>
            </a:rPr>
            <a:t>老朽化施設の大規模改修に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市債の償還等により、今後、公債費が増加していくと推計されていることから、公債費の増大に対する対策として、余剰財源を減債基金へ積み立ててきたことが要因である。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能登半島地震災害復旧事業も含めて、</a:t>
          </a:r>
          <a:r>
            <a:rPr kumimoji="1" lang="ja-JP" altLang="ja-JP" sz="1100">
              <a:solidFill>
                <a:schemeClr val="dk1"/>
              </a:solidFill>
              <a:effectLst/>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15060090</v>
      </c>
      <c r="BO4" s="371"/>
      <c r="BP4" s="371"/>
      <c r="BQ4" s="371"/>
      <c r="BR4" s="371"/>
      <c r="BS4" s="371"/>
      <c r="BT4" s="371"/>
      <c r="BU4" s="372"/>
      <c r="BV4" s="370">
        <v>13734556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14572730</v>
      </c>
      <c r="BO5" s="408"/>
      <c r="BP5" s="408"/>
      <c r="BQ5" s="408"/>
      <c r="BR5" s="408"/>
      <c r="BS5" s="408"/>
      <c r="BT5" s="408"/>
      <c r="BU5" s="409"/>
      <c r="BV5" s="407">
        <v>13482056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90.5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487360</v>
      </c>
      <c r="BO6" s="408"/>
      <c r="BP6" s="408"/>
      <c r="BQ6" s="408"/>
      <c r="BR6" s="408"/>
      <c r="BS6" s="408"/>
      <c r="BT6" s="408"/>
      <c r="BU6" s="409"/>
      <c r="BV6" s="407">
        <v>252500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90.5</v>
      </c>
      <c r="CU6" s="445"/>
      <c r="CV6" s="445"/>
      <c r="CW6" s="445"/>
      <c r="CX6" s="445"/>
      <c r="CY6" s="445"/>
      <c r="CZ6" s="445"/>
      <c r="DA6" s="446"/>
      <c r="DB6" s="444">
        <v>91.7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332661</v>
      </c>
      <c r="BO7" s="408"/>
      <c r="BP7" s="408"/>
      <c r="BQ7" s="408"/>
      <c r="BR7" s="408"/>
      <c r="BS7" s="408"/>
      <c r="BT7" s="408"/>
      <c r="BU7" s="409"/>
      <c r="BV7" s="407">
        <v>42664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6980400</v>
      </c>
      <c r="CU7" s="408"/>
      <c r="CV7" s="408"/>
      <c r="CW7" s="408"/>
      <c r="CX7" s="408"/>
      <c r="CY7" s="408"/>
      <c r="CZ7" s="408"/>
      <c r="DA7" s="409"/>
      <c r="DB7" s="407">
        <v>7082849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154699</v>
      </c>
      <c r="BO8" s="408"/>
      <c r="BP8" s="408"/>
      <c r="BQ8" s="408"/>
      <c r="BR8" s="408"/>
      <c r="BS8" s="408"/>
      <c r="BT8" s="408"/>
      <c r="BU8" s="409"/>
      <c r="BV8" s="407">
        <v>209836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20407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-55137</v>
      </c>
      <c r="BO9" s="408"/>
      <c r="BP9" s="408"/>
      <c r="BQ9" s="408"/>
      <c r="BR9" s="408"/>
      <c r="BS9" s="408"/>
      <c r="BT9" s="408"/>
      <c r="BU9" s="409"/>
      <c r="BV9" s="407">
        <v>54889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17.399999999999999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21729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5312</v>
      </c>
      <c r="BO10" s="408"/>
      <c r="BP10" s="408"/>
      <c r="BQ10" s="408"/>
      <c r="BR10" s="408"/>
      <c r="BS10" s="408"/>
      <c r="BT10" s="408"/>
      <c r="BU10" s="409"/>
      <c r="BV10" s="407">
        <v>102207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260114</v>
      </c>
      <c r="BO11" s="408"/>
      <c r="BP11" s="408"/>
      <c r="BQ11" s="408"/>
      <c r="BR11" s="408"/>
      <c r="BS11" s="408"/>
      <c r="BT11" s="408"/>
      <c r="BU11" s="409"/>
      <c r="BV11" s="407">
        <v>240179</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19863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110</v>
      </c>
      <c r="AV12" s="440"/>
      <c r="AW12" s="440"/>
      <c r="AX12" s="440"/>
      <c r="AY12" s="441" t="s">
        <v>128</v>
      </c>
      <c r="AZ12" s="442"/>
      <c r="BA12" s="442"/>
      <c r="BB12" s="442"/>
      <c r="BC12" s="442"/>
      <c r="BD12" s="442"/>
      <c r="BE12" s="442"/>
      <c r="BF12" s="442"/>
      <c r="BG12" s="442"/>
      <c r="BH12" s="442"/>
      <c r="BI12" s="442"/>
      <c r="BJ12" s="442"/>
      <c r="BK12" s="442"/>
      <c r="BL12" s="442"/>
      <c r="BM12" s="443"/>
      <c r="BN12" s="407">
        <v>96720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19673</v>
      </c>
      <c r="S13" s="492"/>
      <c r="T13" s="492"/>
      <c r="U13" s="492"/>
      <c r="V13" s="493"/>
      <c r="W13" s="423" t="s">
        <v>131</v>
      </c>
      <c r="X13" s="424"/>
      <c r="Y13" s="424"/>
      <c r="Z13" s="424"/>
      <c r="AA13" s="424"/>
      <c r="AB13" s="414"/>
      <c r="AC13" s="458">
        <v>587</v>
      </c>
      <c r="AD13" s="459"/>
      <c r="AE13" s="459"/>
      <c r="AF13" s="459"/>
      <c r="AG13" s="501"/>
      <c r="AH13" s="458">
        <v>601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113569</v>
      </c>
      <c r="BO13" s="408"/>
      <c r="BP13" s="408"/>
      <c r="BQ13" s="408"/>
      <c r="BR13" s="408"/>
      <c r="BS13" s="408"/>
      <c r="BT13" s="408"/>
      <c r="BU13" s="409"/>
      <c r="BV13" s="407">
        <v>397275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6.9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20166</v>
      </c>
      <c r="S14" s="492"/>
      <c r="T14" s="492"/>
      <c r="U14" s="492"/>
      <c r="V14" s="493"/>
      <c r="W14" s="397"/>
      <c r="X14" s="398"/>
      <c r="Y14" s="398"/>
      <c r="Z14" s="398"/>
      <c r="AA14" s="398"/>
      <c r="AB14" s="387"/>
      <c r="AC14" s="494">
        <v>6</v>
      </c>
      <c r="AD14" s="495"/>
      <c r="AE14" s="495"/>
      <c r="AF14" s="495"/>
      <c r="AG14" s="496"/>
      <c r="AH14" s="494">
        <v>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20017</v>
      </c>
      <c r="S15" s="492"/>
      <c r="T15" s="492"/>
      <c r="U15" s="492"/>
      <c r="V15" s="493"/>
      <c r="W15" s="423" t="s">
        <v>137</v>
      </c>
      <c r="X15" s="424"/>
      <c r="Y15" s="424"/>
      <c r="Z15" s="424"/>
      <c r="AA15" s="424"/>
      <c r="AB15" s="414"/>
      <c r="AC15" s="458">
        <v>3138</v>
      </c>
      <c r="AD15" s="459"/>
      <c r="AE15" s="459"/>
      <c r="AF15" s="459"/>
      <c r="AG15" s="501"/>
      <c r="AH15" s="458">
        <v>3260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2558612</v>
      </c>
      <c r="BO15" s="371"/>
      <c r="BP15" s="371"/>
      <c r="BQ15" s="371"/>
      <c r="BR15" s="371"/>
      <c r="BS15" s="371"/>
      <c r="BT15" s="371"/>
      <c r="BU15" s="372"/>
      <c r="BV15" s="370">
        <v>2538202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6278993</v>
      </c>
      <c r="BO16" s="408"/>
      <c r="BP16" s="408"/>
      <c r="BQ16" s="408"/>
      <c r="BR16" s="408"/>
      <c r="BS16" s="408"/>
      <c r="BT16" s="408"/>
      <c r="BU16" s="409"/>
      <c r="BV16" s="407">
        <v>6358516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6104</v>
      </c>
      <c r="AD17" s="459"/>
      <c r="AE17" s="459"/>
      <c r="AF17" s="459"/>
      <c r="AG17" s="501"/>
      <c r="AH17" s="458">
        <v>6282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3191303</v>
      </c>
      <c r="BO17" s="408"/>
      <c r="BP17" s="408"/>
      <c r="BQ17" s="408"/>
      <c r="BR17" s="408"/>
      <c r="BS17" s="408"/>
      <c r="BT17" s="408"/>
      <c r="BU17" s="409"/>
      <c r="BV17" s="407">
        <v>3167228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81.849999999999994</v>
      </c>
      <c r="M18" s="531"/>
      <c r="N18" s="531"/>
      <c r="O18" s="531"/>
      <c r="P18" s="531"/>
      <c r="Q18" s="531"/>
      <c r="R18" s="532"/>
      <c r="S18" s="532"/>
      <c r="T18" s="532"/>
      <c r="U18" s="532"/>
      <c r="V18" s="533"/>
      <c r="W18" s="425"/>
      <c r="X18" s="426"/>
      <c r="Y18" s="426"/>
      <c r="Z18" s="426"/>
      <c r="AA18" s="426"/>
      <c r="AB18" s="417"/>
      <c r="AC18" s="534">
        <v>62.1</v>
      </c>
      <c r="AD18" s="535"/>
      <c r="AE18" s="535"/>
      <c r="AF18" s="535"/>
      <c r="AG18" s="536"/>
      <c r="AH18" s="534">
        <v>61.9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6355061</v>
      </c>
      <c r="BO18" s="408"/>
      <c r="BP18" s="408"/>
      <c r="BQ18" s="408"/>
      <c r="BR18" s="408"/>
      <c r="BS18" s="408"/>
      <c r="BT18" s="408"/>
      <c r="BU18" s="409"/>
      <c r="BV18" s="407">
        <v>6512591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9072826</v>
      </c>
      <c r="BO19" s="408"/>
      <c r="BP19" s="408"/>
      <c r="BQ19" s="408"/>
      <c r="BR19" s="408"/>
      <c r="BS19" s="408"/>
      <c r="BT19" s="408"/>
      <c r="BU19" s="409"/>
      <c r="BV19" s="407">
        <v>8510047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8046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12611673</v>
      </c>
      <c r="BO22" s="371"/>
      <c r="BP22" s="371"/>
      <c r="BQ22" s="371"/>
      <c r="BR22" s="371"/>
      <c r="BS22" s="371"/>
      <c r="BT22" s="371"/>
      <c r="BU22" s="372"/>
      <c r="BV22" s="370">
        <v>12322168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11444251</v>
      </c>
      <c r="BO23" s="408"/>
      <c r="BP23" s="408"/>
      <c r="BQ23" s="408"/>
      <c r="BR23" s="408"/>
      <c r="BS23" s="408"/>
      <c r="BT23" s="408"/>
      <c r="BU23" s="409"/>
      <c r="BV23" s="407">
        <v>10672377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7920</v>
      </c>
      <c r="R24" s="459"/>
      <c r="S24" s="459"/>
      <c r="T24" s="459"/>
      <c r="U24" s="459"/>
      <c r="V24" s="501"/>
      <c r="W24" s="553"/>
      <c r="X24" s="554"/>
      <c r="Y24" s="555"/>
      <c r="Z24" s="457" t="s">
        <v>162</v>
      </c>
      <c r="AA24" s="437"/>
      <c r="AB24" s="437"/>
      <c r="AC24" s="437"/>
      <c r="AD24" s="437"/>
      <c r="AE24" s="437"/>
      <c r="AF24" s="437"/>
      <c r="AG24" s="438"/>
      <c r="AH24" s="458">
        <v>146</v>
      </c>
      <c r="AI24" s="459"/>
      <c r="AJ24" s="459"/>
      <c r="AK24" s="459"/>
      <c r="AL24" s="501"/>
      <c r="AM24" s="458">
        <v>445300</v>
      </c>
      <c r="AN24" s="459"/>
      <c r="AO24" s="459"/>
      <c r="AP24" s="459"/>
      <c r="AQ24" s="459"/>
      <c r="AR24" s="501"/>
      <c r="AS24" s="458">
        <v>3050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9232333</v>
      </c>
      <c r="BO24" s="408"/>
      <c r="BP24" s="408"/>
      <c r="BQ24" s="408"/>
      <c r="BR24" s="408"/>
      <c r="BS24" s="408"/>
      <c r="BT24" s="408"/>
      <c r="BU24" s="409"/>
      <c r="BV24" s="407">
        <v>8362701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6650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2256034</v>
      </c>
      <c r="BO25" s="371"/>
      <c r="BP25" s="371"/>
      <c r="BQ25" s="371"/>
      <c r="BR25" s="371"/>
      <c r="BS25" s="371"/>
      <c r="BT25" s="371"/>
      <c r="BU25" s="372"/>
      <c r="BV25" s="370">
        <v>2020022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4450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401960</v>
      </c>
      <c r="BO27" s="527"/>
      <c r="BP27" s="527"/>
      <c r="BQ27" s="527"/>
      <c r="BR27" s="527"/>
      <c r="BS27" s="527"/>
      <c r="BT27" s="527"/>
      <c r="BU27" s="528"/>
      <c r="BV27" s="526">
        <v>400759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3850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1185918</v>
      </c>
      <c r="BO28" s="371"/>
      <c r="BP28" s="371"/>
      <c r="BQ28" s="371"/>
      <c r="BR28" s="371"/>
      <c r="BS28" s="371"/>
      <c r="BT28" s="371"/>
      <c r="BU28" s="372"/>
      <c r="BV28" s="370">
        <v>1277326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3650</v>
      </c>
      <c r="R29" s="459"/>
      <c r="S29" s="459"/>
      <c r="T29" s="459"/>
      <c r="U29" s="459"/>
      <c r="V29" s="501"/>
      <c r="W29" s="556"/>
      <c r="X29" s="557"/>
      <c r="Y29" s="558"/>
      <c r="Z29" s="457" t="s">
        <v>178</v>
      </c>
      <c r="AA29" s="437"/>
      <c r="AB29" s="437"/>
      <c r="AC29" s="437"/>
      <c r="AD29" s="437"/>
      <c r="AE29" s="437"/>
      <c r="AF29" s="437"/>
      <c r="AG29" s="438"/>
      <c r="AH29" s="458">
        <v>147</v>
      </c>
      <c r="AI29" s="459"/>
      <c r="AJ29" s="459"/>
      <c r="AK29" s="459"/>
      <c r="AL29" s="501"/>
      <c r="AM29" s="458">
        <v>449082</v>
      </c>
      <c r="AN29" s="459"/>
      <c r="AO29" s="459"/>
      <c r="AP29" s="459"/>
      <c r="AQ29" s="459"/>
      <c r="AR29" s="501"/>
      <c r="AS29" s="458">
        <v>3055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1035885</v>
      </c>
      <c r="BO29" s="408"/>
      <c r="BP29" s="408"/>
      <c r="BQ29" s="408"/>
      <c r="BR29" s="408"/>
      <c r="BS29" s="408"/>
      <c r="BT29" s="408"/>
      <c r="BU29" s="409"/>
      <c r="BV29" s="407">
        <v>1032683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2575645</v>
      </c>
      <c r="BO30" s="527"/>
      <c r="BP30" s="527"/>
      <c r="BQ30" s="527"/>
      <c r="BR30" s="527"/>
      <c r="BS30" s="527"/>
      <c r="BT30" s="527"/>
      <c r="BU30" s="528"/>
      <c r="BV30" s="526">
        <v>2469696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羽咋市国民健康保険特別会計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羽咋市水道事業会計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羽咋郡市広域圏事務組合（一般会計）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羽咋市土地開発公社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羽咋市介護保険特別会計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羽咋市下水道事業会計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羽咋郡市広域圏事務組合（公立羽咋病院事業特別会計）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羽咋まちづくり会社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羽咋市後期高齢者医療特別会計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羽咋郡市広域圏事務組合（ふるさと振興事業特別会計）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石川県後期高齢者医療特別会計(一般会計）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石川県後期高齢者医療特別会計(後期高齢者医療特別会計）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石川県市町村消防団員等公務災害補償等組合（一般会計）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1PvH7WMQ6+IIUbQrGhfIL6xFIuxQcwHQvloiOLucV9oRjuIFsH6DL0RkcgR6AZ7zn3o0y4DVJxUBR4Xg5zdbA==" saltValue="KjAuF6XW6RFMHmVtw4Dc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2643392</v>
      </c>
      <c r="S5" s="613"/>
      <c r="T5" s="613"/>
      <c r="U5" s="613"/>
      <c r="V5" s="613"/>
      <c r="W5" s="613"/>
      <c r="X5" s="613"/>
      <c r="Y5" s="614"/>
      <c r="Z5" s="615">
        <v>17.600000000000001</v>
      </c>
      <c r="AA5" s="615"/>
      <c r="AB5" s="615"/>
      <c r="AC5" s="615"/>
      <c r="AD5" s="616">
        <v>2484746</v>
      </c>
      <c r="AE5" s="616"/>
      <c r="AF5" s="616"/>
      <c r="AG5" s="616"/>
      <c r="AH5" s="616"/>
      <c r="AI5" s="616"/>
      <c r="AJ5" s="616"/>
      <c r="AK5" s="616"/>
      <c r="AL5" s="617">
        <v>35.4</v>
      </c>
      <c r="AM5" s="618"/>
      <c r="AN5" s="618"/>
      <c r="AO5" s="619"/>
      <c r="AP5" s="609" t="s">
        <v>217</v>
      </c>
      <c r="AQ5" s="610"/>
      <c r="AR5" s="610"/>
      <c r="AS5" s="610"/>
      <c r="AT5" s="610"/>
      <c r="AU5" s="610"/>
      <c r="AV5" s="610"/>
      <c r="AW5" s="610"/>
      <c r="AX5" s="610"/>
      <c r="AY5" s="610"/>
      <c r="AZ5" s="610"/>
      <c r="BA5" s="610"/>
      <c r="BB5" s="610"/>
      <c r="BC5" s="610"/>
      <c r="BD5" s="610"/>
      <c r="BE5" s="610"/>
      <c r="BF5" s="611"/>
      <c r="BG5" s="623">
        <v>2476333</v>
      </c>
      <c r="BH5" s="624"/>
      <c r="BI5" s="624"/>
      <c r="BJ5" s="624"/>
      <c r="BK5" s="624"/>
      <c r="BL5" s="624"/>
      <c r="BM5" s="624"/>
      <c r="BN5" s="625"/>
      <c r="BO5" s="626">
        <v>93.7</v>
      </c>
      <c r="BP5" s="626"/>
      <c r="BQ5" s="626"/>
      <c r="BR5" s="626"/>
      <c r="BS5" s="627">
        <v>46790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127188</v>
      </c>
      <c r="S6" s="624"/>
      <c r="T6" s="624"/>
      <c r="U6" s="624"/>
      <c r="V6" s="624"/>
      <c r="W6" s="624"/>
      <c r="X6" s="624"/>
      <c r="Y6" s="625"/>
      <c r="Z6" s="626">
        <v>0.8</v>
      </c>
      <c r="AA6" s="626"/>
      <c r="AB6" s="626"/>
      <c r="AC6" s="626"/>
      <c r="AD6" s="627">
        <v>127188</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2476333</v>
      </c>
      <c r="BH6" s="624"/>
      <c r="BI6" s="624"/>
      <c r="BJ6" s="624"/>
      <c r="BK6" s="624"/>
      <c r="BL6" s="624"/>
      <c r="BM6" s="624"/>
      <c r="BN6" s="625"/>
      <c r="BO6" s="626">
        <v>93.7</v>
      </c>
      <c r="BP6" s="626"/>
      <c r="BQ6" s="626"/>
      <c r="BR6" s="626"/>
      <c r="BS6" s="627">
        <v>46790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137676</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137676</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849</v>
      </c>
      <c r="S7" s="624"/>
      <c r="T7" s="624"/>
      <c r="U7" s="624"/>
      <c r="V7" s="624"/>
      <c r="W7" s="624"/>
      <c r="X7" s="624"/>
      <c r="Y7" s="625"/>
      <c r="Z7" s="626">
        <v>0</v>
      </c>
      <c r="AA7" s="626"/>
      <c r="AB7" s="626"/>
      <c r="AC7" s="626"/>
      <c r="AD7" s="627">
        <v>849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1084051</v>
      </c>
      <c r="BH7" s="624"/>
      <c r="BI7" s="624"/>
      <c r="BJ7" s="624"/>
      <c r="BK7" s="624"/>
      <c r="BL7" s="624"/>
      <c r="BM7" s="624"/>
      <c r="BN7" s="625"/>
      <c r="BO7" s="626">
        <v>41</v>
      </c>
      <c r="BP7" s="626"/>
      <c r="BQ7" s="626"/>
      <c r="BR7" s="626"/>
      <c r="BS7" s="627">
        <v>46790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1895096</v>
      </c>
      <c r="CS7" s="624"/>
      <c r="CT7" s="624"/>
      <c r="CU7" s="624"/>
      <c r="CV7" s="624"/>
      <c r="CW7" s="624"/>
      <c r="CX7" s="624"/>
      <c r="CY7" s="625"/>
      <c r="CZ7" s="626">
        <v>13</v>
      </c>
      <c r="DA7" s="626"/>
      <c r="DB7" s="626"/>
      <c r="DC7" s="626"/>
      <c r="DD7" s="632">
        <v>53509</v>
      </c>
      <c r="DE7" s="624"/>
      <c r="DF7" s="624"/>
      <c r="DG7" s="624"/>
      <c r="DH7" s="624"/>
      <c r="DI7" s="624"/>
      <c r="DJ7" s="624"/>
      <c r="DK7" s="624"/>
      <c r="DL7" s="624"/>
      <c r="DM7" s="624"/>
      <c r="DN7" s="624"/>
      <c r="DO7" s="624"/>
      <c r="DP7" s="625"/>
      <c r="DQ7" s="632">
        <v>1224546</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11984</v>
      </c>
      <c r="S8" s="624"/>
      <c r="T8" s="624"/>
      <c r="U8" s="624"/>
      <c r="V8" s="624"/>
      <c r="W8" s="624"/>
      <c r="X8" s="624"/>
      <c r="Y8" s="625"/>
      <c r="Z8" s="626">
        <v>0.1</v>
      </c>
      <c r="AA8" s="626"/>
      <c r="AB8" s="626"/>
      <c r="AC8" s="626"/>
      <c r="AD8" s="627">
        <v>11984</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37359</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3954351</v>
      </c>
      <c r="CS8" s="624"/>
      <c r="CT8" s="624"/>
      <c r="CU8" s="624"/>
      <c r="CV8" s="624"/>
      <c r="CW8" s="624"/>
      <c r="CX8" s="624"/>
      <c r="CY8" s="625"/>
      <c r="CZ8" s="626">
        <v>27.1</v>
      </c>
      <c r="DA8" s="626"/>
      <c r="DB8" s="626"/>
      <c r="DC8" s="626"/>
      <c r="DD8" s="632">
        <v>136088</v>
      </c>
      <c r="DE8" s="624"/>
      <c r="DF8" s="624"/>
      <c r="DG8" s="624"/>
      <c r="DH8" s="624"/>
      <c r="DI8" s="624"/>
      <c r="DJ8" s="624"/>
      <c r="DK8" s="624"/>
      <c r="DL8" s="624"/>
      <c r="DM8" s="624"/>
      <c r="DN8" s="624"/>
      <c r="DO8" s="624"/>
      <c r="DP8" s="625"/>
      <c r="DQ8" s="632">
        <v>2340300</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13933</v>
      </c>
      <c r="S9" s="624"/>
      <c r="T9" s="624"/>
      <c r="U9" s="624"/>
      <c r="V9" s="624"/>
      <c r="W9" s="624"/>
      <c r="X9" s="624"/>
      <c r="Y9" s="625"/>
      <c r="Z9" s="626">
        <v>0.1</v>
      </c>
      <c r="AA9" s="626"/>
      <c r="AB9" s="626"/>
      <c r="AC9" s="626"/>
      <c r="AD9" s="627">
        <v>13933</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826361</v>
      </c>
      <c r="BH9" s="624"/>
      <c r="BI9" s="624"/>
      <c r="BJ9" s="624"/>
      <c r="BK9" s="624"/>
      <c r="BL9" s="624"/>
      <c r="BM9" s="624"/>
      <c r="BN9" s="625"/>
      <c r="BO9" s="626">
        <v>31.3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1318667</v>
      </c>
      <c r="CS9" s="624"/>
      <c r="CT9" s="624"/>
      <c r="CU9" s="624"/>
      <c r="CV9" s="624"/>
      <c r="CW9" s="624"/>
      <c r="CX9" s="624"/>
      <c r="CY9" s="625"/>
      <c r="CZ9" s="626">
        <v>9</v>
      </c>
      <c r="DA9" s="626"/>
      <c r="DB9" s="626"/>
      <c r="DC9" s="626"/>
      <c r="DD9" s="632">
        <v>195</v>
      </c>
      <c r="DE9" s="624"/>
      <c r="DF9" s="624"/>
      <c r="DG9" s="624"/>
      <c r="DH9" s="624"/>
      <c r="DI9" s="624"/>
      <c r="DJ9" s="624"/>
      <c r="DK9" s="624"/>
      <c r="DL9" s="624"/>
      <c r="DM9" s="624"/>
      <c r="DN9" s="624"/>
      <c r="DO9" s="624"/>
      <c r="DP9" s="625"/>
      <c r="DQ9" s="632">
        <v>812867</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56490</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20662</v>
      </c>
      <c r="CS10" s="624"/>
      <c r="CT10" s="624"/>
      <c r="CU10" s="624"/>
      <c r="CV10" s="624"/>
      <c r="CW10" s="624"/>
      <c r="CX10" s="624"/>
      <c r="CY10" s="625"/>
      <c r="CZ10" s="626">
        <v>0.1</v>
      </c>
      <c r="DA10" s="626"/>
      <c r="DB10" s="626"/>
      <c r="DC10" s="626"/>
      <c r="DD10" s="632">
        <v>5826</v>
      </c>
      <c r="DE10" s="624"/>
      <c r="DF10" s="624"/>
      <c r="DG10" s="624"/>
      <c r="DH10" s="624"/>
      <c r="DI10" s="624"/>
      <c r="DJ10" s="624"/>
      <c r="DK10" s="624"/>
      <c r="DL10" s="624"/>
      <c r="DM10" s="624"/>
      <c r="DN10" s="624"/>
      <c r="DO10" s="624"/>
      <c r="DP10" s="625"/>
      <c r="DQ10" s="632">
        <v>14740</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520317</v>
      </c>
      <c r="S11" s="624"/>
      <c r="T11" s="624"/>
      <c r="U11" s="624"/>
      <c r="V11" s="624"/>
      <c r="W11" s="624"/>
      <c r="X11" s="624"/>
      <c r="Y11" s="625"/>
      <c r="Z11" s="628">
        <v>3.5</v>
      </c>
      <c r="AA11" s="629"/>
      <c r="AB11" s="629"/>
      <c r="AC11" s="635"/>
      <c r="AD11" s="632">
        <v>520317</v>
      </c>
      <c r="AE11" s="624"/>
      <c r="AF11" s="624"/>
      <c r="AG11" s="624"/>
      <c r="AH11" s="624"/>
      <c r="AI11" s="624"/>
      <c r="AJ11" s="624"/>
      <c r="AK11" s="625"/>
      <c r="AL11" s="628">
        <v>7.4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163841</v>
      </c>
      <c r="BH11" s="624"/>
      <c r="BI11" s="624"/>
      <c r="BJ11" s="624"/>
      <c r="BK11" s="624"/>
      <c r="BL11" s="624"/>
      <c r="BM11" s="624"/>
      <c r="BN11" s="625"/>
      <c r="BO11" s="626">
        <v>6.2</v>
      </c>
      <c r="BP11" s="626"/>
      <c r="BQ11" s="626"/>
      <c r="BR11" s="626"/>
      <c r="BS11" s="627">
        <v>46790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492673</v>
      </c>
      <c r="CS11" s="624"/>
      <c r="CT11" s="624"/>
      <c r="CU11" s="624"/>
      <c r="CV11" s="624"/>
      <c r="CW11" s="624"/>
      <c r="CX11" s="624"/>
      <c r="CY11" s="625"/>
      <c r="CZ11" s="626">
        <v>3.4</v>
      </c>
      <c r="DA11" s="626"/>
      <c r="DB11" s="626"/>
      <c r="DC11" s="626"/>
      <c r="DD11" s="632">
        <v>114926</v>
      </c>
      <c r="DE11" s="624"/>
      <c r="DF11" s="624"/>
      <c r="DG11" s="624"/>
      <c r="DH11" s="624"/>
      <c r="DI11" s="624"/>
      <c r="DJ11" s="624"/>
      <c r="DK11" s="624"/>
      <c r="DL11" s="624"/>
      <c r="DM11" s="624"/>
      <c r="DN11" s="624"/>
      <c r="DO11" s="624"/>
      <c r="DP11" s="625"/>
      <c r="DQ11" s="632">
        <v>181176</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15197</v>
      </c>
      <c r="S12" s="624"/>
      <c r="T12" s="624"/>
      <c r="U12" s="624"/>
      <c r="V12" s="624"/>
      <c r="W12" s="624"/>
      <c r="X12" s="624"/>
      <c r="Y12" s="625"/>
      <c r="Z12" s="626">
        <v>0.1</v>
      </c>
      <c r="AA12" s="626"/>
      <c r="AB12" s="626"/>
      <c r="AC12" s="626"/>
      <c r="AD12" s="627">
        <v>15197</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1161881</v>
      </c>
      <c r="BH12" s="624"/>
      <c r="BI12" s="624"/>
      <c r="BJ12" s="624"/>
      <c r="BK12" s="624"/>
      <c r="BL12" s="624"/>
      <c r="BM12" s="624"/>
      <c r="BN12" s="625"/>
      <c r="BO12" s="626">
        <v>44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425231</v>
      </c>
      <c r="CS12" s="624"/>
      <c r="CT12" s="624"/>
      <c r="CU12" s="624"/>
      <c r="CV12" s="624"/>
      <c r="CW12" s="624"/>
      <c r="CX12" s="624"/>
      <c r="CY12" s="625"/>
      <c r="CZ12" s="626">
        <v>2.9</v>
      </c>
      <c r="DA12" s="626"/>
      <c r="DB12" s="626"/>
      <c r="DC12" s="626"/>
      <c r="DD12" s="632">
        <v>99568</v>
      </c>
      <c r="DE12" s="624"/>
      <c r="DF12" s="624"/>
      <c r="DG12" s="624"/>
      <c r="DH12" s="624"/>
      <c r="DI12" s="624"/>
      <c r="DJ12" s="624"/>
      <c r="DK12" s="624"/>
      <c r="DL12" s="624"/>
      <c r="DM12" s="624"/>
      <c r="DN12" s="624"/>
      <c r="DO12" s="624"/>
      <c r="DP12" s="625"/>
      <c r="DQ12" s="632">
        <v>220102</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1159865</v>
      </c>
      <c r="BH13" s="624"/>
      <c r="BI13" s="624"/>
      <c r="BJ13" s="624"/>
      <c r="BK13" s="624"/>
      <c r="BL13" s="624"/>
      <c r="BM13" s="624"/>
      <c r="BN13" s="625"/>
      <c r="BO13" s="626">
        <v>43.9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3083611</v>
      </c>
      <c r="CS13" s="624"/>
      <c r="CT13" s="624"/>
      <c r="CU13" s="624"/>
      <c r="CV13" s="624"/>
      <c r="CW13" s="624"/>
      <c r="CX13" s="624"/>
      <c r="CY13" s="625"/>
      <c r="CZ13" s="626">
        <v>21.2</v>
      </c>
      <c r="DA13" s="626"/>
      <c r="DB13" s="626"/>
      <c r="DC13" s="626"/>
      <c r="DD13" s="632">
        <v>2090355</v>
      </c>
      <c r="DE13" s="624"/>
      <c r="DF13" s="624"/>
      <c r="DG13" s="624"/>
      <c r="DH13" s="624"/>
      <c r="DI13" s="624"/>
      <c r="DJ13" s="624"/>
      <c r="DK13" s="624"/>
      <c r="DL13" s="624"/>
      <c r="DM13" s="624"/>
      <c r="DN13" s="624"/>
      <c r="DO13" s="624"/>
      <c r="DP13" s="625"/>
      <c r="DQ13" s="632">
        <v>948008</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1327</v>
      </c>
      <c r="S14" s="624"/>
      <c r="T14" s="624"/>
      <c r="U14" s="624"/>
      <c r="V14" s="624"/>
      <c r="W14" s="624"/>
      <c r="X14" s="624"/>
      <c r="Y14" s="625"/>
      <c r="Z14" s="626">
        <v>0</v>
      </c>
      <c r="AA14" s="626"/>
      <c r="AB14" s="626"/>
      <c r="AC14" s="626"/>
      <c r="AD14" s="627">
        <v>1327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73213</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512724</v>
      </c>
      <c r="CS14" s="624"/>
      <c r="CT14" s="624"/>
      <c r="CU14" s="624"/>
      <c r="CV14" s="624"/>
      <c r="CW14" s="624"/>
      <c r="CX14" s="624"/>
      <c r="CY14" s="625"/>
      <c r="CZ14" s="626">
        <v>3.5</v>
      </c>
      <c r="DA14" s="626"/>
      <c r="DB14" s="626"/>
      <c r="DC14" s="626"/>
      <c r="DD14" s="632">
        <v>8115</v>
      </c>
      <c r="DE14" s="624"/>
      <c r="DF14" s="624"/>
      <c r="DG14" s="624"/>
      <c r="DH14" s="624"/>
      <c r="DI14" s="624"/>
      <c r="DJ14" s="624"/>
      <c r="DK14" s="624"/>
      <c r="DL14" s="624"/>
      <c r="DM14" s="624"/>
      <c r="DN14" s="624"/>
      <c r="DO14" s="624"/>
      <c r="DP14" s="625"/>
      <c r="DQ14" s="632">
        <v>496861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157188</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1080945</v>
      </c>
      <c r="CS15" s="624"/>
      <c r="CT15" s="624"/>
      <c r="CU15" s="624"/>
      <c r="CV15" s="624"/>
      <c r="CW15" s="624"/>
      <c r="CX15" s="624"/>
      <c r="CY15" s="625"/>
      <c r="CZ15" s="626">
        <v>7.4</v>
      </c>
      <c r="DA15" s="626"/>
      <c r="DB15" s="626"/>
      <c r="DC15" s="626"/>
      <c r="DD15" s="632">
        <v>132950</v>
      </c>
      <c r="DE15" s="624"/>
      <c r="DF15" s="624"/>
      <c r="DG15" s="624"/>
      <c r="DH15" s="624"/>
      <c r="DI15" s="624"/>
      <c r="DJ15" s="624"/>
      <c r="DK15" s="624"/>
      <c r="DL15" s="624"/>
      <c r="DM15" s="624"/>
      <c r="DN15" s="624"/>
      <c r="DO15" s="624"/>
      <c r="DP15" s="625"/>
      <c r="DQ15" s="632">
        <v>738247</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17932</v>
      </c>
      <c r="S16" s="624"/>
      <c r="T16" s="624"/>
      <c r="U16" s="624"/>
      <c r="V16" s="624"/>
      <c r="W16" s="624"/>
      <c r="X16" s="624"/>
      <c r="Y16" s="625"/>
      <c r="Z16" s="626">
        <v>0.1</v>
      </c>
      <c r="AA16" s="626"/>
      <c r="AB16" s="626"/>
      <c r="AC16" s="626"/>
      <c r="AD16" s="627">
        <v>17932</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94575</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20184</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49085</v>
      </c>
      <c r="S17" s="624"/>
      <c r="T17" s="624"/>
      <c r="U17" s="624"/>
      <c r="V17" s="624"/>
      <c r="W17" s="624"/>
      <c r="X17" s="624"/>
      <c r="Y17" s="625"/>
      <c r="Z17" s="626">
        <v>0.3</v>
      </c>
      <c r="AA17" s="626"/>
      <c r="AB17" s="626"/>
      <c r="AC17" s="626"/>
      <c r="AD17" s="627">
        <v>49085</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1556519</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1450759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14629</v>
      </c>
      <c r="S18" s="624"/>
      <c r="T18" s="624"/>
      <c r="U18" s="624"/>
      <c r="V18" s="624"/>
      <c r="W18" s="624"/>
      <c r="X18" s="624"/>
      <c r="Y18" s="625"/>
      <c r="Z18" s="626">
        <v>0.1</v>
      </c>
      <c r="AA18" s="626"/>
      <c r="AB18" s="626"/>
      <c r="AC18" s="626"/>
      <c r="AD18" s="627">
        <v>14629</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12994</v>
      </c>
      <c r="S19" s="624"/>
      <c r="T19" s="624"/>
      <c r="U19" s="624"/>
      <c r="V19" s="624"/>
      <c r="W19" s="624"/>
      <c r="X19" s="624"/>
      <c r="Y19" s="625"/>
      <c r="Z19" s="626">
        <v>0.1</v>
      </c>
      <c r="AA19" s="626"/>
      <c r="AB19" s="626"/>
      <c r="AC19" s="626"/>
      <c r="AD19" s="627">
        <v>12994</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167059</v>
      </c>
      <c r="BH19" s="624"/>
      <c r="BI19" s="624"/>
      <c r="BJ19" s="624"/>
      <c r="BK19" s="624"/>
      <c r="BL19" s="624"/>
      <c r="BM19" s="624"/>
      <c r="BN19" s="625"/>
      <c r="BO19" s="626">
        <v>6.3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1635</v>
      </c>
      <c r="S20" s="624"/>
      <c r="T20" s="624"/>
      <c r="U20" s="624"/>
      <c r="V20" s="624"/>
      <c r="W20" s="624"/>
      <c r="X20" s="624"/>
      <c r="Y20" s="625"/>
      <c r="Z20" s="626">
        <v>0</v>
      </c>
      <c r="AA20" s="626"/>
      <c r="AB20" s="626"/>
      <c r="AC20" s="626"/>
      <c r="AD20" s="627">
        <v>1635</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167059</v>
      </c>
      <c r="BH20" s="624"/>
      <c r="BI20" s="624"/>
      <c r="BJ20" s="624"/>
      <c r="BK20" s="624"/>
      <c r="BL20" s="624"/>
      <c r="BM20" s="624"/>
      <c r="BN20" s="625"/>
      <c r="BO20" s="626">
        <v>6.3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14572730</v>
      </c>
      <c r="CS20" s="624"/>
      <c r="CT20" s="624"/>
      <c r="CU20" s="624"/>
      <c r="CV20" s="624"/>
      <c r="CW20" s="624"/>
      <c r="CX20" s="624"/>
      <c r="CY20" s="625"/>
      <c r="CZ20" s="626">
        <v>100</v>
      </c>
      <c r="DA20" s="626"/>
      <c r="DB20" s="626"/>
      <c r="DC20" s="626"/>
      <c r="DD20" s="632">
        <v>2641532</v>
      </c>
      <c r="DE20" s="624"/>
      <c r="DF20" s="624"/>
      <c r="DG20" s="624"/>
      <c r="DH20" s="624"/>
      <c r="DI20" s="624"/>
      <c r="DJ20" s="624"/>
      <c r="DK20" s="624"/>
      <c r="DL20" s="624"/>
      <c r="DM20" s="624"/>
      <c r="DN20" s="624"/>
      <c r="DO20" s="624"/>
      <c r="DP20" s="625"/>
      <c r="DQ20" s="632">
        <v>8585466</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4523845</v>
      </c>
      <c r="S21" s="624"/>
      <c r="T21" s="624"/>
      <c r="U21" s="624"/>
      <c r="V21" s="624"/>
      <c r="W21" s="624"/>
      <c r="X21" s="624"/>
      <c r="Y21" s="625"/>
      <c r="Z21" s="626">
        <v>30</v>
      </c>
      <c r="AA21" s="626"/>
      <c r="AB21" s="626"/>
      <c r="AC21" s="626"/>
      <c r="AD21" s="627">
        <v>3747440</v>
      </c>
      <c r="AE21" s="627"/>
      <c r="AF21" s="627"/>
      <c r="AG21" s="627"/>
      <c r="AH21" s="627"/>
      <c r="AI21" s="627"/>
      <c r="AJ21" s="627"/>
      <c r="AK21" s="627"/>
      <c r="AL21" s="628">
        <v>53.3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8413</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3747440</v>
      </c>
      <c r="S22" s="624"/>
      <c r="T22" s="624"/>
      <c r="U22" s="624"/>
      <c r="V22" s="624"/>
      <c r="W22" s="624"/>
      <c r="X22" s="624"/>
      <c r="Y22" s="625"/>
      <c r="Z22" s="626">
        <v>24.9</v>
      </c>
      <c r="AA22" s="626"/>
      <c r="AB22" s="626"/>
      <c r="AC22" s="626"/>
      <c r="AD22" s="627">
        <v>3747440</v>
      </c>
      <c r="AE22" s="627"/>
      <c r="AF22" s="627"/>
      <c r="AG22" s="627"/>
      <c r="AH22" s="627"/>
      <c r="AI22" s="627"/>
      <c r="AJ22" s="627"/>
      <c r="AK22" s="627"/>
      <c r="AL22" s="628">
        <v>53.3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776405</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158646</v>
      </c>
      <c r="BH23" s="624"/>
      <c r="BI23" s="624"/>
      <c r="BJ23" s="624"/>
      <c r="BK23" s="624"/>
      <c r="BL23" s="624"/>
      <c r="BM23" s="624"/>
      <c r="BN23" s="625"/>
      <c r="BO23" s="626">
        <v>6</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5275127</v>
      </c>
      <c r="CS24" s="613"/>
      <c r="CT24" s="613"/>
      <c r="CU24" s="613"/>
      <c r="CV24" s="613"/>
      <c r="CW24" s="613"/>
      <c r="CX24" s="613"/>
      <c r="CY24" s="614"/>
      <c r="CZ24" s="617">
        <v>36.200000000000003</v>
      </c>
      <c r="DA24" s="618"/>
      <c r="DB24" s="618"/>
      <c r="DC24" s="634"/>
      <c r="DD24" s="655">
        <v>3917120</v>
      </c>
      <c r="DE24" s="613"/>
      <c r="DF24" s="613"/>
      <c r="DG24" s="613"/>
      <c r="DH24" s="613"/>
      <c r="DI24" s="613"/>
      <c r="DJ24" s="613"/>
      <c r="DK24" s="614"/>
      <c r="DL24" s="655">
        <v>3195503</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7939678</v>
      </c>
      <c r="S25" s="624"/>
      <c r="T25" s="624"/>
      <c r="U25" s="624"/>
      <c r="V25" s="624"/>
      <c r="W25" s="624"/>
      <c r="X25" s="624"/>
      <c r="Y25" s="625"/>
      <c r="Z25" s="626">
        <v>52.7</v>
      </c>
      <c r="AA25" s="626"/>
      <c r="AB25" s="626"/>
      <c r="AC25" s="626"/>
      <c r="AD25" s="627">
        <v>7004627</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1462045</v>
      </c>
      <c r="CS25" s="656"/>
      <c r="CT25" s="656"/>
      <c r="CU25" s="656"/>
      <c r="CV25" s="656"/>
      <c r="CW25" s="656"/>
      <c r="CX25" s="656"/>
      <c r="CY25" s="657"/>
      <c r="CZ25" s="628">
        <v>10</v>
      </c>
      <c r="DA25" s="653"/>
      <c r="DB25" s="653"/>
      <c r="DC25" s="658"/>
      <c r="DD25" s="632">
        <v>1358970</v>
      </c>
      <c r="DE25" s="656"/>
      <c r="DF25" s="656"/>
      <c r="DG25" s="656"/>
      <c r="DH25" s="656"/>
      <c r="DI25" s="656"/>
      <c r="DJ25" s="656"/>
      <c r="DK25" s="657"/>
      <c r="DL25" s="632">
        <v>1300771</v>
      </c>
      <c r="DM25" s="656"/>
      <c r="DN25" s="656"/>
      <c r="DO25" s="656"/>
      <c r="DP25" s="656"/>
      <c r="DQ25" s="656"/>
      <c r="DR25" s="656"/>
      <c r="DS25" s="656"/>
      <c r="DT25" s="656"/>
      <c r="DU25" s="656"/>
      <c r="DV25" s="657"/>
      <c r="DW25" s="628">
        <v>18.399999999999999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2283</v>
      </c>
      <c r="S26" s="624"/>
      <c r="T26" s="624"/>
      <c r="U26" s="624"/>
      <c r="V26" s="624"/>
      <c r="W26" s="624"/>
      <c r="X26" s="624"/>
      <c r="Y26" s="625"/>
      <c r="Z26" s="626">
        <v>0</v>
      </c>
      <c r="AA26" s="626"/>
      <c r="AB26" s="626"/>
      <c r="AC26" s="626"/>
      <c r="AD26" s="627">
        <v>2283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843996</v>
      </c>
      <c r="CS26" s="624"/>
      <c r="CT26" s="624"/>
      <c r="CU26" s="624"/>
      <c r="CV26" s="624"/>
      <c r="CW26" s="624"/>
      <c r="CX26" s="624"/>
      <c r="CY26" s="625"/>
      <c r="CZ26" s="628">
        <v>5.8</v>
      </c>
      <c r="DA26" s="653"/>
      <c r="DB26" s="653"/>
      <c r="DC26" s="658"/>
      <c r="DD26" s="632">
        <v>793582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28705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2643392</v>
      </c>
      <c r="BH27" s="624"/>
      <c r="BI27" s="624"/>
      <c r="BJ27" s="624"/>
      <c r="BK27" s="624"/>
      <c r="BL27" s="624"/>
      <c r="BM27" s="624"/>
      <c r="BN27" s="625"/>
      <c r="BO27" s="626">
        <v>100</v>
      </c>
      <c r="BP27" s="626"/>
      <c r="BQ27" s="626"/>
      <c r="BR27" s="626"/>
      <c r="BS27" s="627">
        <v>46790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2256695</v>
      </c>
      <c r="CS27" s="656"/>
      <c r="CT27" s="656"/>
      <c r="CU27" s="656"/>
      <c r="CV27" s="656"/>
      <c r="CW27" s="656"/>
      <c r="CX27" s="656"/>
      <c r="CY27" s="657"/>
      <c r="CZ27" s="628">
        <v>15.5</v>
      </c>
      <c r="DA27" s="653"/>
      <c r="DB27" s="653"/>
      <c r="DC27" s="658"/>
      <c r="DD27" s="632">
        <v>1107523</v>
      </c>
      <c r="DE27" s="656"/>
      <c r="DF27" s="656"/>
      <c r="DG27" s="656"/>
      <c r="DH27" s="656"/>
      <c r="DI27" s="656"/>
      <c r="DJ27" s="656"/>
      <c r="DK27" s="657"/>
      <c r="DL27" s="632">
        <v>719833</v>
      </c>
      <c r="DM27" s="656"/>
      <c r="DN27" s="656"/>
      <c r="DO27" s="656"/>
      <c r="DP27" s="656"/>
      <c r="DQ27" s="656"/>
      <c r="DR27" s="656"/>
      <c r="DS27" s="656"/>
      <c r="DT27" s="656"/>
      <c r="DU27" s="656"/>
      <c r="DV27" s="657"/>
      <c r="DW27" s="628">
        <v>10.199999999999999</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78542</v>
      </c>
      <c r="S28" s="624"/>
      <c r="T28" s="624"/>
      <c r="U28" s="624"/>
      <c r="V28" s="624"/>
      <c r="W28" s="624"/>
      <c r="X28" s="624"/>
      <c r="Y28" s="625"/>
      <c r="Z28" s="626">
        <v>0.5</v>
      </c>
      <c r="AA28" s="626"/>
      <c r="AB28" s="626"/>
      <c r="AC28" s="626"/>
      <c r="AD28" s="627">
        <v>152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1556387</v>
      </c>
      <c r="CS28" s="624"/>
      <c r="CT28" s="624"/>
      <c r="CU28" s="624"/>
      <c r="CV28" s="624"/>
      <c r="CW28" s="624"/>
      <c r="CX28" s="624"/>
      <c r="CY28" s="625"/>
      <c r="CZ28" s="628">
        <v>10.7</v>
      </c>
      <c r="DA28" s="653"/>
      <c r="DB28" s="653"/>
      <c r="DC28" s="658"/>
      <c r="DD28" s="632">
        <v>1450627</v>
      </c>
      <c r="DE28" s="624"/>
      <c r="DF28" s="624"/>
      <c r="DG28" s="624"/>
      <c r="DH28" s="624"/>
      <c r="DI28" s="624"/>
      <c r="DJ28" s="624"/>
      <c r="DK28" s="625"/>
      <c r="DL28" s="632">
        <v>1174899</v>
      </c>
      <c r="DM28" s="624"/>
      <c r="DN28" s="624"/>
      <c r="DO28" s="624"/>
      <c r="DP28" s="624"/>
      <c r="DQ28" s="624"/>
      <c r="DR28" s="624"/>
      <c r="DS28" s="624"/>
      <c r="DT28" s="624"/>
      <c r="DU28" s="624"/>
      <c r="DV28" s="625"/>
      <c r="DW28" s="628">
        <v>16.600000000000001</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44964</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1556385</v>
      </c>
      <c r="CS29" s="656"/>
      <c r="CT29" s="656"/>
      <c r="CU29" s="656"/>
      <c r="CV29" s="656"/>
      <c r="CW29" s="656"/>
      <c r="CX29" s="656"/>
      <c r="CY29" s="657"/>
      <c r="CZ29" s="628">
        <v>10.7</v>
      </c>
      <c r="DA29" s="653"/>
      <c r="DB29" s="653"/>
      <c r="DC29" s="658"/>
      <c r="DD29" s="632">
        <v>1450625</v>
      </c>
      <c r="DE29" s="656"/>
      <c r="DF29" s="656"/>
      <c r="DG29" s="656"/>
      <c r="DH29" s="656"/>
      <c r="DI29" s="656"/>
      <c r="DJ29" s="656"/>
      <c r="DK29" s="657"/>
      <c r="DL29" s="632">
        <v>1174897</v>
      </c>
      <c r="DM29" s="656"/>
      <c r="DN29" s="656"/>
      <c r="DO29" s="656"/>
      <c r="DP29" s="656"/>
      <c r="DQ29" s="656"/>
      <c r="DR29" s="656"/>
      <c r="DS29" s="656"/>
      <c r="DT29" s="656"/>
      <c r="DU29" s="656"/>
      <c r="DV29" s="657"/>
      <c r="DW29" s="628">
        <v>16.600000000000001</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2356651</v>
      </c>
      <c r="S30" s="624"/>
      <c r="T30" s="624"/>
      <c r="U30" s="624"/>
      <c r="V30" s="624"/>
      <c r="W30" s="624"/>
      <c r="X30" s="624"/>
      <c r="Y30" s="625"/>
      <c r="Z30" s="626">
        <v>15.6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1523052</v>
      </c>
      <c r="CS30" s="624"/>
      <c r="CT30" s="624"/>
      <c r="CU30" s="624"/>
      <c r="CV30" s="624"/>
      <c r="CW30" s="624"/>
      <c r="CX30" s="624"/>
      <c r="CY30" s="625"/>
      <c r="CZ30" s="628">
        <v>10.5</v>
      </c>
      <c r="DA30" s="653"/>
      <c r="DB30" s="653"/>
      <c r="DC30" s="658"/>
      <c r="DD30" s="632">
        <v>1417292</v>
      </c>
      <c r="DE30" s="624"/>
      <c r="DF30" s="624"/>
      <c r="DG30" s="624"/>
      <c r="DH30" s="624"/>
      <c r="DI30" s="624"/>
      <c r="DJ30" s="624"/>
      <c r="DK30" s="625"/>
      <c r="DL30" s="632">
        <v>1142448</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98.9</v>
      </c>
      <c r="BH31" s="667"/>
      <c r="BI31" s="667"/>
      <c r="BJ31" s="667"/>
      <c r="BK31" s="667"/>
      <c r="BL31" s="667"/>
      <c r="BM31" s="618">
        <v>97.9</v>
      </c>
      <c r="BN31" s="667"/>
      <c r="BO31" s="667"/>
      <c r="BP31" s="667"/>
      <c r="BQ31" s="668"/>
      <c r="BR31" s="670">
        <v>99.3</v>
      </c>
      <c r="BS31" s="667"/>
      <c r="BT31" s="667"/>
      <c r="BU31" s="667"/>
      <c r="BV31" s="667"/>
      <c r="BW31" s="667"/>
      <c r="BX31" s="618">
        <v>97.6</v>
      </c>
      <c r="BY31" s="667"/>
      <c r="BZ31" s="667"/>
      <c r="CA31" s="667"/>
      <c r="CB31" s="668"/>
      <c r="CD31" s="663"/>
      <c r="CE31" s="664"/>
      <c r="CF31" s="620" t="s">
        <v>301</v>
      </c>
      <c r="CG31" s="621"/>
      <c r="CH31" s="621"/>
      <c r="CI31" s="621"/>
      <c r="CJ31" s="621"/>
      <c r="CK31" s="621"/>
      <c r="CL31" s="621"/>
      <c r="CM31" s="621"/>
      <c r="CN31" s="621"/>
      <c r="CO31" s="621"/>
      <c r="CP31" s="621"/>
      <c r="CQ31" s="622"/>
      <c r="CR31" s="623">
        <v>33333</v>
      </c>
      <c r="CS31" s="656"/>
      <c r="CT31" s="656"/>
      <c r="CU31" s="656"/>
      <c r="CV31" s="656"/>
      <c r="CW31" s="656"/>
      <c r="CX31" s="656"/>
      <c r="CY31" s="657"/>
      <c r="CZ31" s="628">
        <v>0.2</v>
      </c>
      <c r="DA31" s="653"/>
      <c r="DB31" s="653"/>
      <c r="DC31" s="658"/>
      <c r="DD31" s="632">
        <v>33333</v>
      </c>
      <c r="DE31" s="656"/>
      <c r="DF31" s="656"/>
      <c r="DG31" s="656"/>
      <c r="DH31" s="656"/>
      <c r="DI31" s="656"/>
      <c r="DJ31" s="656"/>
      <c r="DK31" s="657"/>
      <c r="DL31" s="632">
        <v>32449</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874963</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56"/>
      <c r="BI32" s="656"/>
      <c r="BJ32" s="656"/>
      <c r="BK32" s="656"/>
      <c r="BL32" s="656"/>
      <c r="BM32" s="629">
        <v>98.8</v>
      </c>
      <c r="BN32" s="656"/>
      <c r="BO32" s="656"/>
      <c r="BP32" s="656"/>
      <c r="BQ32" s="669"/>
      <c r="BR32" s="680">
        <v>99.7</v>
      </c>
      <c r="BS32" s="656"/>
      <c r="BT32" s="656"/>
      <c r="BU32" s="656"/>
      <c r="BV32" s="656"/>
      <c r="BW32" s="656"/>
      <c r="BX32" s="629">
        <v>98.9</v>
      </c>
      <c r="BY32" s="656"/>
      <c r="BZ32" s="656"/>
      <c r="CA32" s="656"/>
      <c r="CB32" s="669"/>
      <c r="CD32" s="665"/>
      <c r="CE32" s="666"/>
      <c r="CF32" s="620" t="s">
        <v>305</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147933</v>
      </c>
      <c r="S33" s="624"/>
      <c r="T33" s="624"/>
      <c r="U33" s="624"/>
      <c r="V33" s="624"/>
      <c r="W33" s="624"/>
      <c r="X33" s="624"/>
      <c r="Y33" s="625"/>
      <c r="Z33" s="626">
        <v>1</v>
      </c>
      <c r="AA33" s="626"/>
      <c r="AB33" s="626"/>
      <c r="AC33" s="626"/>
      <c r="AD33" s="627">
        <v>6877</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98.5</v>
      </c>
      <c r="BH33" s="682"/>
      <c r="BI33" s="682"/>
      <c r="BJ33" s="682"/>
      <c r="BK33" s="682"/>
      <c r="BL33" s="682"/>
      <c r="BM33" s="683">
        <v>96.7</v>
      </c>
      <c r="BN33" s="682"/>
      <c r="BO33" s="682"/>
      <c r="BP33" s="682"/>
      <c r="BQ33" s="684"/>
      <c r="BR33" s="681">
        <v>98.9</v>
      </c>
      <c r="BS33" s="682"/>
      <c r="BT33" s="682"/>
      <c r="BU33" s="682"/>
      <c r="BV33" s="682"/>
      <c r="BW33" s="682"/>
      <c r="BX33" s="683">
        <v>97.1</v>
      </c>
      <c r="BY33" s="682"/>
      <c r="BZ33" s="682"/>
      <c r="CA33" s="682"/>
      <c r="CB33" s="684"/>
      <c r="CD33" s="620" t="s">
        <v>308</v>
      </c>
      <c r="CE33" s="621"/>
      <c r="CF33" s="621"/>
      <c r="CG33" s="621"/>
      <c r="CH33" s="621"/>
      <c r="CI33" s="621"/>
      <c r="CJ33" s="621"/>
      <c r="CK33" s="621"/>
      <c r="CL33" s="621"/>
      <c r="CM33" s="621"/>
      <c r="CN33" s="621"/>
      <c r="CO33" s="621"/>
      <c r="CP33" s="621"/>
      <c r="CQ33" s="622"/>
      <c r="CR33" s="623">
        <v>6561496</v>
      </c>
      <c r="CS33" s="656"/>
      <c r="CT33" s="656"/>
      <c r="CU33" s="656"/>
      <c r="CV33" s="656"/>
      <c r="CW33" s="656"/>
      <c r="CX33" s="656"/>
      <c r="CY33" s="657"/>
      <c r="CZ33" s="628">
        <v>45</v>
      </c>
      <c r="DA33" s="653"/>
      <c r="DB33" s="653"/>
      <c r="DC33" s="658"/>
      <c r="DD33" s="632">
        <v>4463549</v>
      </c>
      <c r="DE33" s="656"/>
      <c r="DF33" s="656"/>
      <c r="DG33" s="656"/>
      <c r="DH33" s="656"/>
      <c r="DI33" s="656"/>
      <c r="DJ33" s="656"/>
      <c r="DK33" s="657"/>
      <c r="DL33" s="632">
        <v>3159558</v>
      </c>
      <c r="DM33" s="656"/>
      <c r="DN33" s="656"/>
      <c r="DO33" s="656"/>
      <c r="DP33" s="656"/>
      <c r="DQ33" s="656"/>
      <c r="DR33" s="656"/>
      <c r="DS33" s="656"/>
      <c r="DT33" s="656"/>
      <c r="DU33" s="656"/>
      <c r="DV33" s="657"/>
      <c r="DW33" s="628">
        <v>44.7</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645965</v>
      </c>
      <c r="S34" s="624"/>
      <c r="T34" s="624"/>
      <c r="U34" s="624"/>
      <c r="V34" s="624"/>
      <c r="W34" s="624"/>
      <c r="X34" s="624"/>
      <c r="Y34" s="625"/>
      <c r="Z34" s="626">
        <v>4.3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1903548</v>
      </c>
      <c r="CS34" s="624"/>
      <c r="CT34" s="624"/>
      <c r="CU34" s="624"/>
      <c r="CV34" s="624"/>
      <c r="CW34" s="624"/>
      <c r="CX34" s="624"/>
      <c r="CY34" s="625"/>
      <c r="CZ34" s="628">
        <v>13.1</v>
      </c>
      <c r="DA34" s="653"/>
      <c r="DB34" s="653"/>
      <c r="DC34" s="658"/>
      <c r="DD34" s="632">
        <v>1135640</v>
      </c>
      <c r="DE34" s="624"/>
      <c r="DF34" s="624"/>
      <c r="DG34" s="624"/>
      <c r="DH34" s="624"/>
      <c r="DI34" s="624"/>
      <c r="DJ34" s="624"/>
      <c r="DK34" s="625"/>
      <c r="DL34" s="632">
        <v>888738</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603807</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137459</v>
      </c>
      <c r="CS35" s="656"/>
      <c r="CT35" s="656"/>
      <c r="CU35" s="656"/>
      <c r="CV35" s="656"/>
      <c r="CW35" s="656"/>
      <c r="CX35" s="656"/>
      <c r="CY35" s="657"/>
      <c r="CZ35" s="628">
        <v>0.9</v>
      </c>
      <c r="DA35" s="653"/>
      <c r="DB35" s="653"/>
      <c r="DC35" s="658"/>
      <c r="DD35" s="632">
        <v>79678</v>
      </c>
      <c r="DE35" s="656"/>
      <c r="DF35" s="656"/>
      <c r="DG35" s="656"/>
      <c r="DH35" s="656"/>
      <c r="DI35" s="656"/>
      <c r="DJ35" s="656"/>
      <c r="DK35" s="657"/>
      <c r="DL35" s="632">
        <v>30372</v>
      </c>
      <c r="DM35" s="656"/>
      <c r="DN35" s="656"/>
      <c r="DO35" s="656"/>
      <c r="DP35" s="656"/>
      <c r="DQ35" s="656"/>
      <c r="DR35" s="656"/>
      <c r="DS35" s="656"/>
      <c r="DT35" s="656"/>
      <c r="DU35" s="656"/>
      <c r="DV35" s="657"/>
      <c r="DW35" s="628">
        <v>0.4</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252500</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2042845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15216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2842455</v>
      </c>
      <c r="CS36" s="624"/>
      <c r="CT36" s="624"/>
      <c r="CU36" s="624"/>
      <c r="CV36" s="624"/>
      <c r="CW36" s="624"/>
      <c r="CX36" s="624"/>
      <c r="CY36" s="625"/>
      <c r="CZ36" s="628">
        <v>19.5</v>
      </c>
      <c r="DA36" s="653"/>
      <c r="DB36" s="653"/>
      <c r="DC36" s="658"/>
      <c r="DD36" s="632">
        <v>2109737</v>
      </c>
      <c r="DE36" s="624"/>
      <c r="DF36" s="624"/>
      <c r="DG36" s="624"/>
      <c r="DH36" s="624"/>
      <c r="DI36" s="624"/>
      <c r="DJ36" s="624"/>
      <c r="DK36" s="625"/>
      <c r="DL36" s="632">
        <v>1390832</v>
      </c>
      <c r="DM36" s="624"/>
      <c r="DN36" s="624"/>
      <c r="DO36" s="624"/>
      <c r="DP36" s="624"/>
      <c r="DQ36" s="624"/>
      <c r="DR36" s="624"/>
      <c r="DS36" s="624"/>
      <c r="DT36" s="624"/>
      <c r="DU36" s="624"/>
      <c r="DV36" s="625"/>
      <c r="DW36" s="628">
        <v>19.7</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271542</v>
      </c>
      <c r="S37" s="624"/>
      <c r="T37" s="624"/>
      <c r="U37" s="624"/>
      <c r="V37" s="624"/>
      <c r="W37" s="624"/>
      <c r="X37" s="624"/>
      <c r="Y37" s="625"/>
      <c r="Z37" s="626">
        <v>1.8</v>
      </c>
      <c r="AA37" s="626"/>
      <c r="AB37" s="626"/>
      <c r="AC37" s="626"/>
      <c r="AD37" s="627">
        <v>10593</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606166</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15216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782692</v>
      </c>
      <c r="CS37" s="656"/>
      <c r="CT37" s="656"/>
      <c r="CU37" s="656"/>
      <c r="CV37" s="656"/>
      <c r="CW37" s="656"/>
      <c r="CX37" s="656"/>
      <c r="CY37" s="657"/>
      <c r="CZ37" s="628">
        <v>5.4</v>
      </c>
      <c r="DA37" s="653"/>
      <c r="DB37" s="653"/>
      <c r="DC37" s="658"/>
      <c r="DD37" s="632">
        <v>751892</v>
      </c>
      <c r="DE37" s="656"/>
      <c r="DF37" s="656"/>
      <c r="DG37" s="656"/>
      <c r="DH37" s="656"/>
      <c r="DI37" s="656"/>
      <c r="DJ37" s="656"/>
      <c r="DK37" s="657"/>
      <c r="DL37" s="632">
        <v>706349</v>
      </c>
      <c r="DM37" s="656"/>
      <c r="DN37" s="656"/>
      <c r="DO37" s="656"/>
      <c r="DP37" s="656"/>
      <c r="DQ37" s="656"/>
      <c r="DR37" s="656"/>
      <c r="DS37" s="656"/>
      <c r="DT37" s="656"/>
      <c r="DU37" s="656"/>
      <c r="DV37" s="657"/>
      <c r="DW37" s="628">
        <v>10</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1812557</v>
      </c>
      <c r="S38" s="624"/>
      <c r="T38" s="624"/>
      <c r="U38" s="624"/>
      <c r="V38" s="624"/>
      <c r="W38" s="624"/>
      <c r="X38" s="624"/>
      <c r="Y38" s="625"/>
      <c r="Z38" s="626">
        <v>12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337978</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2643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1038048</v>
      </c>
      <c r="CS38" s="624"/>
      <c r="CT38" s="624"/>
      <c r="CU38" s="624"/>
      <c r="CV38" s="624"/>
      <c r="CW38" s="624"/>
      <c r="CX38" s="624"/>
      <c r="CY38" s="625"/>
      <c r="CZ38" s="628">
        <v>7.1</v>
      </c>
      <c r="DA38" s="653"/>
      <c r="DB38" s="653"/>
      <c r="DC38" s="658"/>
      <c r="DD38" s="632">
        <v>868335</v>
      </c>
      <c r="DE38" s="624"/>
      <c r="DF38" s="624"/>
      <c r="DG38" s="624"/>
      <c r="DH38" s="624"/>
      <c r="DI38" s="624"/>
      <c r="DJ38" s="624"/>
      <c r="DK38" s="625"/>
      <c r="DL38" s="632">
        <v>849616</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60653</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3811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637686</v>
      </c>
      <c r="CS39" s="656"/>
      <c r="CT39" s="656"/>
      <c r="CU39" s="656"/>
      <c r="CV39" s="656"/>
      <c r="CW39" s="656"/>
      <c r="CX39" s="656"/>
      <c r="CY39" s="657"/>
      <c r="CZ39" s="628">
        <v>4.4000000000000004</v>
      </c>
      <c r="DA39" s="653"/>
      <c r="DB39" s="653"/>
      <c r="DC39" s="658"/>
      <c r="DD39" s="632">
        <v>270159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41657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2006</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2300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15060090</v>
      </c>
      <c r="S41" s="696"/>
      <c r="T41" s="696"/>
      <c r="U41" s="696"/>
      <c r="V41" s="696"/>
      <c r="W41" s="696"/>
      <c r="X41" s="696"/>
      <c r="Y41" s="700"/>
      <c r="Z41" s="701">
        <v>100</v>
      </c>
      <c r="AA41" s="701"/>
      <c r="AB41" s="701"/>
      <c r="AC41" s="701"/>
      <c r="AD41" s="702">
        <v>7024532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145815</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890227</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449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2736107</v>
      </c>
      <c r="CS42" s="656"/>
      <c r="CT42" s="656"/>
      <c r="CU42" s="656"/>
      <c r="CV42" s="656"/>
      <c r="CW42" s="656"/>
      <c r="CX42" s="656"/>
      <c r="CY42" s="657"/>
      <c r="CZ42" s="628">
        <v>18.8</v>
      </c>
      <c r="DA42" s="653"/>
      <c r="DB42" s="653"/>
      <c r="DC42" s="658"/>
      <c r="DD42" s="632">
        <v>204797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24495</v>
      </c>
      <c r="CS43" s="656"/>
      <c r="CT43" s="656"/>
      <c r="CU43" s="656"/>
      <c r="CV43" s="656"/>
      <c r="CW43" s="656"/>
      <c r="CX43" s="656"/>
      <c r="CY43" s="657"/>
      <c r="CZ43" s="628">
        <v>0.2</v>
      </c>
      <c r="DA43" s="653"/>
      <c r="DB43" s="653"/>
      <c r="DC43" s="658"/>
      <c r="DD43" s="632">
        <v>24495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2641532</v>
      </c>
      <c r="CS44" s="624"/>
      <c r="CT44" s="624"/>
      <c r="CU44" s="624"/>
      <c r="CV44" s="624"/>
      <c r="CW44" s="624"/>
      <c r="CX44" s="624"/>
      <c r="CY44" s="625"/>
      <c r="CZ44" s="628">
        <v>18.100000000000001</v>
      </c>
      <c r="DA44" s="629"/>
      <c r="DB44" s="629"/>
      <c r="DC44" s="635"/>
      <c r="DD44" s="632">
        <v>184613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1796993</v>
      </c>
      <c r="CS45" s="656"/>
      <c r="CT45" s="656"/>
      <c r="CU45" s="656"/>
      <c r="CV45" s="656"/>
      <c r="CW45" s="656"/>
      <c r="CX45" s="656"/>
      <c r="CY45" s="657"/>
      <c r="CZ45" s="628">
        <v>12.3</v>
      </c>
      <c r="DA45" s="653"/>
      <c r="DB45" s="653"/>
      <c r="DC45" s="658"/>
      <c r="DD45" s="632">
        <v>67193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785329</v>
      </c>
      <c r="CS46" s="624"/>
      <c r="CT46" s="624"/>
      <c r="CU46" s="624"/>
      <c r="CV46" s="624"/>
      <c r="CW46" s="624"/>
      <c r="CX46" s="624"/>
      <c r="CY46" s="625"/>
      <c r="CZ46" s="628">
        <v>5.4</v>
      </c>
      <c r="DA46" s="629"/>
      <c r="DB46" s="629"/>
      <c r="DC46" s="635"/>
      <c r="DD46" s="632">
        <v>117050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94575</v>
      </c>
      <c r="CS47" s="656"/>
      <c r="CT47" s="656"/>
      <c r="CU47" s="656"/>
      <c r="CV47" s="656"/>
      <c r="CW47" s="656"/>
      <c r="CX47" s="656"/>
      <c r="CY47" s="657"/>
      <c r="CZ47" s="628">
        <v>0.6</v>
      </c>
      <c r="DA47" s="653"/>
      <c r="DB47" s="653"/>
      <c r="DC47" s="658"/>
      <c r="DD47" s="632">
        <v>20184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14572730</v>
      </c>
      <c r="CS49" s="682"/>
      <c r="CT49" s="682"/>
      <c r="CU49" s="682"/>
      <c r="CV49" s="682"/>
      <c r="CW49" s="682"/>
      <c r="CX49" s="682"/>
      <c r="CY49" s="711"/>
      <c r="CZ49" s="703">
        <v>100</v>
      </c>
      <c r="DA49" s="712"/>
      <c r="DB49" s="712"/>
      <c r="DC49" s="713"/>
      <c r="DD49" s="714">
        <v>8585466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Fn6y9UtloUb8Y8djkSRpT5H2nIr6fENHamIOpmZpXwqsXm70GLkNhFNPNTXSPa8Mo7efGKUJ6tHUMOEZnY7+A==" saltValue="WXPttvTdo+fet98kbRPx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15060</v>
      </c>
      <c r="R7" s="753"/>
      <c r="S7" s="753"/>
      <c r="T7" s="753"/>
      <c r="U7" s="753"/>
      <c r="V7" s="753">
        <v>14573</v>
      </c>
      <c r="W7" s="753"/>
      <c r="X7" s="753"/>
      <c r="Y7" s="753"/>
      <c r="Z7" s="753"/>
      <c r="AA7" s="753">
        <v>487</v>
      </c>
      <c r="AB7" s="753"/>
      <c r="AC7" s="753"/>
      <c r="AD7" s="753"/>
      <c r="AE7" s="754"/>
      <c r="AF7" s="755">
        <v>155</v>
      </c>
      <c r="AG7" s="756"/>
      <c r="AH7" s="756"/>
      <c r="AI7" s="756"/>
      <c r="AJ7" s="757"/>
      <c r="AK7" s="758">
        <v>604</v>
      </c>
      <c r="AL7" s="759"/>
      <c r="AM7" s="759"/>
      <c r="AN7" s="759"/>
      <c r="AO7" s="759"/>
      <c r="AP7" s="759">
        <v>12614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6</v>
      </c>
      <c r="CI7" s="744"/>
      <c r="CJ7" s="744"/>
      <c r="CK7" s="744"/>
      <c r="CL7" s="745"/>
      <c r="CM7" s="743">
        <v>51</v>
      </c>
      <c r="CN7" s="744"/>
      <c r="CO7" s="744"/>
      <c r="CP7" s="744"/>
      <c r="CQ7" s="745"/>
      <c r="CR7" s="743">
        <v>5</v>
      </c>
      <c r="CS7" s="744"/>
      <c r="CT7" s="744"/>
      <c r="CU7" s="744"/>
      <c r="CV7" s="745"/>
      <c r="CW7" s="743">
        <v>0</v>
      </c>
      <c r="CX7" s="744"/>
      <c r="CY7" s="744"/>
      <c r="CZ7" s="744"/>
      <c r="DA7" s="745"/>
      <c r="DB7" s="743">
        <v>0</v>
      </c>
      <c r="DC7" s="744"/>
      <c r="DD7" s="744"/>
      <c r="DE7" s="744"/>
      <c r="DF7" s="745"/>
      <c r="DG7" s="743" t="s">
        <v>543</v>
      </c>
      <c r="DH7" s="744"/>
      <c r="DI7" s="744"/>
      <c r="DJ7" s="744"/>
      <c r="DK7" s="745"/>
      <c r="DL7" s="743">
        <v>180</v>
      </c>
      <c r="DM7" s="744"/>
      <c r="DN7" s="744"/>
      <c r="DO7" s="744"/>
      <c r="DP7" s="745"/>
      <c r="DQ7" s="743" t="s">
        <v>543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3</v>
      </c>
      <c r="CI8" s="777"/>
      <c r="CJ8" s="777"/>
      <c r="CK8" s="777"/>
      <c r="CL8" s="778"/>
      <c r="CM8" s="776">
        <v>72</v>
      </c>
      <c r="CN8" s="777"/>
      <c r="CO8" s="777"/>
      <c r="CP8" s="777"/>
      <c r="CQ8" s="778"/>
      <c r="CR8" s="776">
        <v>20</v>
      </c>
      <c r="CS8" s="777"/>
      <c r="CT8" s="777"/>
      <c r="CU8" s="777"/>
      <c r="CV8" s="778"/>
      <c r="CW8" s="776">
        <v>0</v>
      </c>
      <c r="CX8" s="777"/>
      <c r="CY8" s="777"/>
      <c r="CZ8" s="777"/>
      <c r="DA8" s="778"/>
      <c r="DB8" s="776">
        <v>0</v>
      </c>
      <c r="DC8" s="777"/>
      <c r="DD8" s="777"/>
      <c r="DE8" s="777"/>
      <c r="DF8" s="778"/>
      <c r="DG8" s="776" t="s">
        <v>543</v>
      </c>
      <c r="DH8" s="777"/>
      <c r="DI8" s="777"/>
      <c r="DJ8" s="777"/>
      <c r="DK8" s="778"/>
      <c r="DL8" s="776" t="s">
        <v>543</v>
      </c>
      <c r="DM8" s="777"/>
      <c r="DN8" s="777"/>
      <c r="DO8" s="777"/>
      <c r="DP8" s="778"/>
      <c r="DQ8" s="776" t="s">
        <v>543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155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2298</v>
      </c>
      <c r="R28" s="823"/>
      <c r="S28" s="823"/>
      <c r="T28" s="823"/>
      <c r="U28" s="823"/>
      <c r="V28" s="823">
        <v>2283</v>
      </c>
      <c r="W28" s="823"/>
      <c r="X28" s="823"/>
      <c r="Y28" s="823"/>
      <c r="Z28" s="823"/>
      <c r="AA28" s="823">
        <v>15</v>
      </c>
      <c r="AB28" s="823"/>
      <c r="AC28" s="823"/>
      <c r="AD28" s="823"/>
      <c r="AE28" s="824"/>
      <c r="AF28" s="825">
        <v>15</v>
      </c>
      <c r="AG28" s="823"/>
      <c r="AH28" s="823"/>
      <c r="AI28" s="823"/>
      <c r="AJ28" s="826"/>
      <c r="AK28" s="827">
        <v>167</v>
      </c>
      <c r="AL28" s="828"/>
      <c r="AM28" s="828"/>
      <c r="AN28" s="828"/>
      <c r="AO28" s="828"/>
      <c r="AP28" s="828" t="s">
        <v>543</v>
      </c>
      <c r="AQ28" s="828"/>
      <c r="AR28" s="828"/>
      <c r="AS28" s="828"/>
      <c r="AT28" s="828"/>
      <c r="AU28" s="828" t="s">
        <v>543</v>
      </c>
      <c r="AV28" s="828"/>
      <c r="AW28" s="828"/>
      <c r="AX28" s="828"/>
      <c r="AY28" s="828"/>
      <c r="AZ28" s="829" t="s">
        <v>543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2961</v>
      </c>
      <c r="R29" s="784"/>
      <c r="S29" s="784"/>
      <c r="T29" s="784"/>
      <c r="U29" s="784"/>
      <c r="V29" s="784">
        <v>2800</v>
      </c>
      <c r="W29" s="784"/>
      <c r="X29" s="784"/>
      <c r="Y29" s="784"/>
      <c r="Z29" s="784"/>
      <c r="AA29" s="784">
        <v>160</v>
      </c>
      <c r="AB29" s="784"/>
      <c r="AC29" s="784"/>
      <c r="AD29" s="784"/>
      <c r="AE29" s="785"/>
      <c r="AF29" s="786">
        <v>160</v>
      </c>
      <c r="AG29" s="787"/>
      <c r="AH29" s="787"/>
      <c r="AI29" s="787"/>
      <c r="AJ29" s="788"/>
      <c r="AK29" s="834">
        <v>410</v>
      </c>
      <c r="AL29" s="830"/>
      <c r="AM29" s="830"/>
      <c r="AN29" s="830"/>
      <c r="AO29" s="830"/>
      <c r="AP29" s="830" t="s">
        <v>543</v>
      </c>
      <c r="AQ29" s="830"/>
      <c r="AR29" s="830"/>
      <c r="AS29" s="830"/>
      <c r="AT29" s="830"/>
      <c r="AU29" s="830" t="s">
        <v>543</v>
      </c>
      <c r="AV29" s="830"/>
      <c r="AW29" s="830"/>
      <c r="AX29" s="830"/>
      <c r="AY29" s="830"/>
      <c r="AZ29" s="831" t="s">
        <v>543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440</v>
      </c>
      <c r="R30" s="784"/>
      <c r="S30" s="784"/>
      <c r="T30" s="784"/>
      <c r="U30" s="784"/>
      <c r="V30" s="784">
        <v>439</v>
      </c>
      <c r="W30" s="784"/>
      <c r="X30" s="784"/>
      <c r="Y30" s="784"/>
      <c r="Z30" s="784"/>
      <c r="AA30" s="784">
        <v>1</v>
      </c>
      <c r="AB30" s="784"/>
      <c r="AC30" s="784"/>
      <c r="AD30" s="784"/>
      <c r="AE30" s="785"/>
      <c r="AF30" s="786">
        <v>1</v>
      </c>
      <c r="AG30" s="787"/>
      <c r="AH30" s="787"/>
      <c r="AI30" s="787"/>
      <c r="AJ30" s="788"/>
      <c r="AK30" s="834">
        <v>111</v>
      </c>
      <c r="AL30" s="830"/>
      <c r="AM30" s="830"/>
      <c r="AN30" s="830"/>
      <c r="AO30" s="830"/>
      <c r="AP30" s="830" t="s">
        <v>543</v>
      </c>
      <c r="AQ30" s="830"/>
      <c r="AR30" s="830"/>
      <c r="AS30" s="830"/>
      <c r="AT30" s="830"/>
      <c r="AU30" s="830" t="s">
        <v>543</v>
      </c>
      <c r="AV30" s="830"/>
      <c r="AW30" s="830"/>
      <c r="AX30" s="830"/>
      <c r="AY30" s="830"/>
      <c r="AZ30" s="831" t="s">
        <v>543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603</v>
      </c>
      <c r="R31" s="784"/>
      <c r="S31" s="784"/>
      <c r="T31" s="784"/>
      <c r="U31" s="784"/>
      <c r="V31" s="784">
        <v>609</v>
      </c>
      <c r="W31" s="784"/>
      <c r="X31" s="784"/>
      <c r="Y31" s="784"/>
      <c r="Z31" s="784"/>
      <c r="AA31" s="784">
        <v>-6</v>
      </c>
      <c r="AB31" s="784"/>
      <c r="AC31" s="784"/>
      <c r="AD31" s="784"/>
      <c r="AE31" s="785"/>
      <c r="AF31" s="786">
        <v>901</v>
      </c>
      <c r="AG31" s="787"/>
      <c r="AH31" s="787"/>
      <c r="AI31" s="787"/>
      <c r="AJ31" s="788"/>
      <c r="AK31" s="834">
        <v>56</v>
      </c>
      <c r="AL31" s="830"/>
      <c r="AM31" s="830"/>
      <c r="AN31" s="830"/>
      <c r="AO31" s="830"/>
      <c r="AP31" s="830">
        <v>1845</v>
      </c>
      <c r="AQ31" s="830"/>
      <c r="AR31" s="830"/>
      <c r="AS31" s="830"/>
      <c r="AT31" s="830"/>
      <c r="AU31" s="830">
        <v>11</v>
      </c>
      <c r="AV31" s="830"/>
      <c r="AW31" s="830"/>
      <c r="AX31" s="830"/>
      <c r="AY31" s="830"/>
      <c r="AZ31" s="831" t="s">
        <v>543</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857</v>
      </c>
      <c r="R32" s="784"/>
      <c r="S32" s="784"/>
      <c r="T32" s="784"/>
      <c r="U32" s="784"/>
      <c r="V32" s="784">
        <v>742</v>
      </c>
      <c r="W32" s="784"/>
      <c r="X32" s="784"/>
      <c r="Y32" s="784"/>
      <c r="Z32" s="784"/>
      <c r="AA32" s="784">
        <v>115</v>
      </c>
      <c r="AB32" s="784"/>
      <c r="AC32" s="784"/>
      <c r="AD32" s="784"/>
      <c r="AE32" s="785"/>
      <c r="AF32" s="786">
        <v>149</v>
      </c>
      <c r="AG32" s="787"/>
      <c r="AH32" s="787"/>
      <c r="AI32" s="787"/>
      <c r="AJ32" s="788"/>
      <c r="AK32" s="834">
        <v>606</v>
      </c>
      <c r="AL32" s="830"/>
      <c r="AM32" s="830"/>
      <c r="AN32" s="830"/>
      <c r="AO32" s="830"/>
      <c r="AP32" s="830">
        <v>7154</v>
      </c>
      <c r="AQ32" s="830"/>
      <c r="AR32" s="830"/>
      <c r="AS32" s="830"/>
      <c r="AT32" s="830"/>
      <c r="AU32" s="830">
        <v>3878</v>
      </c>
      <c r="AV32" s="830"/>
      <c r="AW32" s="830"/>
      <c r="AX32" s="830"/>
      <c r="AY32" s="830"/>
      <c r="AZ32" s="831" t="s">
        <v>543</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1226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544</v>
      </c>
      <c r="C68" s="870"/>
      <c r="D68" s="870"/>
      <c r="E68" s="870"/>
      <c r="F68" s="870"/>
      <c r="G68" s="870"/>
      <c r="H68" s="870"/>
      <c r="I68" s="870"/>
      <c r="J68" s="870"/>
      <c r="K68" s="870"/>
      <c r="L68" s="870"/>
      <c r="M68" s="870"/>
      <c r="N68" s="870"/>
      <c r="O68" s="870"/>
      <c r="P68" s="871"/>
      <c r="Q68" s="872">
        <v>2640</v>
      </c>
      <c r="R68" s="866"/>
      <c r="S68" s="866"/>
      <c r="T68" s="866"/>
      <c r="U68" s="866"/>
      <c r="V68" s="866">
        <v>2630</v>
      </c>
      <c r="W68" s="866"/>
      <c r="X68" s="866"/>
      <c r="Y68" s="866"/>
      <c r="Z68" s="866"/>
      <c r="AA68" s="866">
        <v>10</v>
      </c>
      <c r="AB68" s="866"/>
      <c r="AC68" s="866"/>
      <c r="AD68" s="866"/>
      <c r="AE68" s="866"/>
      <c r="AF68" s="866">
        <v>6</v>
      </c>
      <c r="AG68" s="866"/>
      <c r="AH68" s="866"/>
      <c r="AI68" s="866"/>
      <c r="AJ68" s="866"/>
      <c r="AK68" s="866" t="s">
        <v>543</v>
      </c>
      <c r="AL68" s="866"/>
      <c r="AM68" s="866"/>
      <c r="AN68" s="866"/>
      <c r="AO68" s="866"/>
      <c r="AP68" s="866">
        <v>823</v>
      </c>
      <c r="AQ68" s="866"/>
      <c r="AR68" s="866"/>
      <c r="AS68" s="866"/>
      <c r="AT68" s="866"/>
      <c r="AU68" s="866">
        <v>109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545</v>
      </c>
      <c r="C69" s="874"/>
      <c r="D69" s="874"/>
      <c r="E69" s="874"/>
      <c r="F69" s="874"/>
      <c r="G69" s="874"/>
      <c r="H69" s="874"/>
      <c r="I69" s="874"/>
      <c r="J69" s="874"/>
      <c r="K69" s="874"/>
      <c r="L69" s="874"/>
      <c r="M69" s="874"/>
      <c r="N69" s="874"/>
      <c r="O69" s="874"/>
      <c r="P69" s="875"/>
      <c r="Q69" s="876">
        <v>4065</v>
      </c>
      <c r="R69" s="830"/>
      <c r="S69" s="830"/>
      <c r="T69" s="830"/>
      <c r="U69" s="830"/>
      <c r="V69" s="830">
        <v>3656</v>
      </c>
      <c r="W69" s="830"/>
      <c r="X69" s="830"/>
      <c r="Y69" s="830"/>
      <c r="Z69" s="830"/>
      <c r="AA69" s="830">
        <v>409</v>
      </c>
      <c r="AB69" s="830"/>
      <c r="AC69" s="830"/>
      <c r="AD69" s="830"/>
      <c r="AE69" s="830"/>
      <c r="AF69" s="830">
        <v>2860</v>
      </c>
      <c r="AG69" s="830"/>
      <c r="AH69" s="830"/>
      <c r="AI69" s="830"/>
      <c r="AJ69" s="830"/>
      <c r="AK69" s="830">
        <v>391</v>
      </c>
      <c r="AL69" s="830"/>
      <c r="AM69" s="830"/>
      <c r="AN69" s="830"/>
      <c r="AO69" s="830"/>
      <c r="AP69" s="830">
        <v>1611</v>
      </c>
      <c r="AQ69" s="830"/>
      <c r="AR69" s="830"/>
      <c r="AS69" s="830"/>
      <c r="AT69" s="830"/>
      <c r="AU69" s="830" t="s">
        <v>543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546</v>
      </c>
      <c r="C70" s="874"/>
      <c r="D70" s="874"/>
      <c r="E70" s="874"/>
      <c r="F70" s="874"/>
      <c r="G70" s="874"/>
      <c r="H70" s="874"/>
      <c r="I70" s="874"/>
      <c r="J70" s="874"/>
      <c r="K70" s="874"/>
      <c r="L70" s="874"/>
      <c r="M70" s="874"/>
      <c r="N70" s="874"/>
      <c r="O70" s="874"/>
      <c r="P70" s="875"/>
      <c r="Q70" s="876">
        <v>12</v>
      </c>
      <c r="R70" s="830"/>
      <c r="S70" s="830"/>
      <c r="T70" s="830"/>
      <c r="U70" s="830"/>
      <c r="V70" s="830">
        <v>12</v>
      </c>
      <c r="W70" s="830"/>
      <c r="X70" s="830"/>
      <c r="Y70" s="830"/>
      <c r="Z70" s="830"/>
      <c r="AA70" s="830">
        <v>0</v>
      </c>
      <c r="AB70" s="830"/>
      <c r="AC70" s="830"/>
      <c r="AD70" s="830"/>
      <c r="AE70" s="830"/>
      <c r="AF70" s="830">
        <v>0</v>
      </c>
      <c r="AG70" s="830"/>
      <c r="AH70" s="830"/>
      <c r="AI70" s="830"/>
      <c r="AJ70" s="830"/>
      <c r="AK70" s="830" t="s">
        <v>543</v>
      </c>
      <c r="AL70" s="830"/>
      <c r="AM70" s="830"/>
      <c r="AN70" s="830"/>
      <c r="AO70" s="830"/>
      <c r="AP70" s="830" t="s">
        <v>543</v>
      </c>
      <c r="AQ70" s="830"/>
      <c r="AR70" s="830"/>
      <c r="AS70" s="830"/>
      <c r="AT70" s="830"/>
      <c r="AU70" s="830" t="s">
        <v>543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547</v>
      </c>
      <c r="C71" s="874"/>
      <c r="D71" s="874"/>
      <c r="E71" s="874"/>
      <c r="F71" s="874"/>
      <c r="G71" s="874"/>
      <c r="H71" s="874"/>
      <c r="I71" s="874"/>
      <c r="J71" s="874"/>
      <c r="K71" s="874"/>
      <c r="L71" s="874"/>
      <c r="M71" s="874"/>
      <c r="N71" s="874"/>
      <c r="O71" s="874"/>
      <c r="P71" s="875"/>
      <c r="Q71" s="876">
        <v>585</v>
      </c>
      <c r="R71" s="830"/>
      <c r="S71" s="830"/>
      <c r="T71" s="830"/>
      <c r="U71" s="830"/>
      <c r="V71" s="830">
        <v>569</v>
      </c>
      <c r="W71" s="830"/>
      <c r="X71" s="830"/>
      <c r="Y71" s="830"/>
      <c r="Z71" s="830"/>
      <c r="AA71" s="830">
        <v>16</v>
      </c>
      <c r="AB71" s="830"/>
      <c r="AC71" s="830"/>
      <c r="AD71" s="830"/>
      <c r="AE71" s="830"/>
      <c r="AF71" s="830">
        <v>16</v>
      </c>
      <c r="AG71" s="830"/>
      <c r="AH71" s="830"/>
      <c r="AI71" s="830"/>
      <c r="AJ71" s="830"/>
      <c r="AK71" s="830" t="s">
        <v>543</v>
      </c>
      <c r="AL71" s="830"/>
      <c r="AM71" s="830"/>
      <c r="AN71" s="830"/>
      <c r="AO71" s="830"/>
      <c r="AP71" s="830" t="s">
        <v>543</v>
      </c>
      <c r="AQ71" s="830"/>
      <c r="AR71" s="830"/>
      <c r="AS71" s="830"/>
      <c r="AT71" s="830"/>
      <c r="AU71" s="830" t="s">
        <v>543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548</v>
      </c>
      <c r="C72" s="874"/>
      <c r="D72" s="874"/>
      <c r="E72" s="874"/>
      <c r="F72" s="874"/>
      <c r="G72" s="874"/>
      <c r="H72" s="874"/>
      <c r="I72" s="874"/>
      <c r="J72" s="874"/>
      <c r="K72" s="874"/>
      <c r="L72" s="874"/>
      <c r="M72" s="874"/>
      <c r="N72" s="874"/>
      <c r="O72" s="874"/>
      <c r="P72" s="875"/>
      <c r="Q72" s="876">
        <v>176293</v>
      </c>
      <c r="R72" s="830"/>
      <c r="S72" s="830"/>
      <c r="T72" s="830"/>
      <c r="U72" s="830"/>
      <c r="V72" s="830">
        <v>176293</v>
      </c>
      <c r="W72" s="830"/>
      <c r="X72" s="830"/>
      <c r="Y72" s="830"/>
      <c r="Z72" s="830"/>
      <c r="AA72" s="830">
        <v>0</v>
      </c>
      <c r="AB72" s="830"/>
      <c r="AC72" s="830"/>
      <c r="AD72" s="830"/>
      <c r="AE72" s="830"/>
      <c r="AF72" s="830">
        <v>0</v>
      </c>
      <c r="AG72" s="830"/>
      <c r="AH72" s="830"/>
      <c r="AI72" s="830"/>
      <c r="AJ72" s="830"/>
      <c r="AK72" s="830" t="s">
        <v>543</v>
      </c>
      <c r="AL72" s="830"/>
      <c r="AM72" s="830"/>
      <c r="AN72" s="830"/>
      <c r="AO72" s="830"/>
      <c r="AP72" s="830" t="s">
        <v>543</v>
      </c>
      <c r="AQ72" s="830"/>
      <c r="AR72" s="830"/>
      <c r="AS72" s="830"/>
      <c r="AT72" s="830"/>
      <c r="AU72" s="830" t="s">
        <v>543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549</v>
      </c>
      <c r="C73" s="874"/>
      <c r="D73" s="874"/>
      <c r="E73" s="874"/>
      <c r="F73" s="874"/>
      <c r="G73" s="874"/>
      <c r="H73" s="874"/>
      <c r="I73" s="874"/>
      <c r="J73" s="874"/>
      <c r="K73" s="874"/>
      <c r="L73" s="874"/>
      <c r="M73" s="874"/>
      <c r="N73" s="874"/>
      <c r="O73" s="874"/>
      <c r="P73" s="875"/>
      <c r="Q73" s="876">
        <v>177</v>
      </c>
      <c r="R73" s="830"/>
      <c r="S73" s="830"/>
      <c r="T73" s="830"/>
      <c r="U73" s="830"/>
      <c r="V73" s="830">
        <v>171</v>
      </c>
      <c r="W73" s="830"/>
      <c r="X73" s="830"/>
      <c r="Y73" s="830"/>
      <c r="Z73" s="830"/>
      <c r="AA73" s="830">
        <v>5</v>
      </c>
      <c r="AB73" s="830"/>
      <c r="AC73" s="830"/>
      <c r="AD73" s="830"/>
      <c r="AE73" s="830"/>
      <c r="AF73" s="830">
        <v>5</v>
      </c>
      <c r="AG73" s="830"/>
      <c r="AH73" s="830"/>
      <c r="AI73" s="830"/>
      <c r="AJ73" s="830"/>
      <c r="AK73" s="830" t="s">
        <v>543</v>
      </c>
      <c r="AL73" s="830"/>
      <c r="AM73" s="830"/>
      <c r="AN73" s="830"/>
      <c r="AO73" s="830"/>
      <c r="AP73" s="830" t="s">
        <v>543</v>
      </c>
      <c r="AQ73" s="830"/>
      <c r="AR73" s="830"/>
      <c r="AS73" s="830"/>
      <c r="AT73" s="830"/>
      <c r="AU73" s="830" t="s">
        <v>543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1561241</v>
      </c>
      <c r="AB110" s="900"/>
      <c r="AC110" s="900"/>
      <c r="AD110" s="900"/>
      <c r="AE110" s="901"/>
      <c r="AF110" s="902">
        <v>1350961</v>
      </c>
      <c r="AG110" s="900"/>
      <c r="AH110" s="900"/>
      <c r="AI110" s="900"/>
      <c r="AJ110" s="901"/>
      <c r="AK110" s="902">
        <v>1298277</v>
      </c>
      <c r="AL110" s="900"/>
      <c r="AM110" s="900"/>
      <c r="AN110" s="900"/>
      <c r="AO110" s="901"/>
      <c r="AP110" s="903">
        <v>22.4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12247973</v>
      </c>
      <c r="BR110" s="931"/>
      <c r="BS110" s="931"/>
      <c r="BT110" s="931"/>
      <c r="BU110" s="931"/>
      <c r="BV110" s="931">
        <v>12326106</v>
      </c>
      <c r="BW110" s="931"/>
      <c r="BX110" s="931"/>
      <c r="BY110" s="931"/>
      <c r="BZ110" s="931"/>
      <c r="CA110" s="931">
        <v>12613656</v>
      </c>
      <c r="CB110" s="931"/>
      <c r="CC110" s="931"/>
      <c r="CD110" s="931"/>
      <c r="CE110" s="931"/>
      <c r="CF110" s="944">
        <v>218.1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6332472</v>
      </c>
      <c r="BR112" s="926"/>
      <c r="BS112" s="926"/>
      <c r="BT112" s="926"/>
      <c r="BU112" s="926"/>
      <c r="BV112" s="926">
        <v>5870665</v>
      </c>
      <c r="BW112" s="926"/>
      <c r="BX112" s="926"/>
      <c r="BY112" s="926"/>
      <c r="BZ112" s="926"/>
      <c r="CA112" s="926">
        <v>5299602</v>
      </c>
      <c r="CB112" s="926"/>
      <c r="CC112" s="926"/>
      <c r="CD112" s="926"/>
      <c r="CE112" s="926"/>
      <c r="CF112" s="920">
        <v>91.6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548809</v>
      </c>
      <c r="AB113" s="938"/>
      <c r="AC113" s="938"/>
      <c r="AD113" s="938"/>
      <c r="AE113" s="939"/>
      <c r="AF113" s="940">
        <v>531384</v>
      </c>
      <c r="AG113" s="938"/>
      <c r="AH113" s="938"/>
      <c r="AI113" s="938"/>
      <c r="AJ113" s="939"/>
      <c r="AK113" s="940">
        <v>524759</v>
      </c>
      <c r="AL113" s="938"/>
      <c r="AM113" s="938"/>
      <c r="AN113" s="938"/>
      <c r="AO113" s="939"/>
      <c r="AP113" s="941">
        <v>9.1</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708915</v>
      </c>
      <c r="BR113" s="926"/>
      <c r="BS113" s="926"/>
      <c r="BT113" s="926"/>
      <c r="BU113" s="926"/>
      <c r="BV113" s="926">
        <v>783977</v>
      </c>
      <c r="BW113" s="926"/>
      <c r="BX113" s="926"/>
      <c r="BY113" s="926"/>
      <c r="BZ113" s="926"/>
      <c r="CA113" s="926">
        <v>864020</v>
      </c>
      <c r="CB113" s="926"/>
      <c r="CC113" s="926"/>
      <c r="CD113" s="926"/>
      <c r="CE113" s="926"/>
      <c r="CF113" s="920">
        <v>14.9</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98562</v>
      </c>
      <c r="AB114" s="959"/>
      <c r="AC114" s="959"/>
      <c r="AD114" s="959"/>
      <c r="AE114" s="960"/>
      <c r="AF114" s="961">
        <v>95519</v>
      </c>
      <c r="AG114" s="959"/>
      <c r="AH114" s="959"/>
      <c r="AI114" s="959"/>
      <c r="AJ114" s="960"/>
      <c r="AK114" s="961">
        <v>102166</v>
      </c>
      <c r="AL114" s="959"/>
      <c r="AM114" s="959"/>
      <c r="AN114" s="959"/>
      <c r="AO114" s="960"/>
      <c r="AP114" s="962">
        <v>1.8</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1070273</v>
      </c>
      <c r="BR114" s="926"/>
      <c r="BS114" s="926"/>
      <c r="BT114" s="926"/>
      <c r="BU114" s="926"/>
      <c r="BV114" s="926">
        <v>1104011</v>
      </c>
      <c r="BW114" s="926"/>
      <c r="BX114" s="926"/>
      <c r="BY114" s="926"/>
      <c r="BZ114" s="926"/>
      <c r="CA114" s="926">
        <v>1153964</v>
      </c>
      <c r="CB114" s="926"/>
      <c r="CC114" s="926"/>
      <c r="CD114" s="926"/>
      <c r="CE114" s="926"/>
      <c r="CF114" s="920">
        <v>20</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122502</v>
      </c>
      <c r="BR115" s="926"/>
      <c r="BS115" s="926"/>
      <c r="BT115" s="926"/>
      <c r="BU115" s="926"/>
      <c r="BV115" s="926">
        <v>96554</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v>
      </c>
      <c r="AB116" s="959"/>
      <c r="AC116" s="959"/>
      <c r="AD116" s="959"/>
      <c r="AE116" s="960"/>
      <c r="AF116" s="961">
        <v>5</v>
      </c>
      <c r="AG116" s="959"/>
      <c r="AH116" s="959"/>
      <c r="AI116" s="959"/>
      <c r="AJ116" s="960"/>
      <c r="AK116" s="961">
        <v>2</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2208617</v>
      </c>
      <c r="AB117" s="979"/>
      <c r="AC117" s="979"/>
      <c r="AD117" s="979"/>
      <c r="AE117" s="980"/>
      <c r="AF117" s="981">
        <v>1977869</v>
      </c>
      <c r="AG117" s="979"/>
      <c r="AH117" s="979"/>
      <c r="AI117" s="979"/>
      <c r="AJ117" s="980"/>
      <c r="AK117" s="981">
        <v>1925204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20482135</v>
      </c>
      <c r="BR119" s="1000"/>
      <c r="BS119" s="1000"/>
      <c r="BT119" s="1000"/>
      <c r="BU119" s="1000"/>
      <c r="BV119" s="1000">
        <v>20181313</v>
      </c>
      <c r="BW119" s="1000"/>
      <c r="BX119" s="1000"/>
      <c r="BY119" s="1000"/>
      <c r="BZ119" s="1000"/>
      <c r="CA119" s="1000">
        <v>19931242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5458037</v>
      </c>
      <c r="BR120" s="931"/>
      <c r="BS120" s="931"/>
      <c r="BT120" s="931"/>
      <c r="BU120" s="931"/>
      <c r="BV120" s="931">
        <v>5765823</v>
      </c>
      <c r="BW120" s="931"/>
      <c r="BX120" s="931"/>
      <c r="BY120" s="931"/>
      <c r="BZ120" s="931"/>
      <c r="CA120" s="931">
        <v>5784198</v>
      </c>
      <c r="CB120" s="931"/>
      <c r="CC120" s="931"/>
      <c r="CD120" s="931"/>
      <c r="CE120" s="931"/>
      <c r="CF120" s="944">
        <v>100</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6314275</v>
      </c>
      <c r="DH120" s="931"/>
      <c r="DI120" s="931"/>
      <c r="DJ120" s="931"/>
      <c r="DK120" s="931"/>
      <c r="DL120" s="931">
        <v>5855341</v>
      </c>
      <c r="DM120" s="931"/>
      <c r="DN120" s="931"/>
      <c r="DO120" s="931"/>
      <c r="DP120" s="931"/>
      <c r="DQ120" s="931">
        <v>5286685</v>
      </c>
      <c r="DR120" s="931"/>
      <c r="DS120" s="931"/>
      <c r="DT120" s="931"/>
      <c r="DU120" s="931"/>
      <c r="DV120" s="932">
        <v>91.4</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2459725</v>
      </c>
      <c r="BR121" s="926"/>
      <c r="BS121" s="926"/>
      <c r="BT121" s="926"/>
      <c r="BU121" s="926"/>
      <c r="BV121" s="926">
        <v>2451662</v>
      </c>
      <c r="BW121" s="926"/>
      <c r="BX121" s="926"/>
      <c r="BY121" s="926"/>
      <c r="BZ121" s="926"/>
      <c r="CA121" s="926">
        <v>2536412</v>
      </c>
      <c r="CB121" s="926"/>
      <c r="CC121" s="926"/>
      <c r="CD121" s="926"/>
      <c r="CE121" s="926"/>
      <c r="CF121" s="920">
        <v>43.9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18197</v>
      </c>
      <c r="DH121" s="926"/>
      <c r="DI121" s="926"/>
      <c r="DJ121" s="926"/>
      <c r="DK121" s="926"/>
      <c r="DL121" s="926">
        <v>15324</v>
      </c>
      <c r="DM121" s="926"/>
      <c r="DN121" s="926"/>
      <c r="DO121" s="926"/>
      <c r="DP121" s="926"/>
      <c r="DQ121" s="926">
        <v>12917</v>
      </c>
      <c r="DR121" s="926"/>
      <c r="DS121" s="926"/>
      <c r="DT121" s="926"/>
      <c r="DU121" s="926"/>
      <c r="DV121" s="927">
        <v>0.2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14209560</v>
      </c>
      <c r="BR122" s="1000"/>
      <c r="BS122" s="1000"/>
      <c r="BT122" s="1000"/>
      <c r="BU122" s="1000"/>
      <c r="BV122" s="1000">
        <v>14368822</v>
      </c>
      <c r="BW122" s="1000"/>
      <c r="BX122" s="1000"/>
      <c r="BY122" s="1000"/>
      <c r="BZ122" s="1000"/>
      <c r="CA122" s="1000">
        <v>14586920</v>
      </c>
      <c r="CB122" s="1000"/>
      <c r="CC122" s="1000"/>
      <c r="CD122" s="1000"/>
      <c r="CE122" s="1000"/>
      <c r="CF122" s="1017">
        <v>252.2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22127322</v>
      </c>
      <c r="BR123" s="1064"/>
      <c r="BS123" s="1064"/>
      <c r="BT123" s="1064"/>
      <c r="BU123" s="1064"/>
      <c r="BV123" s="1064">
        <v>22586307</v>
      </c>
      <c r="BW123" s="1064"/>
      <c r="BX123" s="1064"/>
      <c r="BY123" s="1064"/>
      <c r="BZ123" s="1064"/>
      <c r="CA123" s="1064">
        <v>22907530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122502</v>
      </c>
      <c r="DH126" s="926"/>
      <c r="DI126" s="926"/>
      <c r="DJ126" s="926"/>
      <c r="DK126" s="926"/>
      <c r="DL126" s="926">
        <v>96554</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519976</v>
      </c>
      <c r="AB128" s="1046"/>
      <c r="AC128" s="1046"/>
      <c r="AD128" s="1046"/>
      <c r="AE128" s="1047"/>
      <c r="AF128" s="1048">
        <v>267211</v>
      </c>
      <c r="AG128" s="1046"/>
      <c r="AH128" s="1046"/>
      <c r="AI128" s="1046"/>
      <c r="AJ128" s="1047"/>
      <c r="AK128" s="1048">
        <v>264406</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14.05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7360988</v>
      </c>
      <c r="AB129" s="959"/>
      <c r="AC129" s="959"/>
      <c r="AD129" s="959"/>
      <c r="AE129" s="960"/>
      <c r="AF129" s="961">
        <v>7082849</v>
      </c>
      <c r="AG129" s="959"/>
      <c r="AH129" s="959"/>
      <c r="AI129" s="959"/>
      <c r="AJ129" s="960"/>
      <c r="AK129" s="961">
        <v>6980400</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19.05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1325988</v>
      </c>
      <c r="AB130" s="959"/>
      <c r="AC130" s="959"/>
      <c r="AD130" s="959"/>
      <c r="AE130" s="960"/>
      <c r="AF130" s="961">
        <v>1283857</v>
      </c>
      <c r="AG130" s="959"/>
      <c r="AH130" s="959"/>
      <c r="AI130" s="959"/>
      <c r="AJ130" s="960"/>
      <c r="AK130" s="961">
        <v>1196697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6035000</v>
      </c>
      <c r="AB131" s="986"/>
      <c r="AC131" s="986"/>
      <c r="AD131" s="986"/>
      <c r="AE131" s="987"/>
      <c r="AF131" s="985">
        <v>5798992</v>
      </c>
      <c r="AG131" s="986"/>
      <c r="AH131" s="986"/>
      <c r="AI131" s="986"/>
      <c r="AJ131" s="987"/>
      <c r="AK131" s="985">
        <v>5783703</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6.0091632150000001</v>
      </c>
      <c r="AB132" s="1097"/>
      <c r="AC132" s="1097"/>
      <c r="AD132" s="1097"/>
      <c r="AE132" s="1098"/>
      <c r="AF132" s="1099">
        <v>7.3599170340000004</v>
      </c>
      <c r="AG132" s="1097"/>
      <c r="AH132" s="1097"/>
      <c r="AI132" s="1097"/>
      <c r="AJ132" s="1098"/>
      <c r="AK132" s="1099">
        <v>8.0242882459999993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7.1</v>
      </c>
      <c r="AB133" s="1080"/>
      <c r="AC133" s="1080"/>
      <c r="AD133" s="1080"/>
      <c r="AE133" s="1081"/>
      <c r="AF133" s="1079">
        <v>6.9</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vI0htncMXSI4tuUNEseyIIu7IzXwyJUkwMtE3SEq0PoudE2nx8Vf7sWCfARlWwTzpao6Xsj2hDJaqbWgEvNFw==" saltValue="AxLiEnf5PimzPpV3SW0+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XBZZWgEaZjQlX9TeLg7t3eEtTO4hAp+7851oF8JM+nRA2PpV7rmWYy7o4zia89caLT+x7k2OTkQR/2/iEwF+A==" saltValue="UHsmUe4ZTo/sE28V8g2uC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duREDqJUby7BnAqwntsT7Ji0Oe5RNzzsxYDYhfCe/tSaqtpB2AlfLZRHbHKppLLKRW0klL1FGLnq5M4aDiE9g==" saltValue="oBqxTwbKUQ5AC2mLcvzH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1462045</v>
      </c>
      <c r="AP9" s="281">
        <v>73606</v>
      </c>
      <c r="AQ9" s="282">
        <v>90328</v>
      </c>
      <c r="AR9" s="283">
        <v>-18.5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325123</v>
      </c>
      <c r="AP10" s="284">
        <v>16368</v>
      </c>
      <c r="AQ10" s="285">
        <v>7878</v>
      </c>
      <c r="AR10" s="286">
        <v>107.8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8389</v>
      </c>
      <c r="AP11" s="284">
        <v>422</v>
      </c>
      <c r="AQ11" s="285">
        <v>2111</v>
      </c>
      <c r="AR11" s="286">
        <v>-80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26</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t="s">
        <v>487</v>
      </c>
      <c r="AP13" s="284" t="s">
        <v>487</v>
      </c>
      <c r="AQ13" s="285">
        <v>2999</v>
      </c>
      <c r="AR13" s="286" t="s">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24495</v>
      </c>
      <c r="AP14" s="284">
        <v>1233</v>
      </c>
      <c r="AQ14" s="285">
        <v>1839</v>
      </c>
      <c r="AR14" s="286">
        <v>-33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-25866</v>
      </c>
      <c r="AP15" s="284">
        <v>-1302</v>
      </c>
      <c r="AQ15" s="285">
        <v>-5426</v>
      </c>
      <c r="AR15" s="286">
        <v>-76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1794186</v>
      </c>
      <c r="AP16" s="284">
        <v>90328</v>
      </c>
      <c r="AQ16" s="285">
        <v>99756</v>
      </c>
      <c r="AR16" s="286">
        <v>-9.5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7.4</v>
      </c>
      <c r="AP21" s="298">
        <v>9.01</v>
      </c>
      <c r="AQ21" s="299">
        <v>-1.61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94.3</v>
      </c>
      <c r="AP22" s="303">
        <v>97.5</v>
      </c>
      <c r="AQ22" s="304">
        <v>-3.2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1298277</v>
      </c>
      <c r="AP32" s="312">
        <v>65362</v>
      </c>
      <c r="AQ32" s="313">
        <v>56025</v>
      </c>
      <c r="AR32" s="314">
        <v>16.7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524759</v>
      </c>
      <c r="AP35" s="312">
        <v>26419</v>
      </c>
      <c r="AQ35" s="313">
        <v>18604</v>
      </c>
      <c r="AR35" s="314">
        <v>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102166</v>
      </c>
      <c r="AP36" s="312">
        <v>5144</v>
      </c>
      <c r="AQ36" s="313">
        <v>2667</v>
      </c>
      <c r="AR36" s="314">
        <v>92.9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441</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2</v>
      </c>
      <c r="AP38" s="315">
        <v>0</v>
      </c>
      <c r="AQ38" s="316">
        <v>6</v>
      </c>
      <c r="AR38" s="304">
        <v>-100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-264406</v>
      </c>
      <c r="AP39" s="312">
        <v>-13311</v>
      </c>
      <c r="AQ39" s="313">
        <v>-4261</v>
      </c>
      <c r="AR39" s="314">
        <v>212.4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-1196697</v>
      </c>
      <c r="AP40" s="312">
        <v>-60248</v>
      </c>
      <c r="AQ40" s="313">
        <v>-49695</v>
      </c>
      <c r="AR40" s="314">
        <v>21.2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464101</v>
      </c>
      <c r="AP41" s="312">
        <v>23365</v>
      </c>
      <c r="AQ41" s="313">
        <v>23786</v>
      </c>
      <c r="AR41" s="314">
        <v>-1.8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1293849</v>
      </c>
      <c r="AN51" s="334">
        <v>60676</v>
      </c>
      <c r="AO51" s="335">
        <v>-2.6</v>
      </c>
      <c r="AP51" s="336">
        <v>74581</v>
      </c>
      <c r="AQ51" s="337">
        <v>7</v>
      </c>
      <c r="AR51" s="338">
        <v>-9.6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544690</v>
      </c>
      <c r="AN52" s="342">
        <v>25544</v>
      </c>
      <c r="AO52" s="343">
        <v>-14.6</v>
      </c>
      <c r="AP52" s="344">
        <v>41563</v>
      </c>
      <c r="AQ52" s="345">
        <v>6.8</v>
      </c>
      <c r="AR52" s="346">
        <v>-21.4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1624481</v>
      </c>
      <c r="AN53" s="334">
        <v>77578</v>
      </c>
      <c r="AO53" s="335">
        <v>27.9</v>
      </c>
      <c r="AP53" s="336">
        <v>76347</v>
      </c>
      <c r="AQ53" s="337">
        <v>2.4</v>
      </c>
      <c r="AR53" s="338">
        <v>25.5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860706</v>
      </c>
      <c r="AN54" s="342">
        <v>41103</v>
      </c>
      <c r="AO54" s="343">
        <v>60.9</v>
      </c>
      <c r="AP54" s="344">
        <v>41762</v>
      </c>
      <c r="AQ54" s="345">
        <v>0.5</v>
      </c>
      <c r="AR54" s="346">
        <v>60.4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1673442</v>
      </c>
      <c r="AN55" s="334">
        <v>81354</v>
      </c>
      <c r="AO55" s="335">
        <v>4.9000000000000004</v>
      </c>
      <c r="AP55" s="336">
        <v>69604</v>
      </c>
      <c r="AQ55" s="337">
        <v>-8.8000000000000007</v>
      </c>
      <c r="AR55" s="338">
        <v>13.7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764876</v>
      </c>
      <c r="AN56" s="342">
        <v>37184</v>
      </c>
      <c r="AO56" s="343">
        <v>-9.5</v>
      </c>
      <c r="AP56" s="344">
        <v>36247</v>
      </c>
      <c r="AQ56" s="345">
        <v>-13.2</v>
      </c>
      <c r="AR56" s="346">
        <v>3.7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2635549</v>
      </c>
      <c r="AN57" s="334">
        <v>130693</v>
      </c>
      <c r="AO57" s="335">
        <v>60.6</v>
      </c>
      <c r="AP57" s="336">
        <v>68410</v>
      </c>
      <c r="AQ57" s="337">
        <v>-1.7</v>
      </c>
      <c r="AR57" s="338">
        <v>62.3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774434</v>
      </c>
      <c r="AN58" s="342">
        <v>38403</v>
      </c>
      <c r="AO58" s="343">
        <v>3.3</v>
      </c>
      <c r="AP58" s="344">
        <v>35086</v>
      </c>
      <c r="AQ58" s="345">
        <v>-3.2</v>
      </c>
      <c r="AR58" s="346">
        <v>6.5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2641532</v>
      </c>
      <c r="AN59" s="334">
        <v>132988</v>
      </c>
      <c r="AO59" s="335">
        <v>1.8</v>
      </c>
      <c r="AP59" s="336">
        <v>73019</v>
      </c>
      <c r="AQ59" s="337">
        <v>6.7</v>
      </c>
      <c r="AR59" s="338">
        <v>-4.9000000000000004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785329</v>
      </c>
      <c r="AN60" s="342">
        <v>39537</v>
      </c>
      <c r="AO60" s="343">
        <v>3</v>
      </c>
      <c r="AP60" s="344">
        <v>39427</v>
      </c>
      <c r="AQ60" s="345">
        <v>12.4</v>
      </c>
      <c r="AR60" s="346">
        <v>-9.4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1973771</v>
      </c>
      <c r="AN61" s="349">
        <v>96658</v>
      </c>
      <c r="AO61" s="350">
        <v>18.5</v>
      </c>
      <c r="AP61" s="351">
        <v>72392</v>
      </c>
      <c r="AQ61" s="352">
        <v>1.1000000000000001</v>
      </c>
      <c r="AR61" s="338">
        <v>17.399999999999999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746007</v>
      </c>
      <c r="AN62" s="342">
        <v>36354</v>
      </c>
      <c r="AO62" s="343">
        <v>8.6</v>
      </c>
      <c r="AP62" s="344">
        <v>38817</v>
      </c>
      <c r="AQ62" s="345">
        <v>0.7</v>
      </c>
      <c r="AR62" s="346">
        <v>7.9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SdH12j3PFlXwPOPaWoahq652iv/nn4QWpwuag0TU7w7+kGi/Q7gWmiYlWrMOAUsMP7T9qS/GmDD7lG1gE5P5A==" saltValue="3RWGmaGE31+7MW6h9A1x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mYDQpb09YuFrLDrKg362Wwexv+D0VyzwzWHTIBYwIu/uQuirVdvqwPDxHNQCjevDrgsHD8jNu4lXiZDEdGJzDw==" saltValue="zSqEv+ft5E1te8/NfC41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aK9j0FgTC7bf0Aa//qkzkn1IvRUZK45g4dQK6J//FZ2WinReh8ulLYyrv0xKZK1v9ND+N4yRPJ91iHWsh0zO9g==" saltValue="SuWeLv03+arEDGMUjnIV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14.93</v>
      </c>
      <c r="G47" s="12">
        <v>14.21</v>
      </c>
      <c r="H47" s="12">
        <v>15.96</v>
      </c>
      <c r="I47" s="12">
        <v>18.03</v>
      </c>
      <c r="J47" s="13">
        <v>16.989999999999998</v>
      </c>
    </row>
    <row r="48" spans="2:10" ht="57.75" customHeight="1" x14ac:dyDescent="0.2">
      <c r="B48" s="14"/>
      <c r="C48" s="1141" t="s">
        <v>4</v>
      </c>
      <c r="D48" s="1141"/>
      <c r="E48" s="1142"/>
      <c r="F48" s="15">
        <v>1.37</v>
      </c>
      <c r="G48" s="16">
        <v>1.43</v>
      </c>
      <c r="H48" s="16">
        <v>2.1</v>
      </c>
      <c r="I48" s="16">
        <v>2.96</v>
      </c>
      <c r="J48" s="17">
        <v>2.2200000000000002</v>
      </c>
    </row>
    <row r="49" spans="2:10" ht="57.75" customHeight="1" thickBot="1" x14ac:dyDescent="0.25">
      <c r="B49" s="18"/>
      <c r="C49" s="1143" t="s">
        <v>5</v>
      </c>
      <c r="D49" s="1143"/>
      <c r="E49" s="1144"/>
      <c r="F49" s="19">
        <v>7.36</v>
      </c>
      <c r="G49" s="20">
        <v>4.28</v>
      </c>
      <c r="H49" s="20">
        <v>6.9</v>
      </c>
      <c r="I49" s="20">
        <v>5.61</v>
      </c>
      <c r="J49" s="21">
        <v>1.63</v>
      </c>
    </row>
    <row r="50" spans="2:10" ht="13" x14ac:dyDescent="0.2"/>
  </sheetData>
  <sheetProtection algorithmName="SHA-512" hashValue="TMNe2XExtwpqxdVfaqvTXeA5QDW/lJH6Kz+l0rSVuWYG0IqJOiZkev3NPSwgLv+qE35xprGOLCi9YWyBQ31ilw==" saltValue="yDLVSYInvyvxSybrPc3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13.66</v>
      </c>
      <c r="G34" s="33">
        <v>13.61</v>
      </c>
      <c r="H34" s="33">
        <v>13.12</v>
      </c>
      <c r="I34" s="33">
        <v>12.03</v>
      </c>
      <c r="J34" s="34">
        <v>12.9</v>
      </c>
      <c r="K34" s="22"/>
      <c r="L34" s="22"/>
      <c r="M34" s="22"/>
      <c r="N34" s="22"/>
      <c r="O34" s="22"/>
      <c r="P34" s="22"/>
    </row>
    <row r="35" spans="1:16" ht="39" customHeight="1" x14ac:dyDescent="0.2">
      <c r="A35" s="22"/>
      <c r="B35" s="35"/>
      <c r="C35" s="1145" t="s">
        <v>531</v>
      </c>
      <c r="D35" s="1146"/>
      <c r="E35" s="1147"/>
      <c r="F35" s="36">
        <v>0.02</v>
      </c>
      <c r="G35" s="37">
        <v>0.02</v>
      </c>
      <c r="H35" s="37">
        <v>0.62</v>
      </c>
      <c r="I35" s="37">
        <v>0.9</v>
      </c>
      <c r="J35" s="38">
        <v>2.29</v>
      </c>
      <c r="K35" s="22"/>
      <c r="L35" s="22"/>
      <c r="M35" s="22"/>
      <c r="N35" s="22"/>
      <c r="O35" s="22"/>
      <c r="P35" s="22"/>
    </row>
    <row r="36" spans="1:16" ht="39" customHeight="1" x14ac:dyDescent="0.2">
      <c r="A36" s="22"/>
      <c r="B36" s="35"/>
      <c r="C36" s="1145" t="s">
        <v>532</v>
      </c>
      <c r="D36" s="1146"/>
      <c r="E36" s="1147"/>
      <c r="F36" s="36">
        <v>1.36</v>
      </c>
      <c r="G36" s="37">
        <v>1.42</v>
      </c>
      <c r="H36" s="37">
        <v>2.1</v>
      </c>
      <c r="I36" s="37">
        <v>2.96</v>
      </c>
      <c r="J36" s="38">
        <v>2.21</v>
      </c>
      <c r="K36" s="22"/>
      <c r="L36" s="22"/>
      <c r="M36" s="22"/>
      <c r="N36" s="22"/>
      <c r="O36" s="22"/>
      <c r="P36" s="22"/>
    </row>
    <row r="37" spans="1:16" ht="39" customHeight="1" x14ac:dyDescent="0.2">
      <c r="A37" s="22"/>
      <c r="B37" s="35"/>
      <c r="C37" s="1145" t="s">
        <v>533</v>
      </c>
      <c r="D37" s="1146"/>
      <c r="E37" s="1147"/>
      <c r="F37" s="36">
        <v>2.75</v>
      </c>
      <c r="G37" s="37">
        <v>2.71</v>
      </c>
      <c r="H37" s="37">
        <v>2.71</v>
      </c>
      <c r="I37" s="37">
        <v>2.58</v>
      </c>
      <c r="J37" s="38">
        <v>2.13</v>
      </c>
      <c r="K37" s="22"/>
      <c r="L37" s="22"/>
      <c r="M37" s="22"/>
      <c r="N37" s="22"/>
      <c r="O37" s="22"/>
      <c r="P37" s="22"/>
    </row>
    <row r="38" spans="1:16" ht="39" customHeight="1" x14ac:dyDescent="0.2">
      <c r="A38" s="22"/>
      <c r="B38" s="35"/>
      <c r="C38" s="1145" t="s">
        <v>534</v>
      </c>
      <c r="D38" s="1146"/>
      <c r="E38" s="1147"/>
      <c r="F38" s="36">
        <v>0.03</v>
      </c>
      <c r="G38" s="37">
        <v>0.21</v>
      </c>
      <c r="H38" s="37">
        <v>0.08</v>
      </c>
      <c r="I38" s="37">
        <v>0.08</v>
      </c>
      <c r="J38" s="38">
        <v>0.21</v>
      </c>
      <c r="K38" s="22"/>
      <c r="L38" s="22"/>
      <c r="M38" s="22"/>
      <c r="N38" s="22"/>
      <c r="O38" s="22"/>
      <c r="P38" s="22"/>
    </row>
    <row r="39" spans="1:16" ht="39" customHeight="1" x14ac:dyDescent="0.2">
      <c r="A39" s="22"/>
      <c r="B39" s="35"/>
      <c r="C39" s="1145" t="s">
        <v>535</v>
      </c>
      <c r="D39" s="1146"/>
      <c r="E39" s="1147"/>
      <c r="F39" s="36">
        <v>0</v>
      </c>
      <c r="G39" s="37">
        <v>0</v>
      </c>
      <c r="H39" s="37">
        <v>0</v>
      </c>
      <c r="I39" s="37">
        <v>0.01</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537</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SyBJYS0ptug4ysjGFXQI4wpjylOmu8qdaZOCujGtSlh/vUQ3yfs9Zic128o5vPkR0zGeqk06JmNY4WcSxxkKQ==" saltValue="0tCgrgkjEsGzGhDb5VV0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1331</v>
      </c>
      <c r="L45" s="60">
        <v>1436</v>
      </c>
      <c r="M45" s="60">
        <v>1561</v>
      </c>
      <c r="N45" s="60">
        <v>1351</v>
      </c>
      <c r="O45" s="61">
        <v>1298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570</v>
      </c>
      <c r="L48" s="64">
        <v>551</v>
      </c>
      <c r="M48" s="64">
        <v>549</v>
      </c>
      <c r="N48" s="64">
        <v>531</v>
      </c>
      <c r="O48" s="65">
        <v>525</v>
      </c>
      <c r="P48" s="48"/>
      <c r="Q48" s="48"/>
      <c r="R48" s="48"/>
      <c r="S48" s="48"/>
      <c r="T48" s="48"/>
      <c r="U48" s="48"/>
    </row>
    <row r="49" spans="1:21" ht="30.75" customHeight="1" x14ac:dyDescent="0.2">
      <c r="A49" s="48"/>
      <c r="B49" s="1155"/>
      <c r="C49" s="1156"/>
      <c r="D49" s="62"/>
      <c r="E49" s="1161" t="s">
        <v>14</v>
      </c>
      <c r="F49" s="1161"/>
      <c r="G49" s="1161"/>
      <c r="H49" s="1161"/>
      <c r="I49" s="1161"/>
      <c r="J49" s="1162"/>
      <c r="K49" s="63">
        <v>106</v>
      </c>
      <c r="L49" s="64">
        <v>105</v>
      </c>
      <c r="M49" s="64">
        <v>99</v>
      </c>
      <c r="N49" s="64">
        <v>96</v>
      </c>
      <c r="O49" s="65">
        <v>102</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1579</v>
      </c>
      <c r="L52" s="64">
        <v>1671</v>
      </c>
      <c r="M52" s="64">
        <v>1845</v>
      </c>
      <c r="N52" s="64">
        <v>1551</v>
      </c>
      <c r="O52" s="65">
        <v>1460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428</v>
      </c>
      <c r="L53" s="69">
        <v>421</v>
      </c>
      <c r="M53" s="69">
        <v>364</v>
      </c>
      <c r="N53" s="69">
        <v>427</v>
      </c>
      <c r="O53" s="70">
        <v>465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58A/J7MA//4LZhDEwOWFxaBwBjec3pZuv6KX6jAR8PEfx6nX6tPs9ptNFylS7BF8p5K769k1MO3aZC64VrFQ==" saltValue="0DXVTXi5ajs3B4GwB8C6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12711</v>
      </c>
      <c r="J41" s="356">
        <v>12397</v>
      </c>
      <c r="K41" s="356">
        <v>12248</v>
      </c>
      <c r="L41" s="356">
        <v>12326</v>
      </c>
      <c r="M41" s="357">
        <v>12614</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7273</v>
      </c>
      <c r="J43" s="359">
        <v>6787</v>
      </c>
      <c r="K43" s="359">
        <v>6332</v>
      </c>
      <c r="L43" s="359">
        <v>5871</v>
      </c>
      <c r="M43" s="360">
        <v>5300</v>
      </c>
    </row>
    <row r="44" spans="2:13" ht="27.75" customHeight="1" x14ac:dyDescent="0.2">
      <c r="B44" s="1186"/>
      <c r="C44" s="1187"/>
      <c r="D44" s="106"/>
      <c r="E44" s="1192" t="s">
        <v>34</v>
      </c>
      <c r="F44" s="1192"/>
      <c r="G44" s="1192"/>
      <c r="H44" s="1193"/>
      <c r="I44" s="358">
        <v>705</v>
      </c>
      <c r="J44" s="359">
        <v>757</v>
      </c>
      <c r="K44" s="359">
        <v>709</v>
      </c>
      <c r="L44" s="359">
        <v>784</v>
      </c>
      <c r="M44" s="360">
        <v>864</v>
      </c>
    </row>
    <row r="45" spans="2:13" ht="27.75" customHeight="1" x14ac:dyDescent="0.2">
      <c r="B45" s="1186"/>
      <c r="C45" s="1187"/>
      <c r="D45" s="106"/>
      <c r="E45" s="1192" t="s">
        <v>35</v>
      </c>
      <c r="F45" s="1192"/>
      <c r="G45" s="1192"/>
      <c r="H45" s="1193"/>
      <c r="I45" s="358">
        <v>1166</v>
      </c>
      <c r="J45" s="359">
        <v>1132</v>
      </c>
      <c r="K45" s="359">
        <v>1070</v>
      </c>
      <c r="L45" s="359">
        <v>1104</v>
      </c>
      <c r="M45" s="360">
        <v>1154</v>
      </c>
    </row>
    <row r="46" spans="2:13" ht="27.75" customHeight="1" x14ac:dyDescent="0.2">
      <c r="B46" s="1186"/>
      <c r="C46" s="1187"/>
      <c r="D46" s="107"/>
      <c r="E46" s="1192" t="s">
        <v>36</v>
      </c>
      <c r="F46" s="1192"/>
      <c r="G46" s="1192"/>
      <c r="H46" s="1193"/>
      <c r="I46" s="358">
        <v>117</v>
      </c>
      <c r="J46" s="359">
        <v>77</v>
      </c>
      <c r="K46" s="359">
        <v>123</v>
      </c>
      <c r="L46" s="359">
        <v>97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4715</v>
      </c>
      <c r="J50" s="359">
        <v>4961</v>
      </c>
      <c r="K50" s="359">
        <v>5458</v>
      </c>
      <c r="L50" s="359">
        <v>5766</v>
      </c>
      <c r="M50" s="360">
        <v>5784</v>
      </c>
    </row>
    <row r="51" spans="2:13" ht="27.75" customHeight="1" x14ac:dyDescent="0.2">
      <c r="B51" s="1186"/>
      <c r="C51" s="1187"/>
      <c r="D51" s="106"/>
      <c r="E51" s="1192" t="s">
        <v>42</v>
      </c>
      <c r="F51" s="1192"/>
      <c r="G51" s="1192"/>
      <c r="H51" s="1193"/>
      <c r="I51" s="358">
        <v>2774</v>
      </c>
      <c r="J51" s="359">
        <v>2656</v>
      </c>
      <c r="K51" s="359">
        <v>2460</v>
      </c>
      <c r="L51" s="359">
        <v>2452</v>
      </c>
      <c r="M51" s="360">
        <v>2536</v>
      </c>
    </row>
    <row r="52" spans="2:13" ht="27.75" customHeight="1" x14ac:dyDescent="0.2">
      <c r="B52" s="1188"/>
      <c r="C52" s="1189"/>
      <c r="D52" s="106"/>
      <c r="E52" s="1192" t="s">
        <v>43</v>
      </c>
      <c r="F52" s="1192"/>
      <c r="G52" s="1192"/>
      <c r="H52" s="1193"/>
      <c r="I52" s="358">
        <v>14474</v>
      </c>
      <c r="J52" s="359">
        <v>14289</v>
      </c>
      <c r="K52" s="359">
        <v>14210</v>
      </c>
      <c r="L52" s="359">
        <v>14369</v>
      </c>
      <c r="M52" s="360">
        <v>14587</v>
      </c>
    </row>
    <row r="53" spans="2:13" ht="27.75" customHeight="1" thickBot="1" x14ac:dyDescent="0.25">
      <c r="B53" s="1199" t="s">
        <v>19</v>
      </c>
      <c r="C53" s="1200"/>
      <c r="D53" s="110"/>
      <c r="E53" s="1201" t="s">
        <v>44</v>
      </c>
      <c r="F53" s="1201"/>
      <c r="G53" s="1201"/>
      <c r="H53" s="1202"/>
      <c r="I53" s="361">
        <v>8</v>
      </c>
      <c r="J53" s="362">
        <v>-757</v>
      </c>
      <c r="K53" s="362">
        <v>-1645</v>
      </c>
      <c r="L53" s="362">
        <v>-2405</v>
      </c>
      <c r="M53" s="363">
        <v>-2976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g0OUW9/lCW/vhILzhXli+rCQ27AOk3fwEn8JAssNe6gwELxGnXMWDB+oJqa8z2eAM3xgbz5VrMIFiKVBZuiYZg==" saltValue="acVn0/jgpy2H8xYdtmg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1175</v>
      </c>
      <c r="G55" s="122">
        <v>1277</v>
      </c>
      <c r="H55" s="123">
        <v>1186</v>
      </c>
    </row>
    <row r="56" spans="2:8" ht="52.5" customHeight="1" x14ac:dyDescent="0.2">
      <c r="B56" s="124"/>
      <c r="C56" s="1213" t="s">
        <v>47</v>
      </c>
      <c r="D56" s="1213"/>
      <c r="E56" s="1214"/>
      <c r="F56" s="125">
        <v>1029</v>
      </c>
      <c r="G56" s="125">
        <v>1033</v>
      </c>
      <c r="H56" s="126">
        <v>1036</v>
      </c>
    </row>
    <row r="57" spans="2:8" ht="53.25" customHeight="1" x14ac:dyDescent="0.2">
      <c r="B57" s="124"/>
      <c r="C57" s="1215" t="s">
        <v>48</v>
      </c>
      <c r="D57" s="1215"/>
      <c r="E57" s="1216"/>
      <c r="F57" s="127">
        <v>2497</v>
      </c>
      <c r="G57" s="127">
        <v>2470</v>
      </c>
      <c r="H57" s="128">
        <v>2576</v>
      </c>
    </row>
    <row r="58" spans="2:8" ht="45.75" customHeight="1" x14ac:dyDescent="0.2">
      <c r="B58" s="129"/>
      <c r="C58" s="1203" t="s">
        <v>552</v>
      </c>
      <c r="D58" s="1204"/>
      <c r="E58" s="1205"/>
      <c r="F58" s="130">
        <v>1326</v>
      </c>
      <c r="G58" s="130">
        <v>1360</v>
      </c>
      <c r="H58" s="131">
        <v>1539</v>
      </c>
    </row>
    <row r="59" spans="2:8" ht="45.75" customHeight="1" x14ac:dyDescent="0.2">
      <c r="B59" s="129"/>
      <c r="C59" s="1203" t="s">
        <v>553</v>
      </c>
      <c r="D59" s="1204"/>
      <c r="E59" s="1205"/>
      <c r="F59" s="130">
        <v>248</v>
      </c>
      <c r="G59" s="130">
        <v>229</v>
      </c>
      <c r="H59" s="131">
        <v>229</v>
      </c>
    </row>
    <row r="60" spans="2:8" ht="45.75" customHeight="1" x14ac:dyDescent="0.2">
      <c r="B60" s="129"/>
      <c r="C60" s="1203" t="s">
        <v>554</v>
      </c>
      <c r="D60" s="1204"/>
      <c r="E60" s="1205"/>
      <c r="F60" s="130">
        <v>188</v>
      </c>
      <c r="G60" s="130">
        <v>174</v>
      </c>
      <c r="H60" s="131">
        <v>160</v>
      </c>
    </row>
    <row r="61" spans="2:8" ht="45.75" customHeight="1" x14ac:dyDescent="0.2">
      <c r="B61" s="129"/>
      <c r="C61" s="1203" t="s">
        <v>555</v>
      </c>
      <c r="D61" s="1204"/>
      <c r="E61" s="1205"/>
      <c r="F61" s="130">
        <v>244</v>
      </c>
      <c r="G61" s="130">
        <v>214</v>
      </c>
      <c r="H61" s="131">
        <v>128</v>
      </c>
    </row>
    <row r="62" spans="2:8" ht="45.75" customHeight="1" thickBot="1" x14ac:dyDescent="0.25">
      <c r="B62" s="132"/>
      <c r="C62" s="1206" t="s">
        <v>556</v>
      </c>
      <c r="D62" s="1207"/>
      <c r="E62" s="1208"/>
      <c r="F62" s="133">
        <v>76</v>
      </c>
      <c r="G62" s="133">
        <v>91</v>
      </c>
      <c r="H62" s="134">
        <v>105</v>
      </c>
    </row>
    <row r="63" spans="2:8" ht="52.5" customHeight="1" thickBot="1" x14ac:dyDescent="0.25">
      <c r="B63" s="135"/>
      <c r="C63" s="1209" t="s">
        <v>49</v>
      </c>
      <c r="D63" s="1209"/>
      <c r="E63" s="1210"/>
      <c r="F63" s="136">
        <v>4701</v>
      </c>
      <c r="G63" s="136">
        <v>4780</v>
      </c>
      <c r="H63" s="137">
        <v>4797</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sheetData>
  <sheetProtection algorithmName="SHA-512" hashValue="kXtqilMkA21bvoAVbN/ydzNltcClJs6fllc1QIkm5COkclncSOZ0+1A/Olnqz9/HaKwKoU6SQbrkXDUCGIAe2g==" saltValue="89Rt92Ov2LRhYKcQKF1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60676</v>
      </c>
      <c r="E3" s="156"/>
      <c r="F3" s="157">
        <v>74581</v>
      </c>
      <c r="G3" s="158"/>
      <c r="H3" s="159"/>
    </row>
    <row r="4" spans="1:8" x14ac:dyDescent="0.2">
      <c r="A4" s="160"/>
      <c r="B4" s="161"/>
      <c r="C4" s="162"/>
      <c r="D4" s="163">
        <v>25544</v>
      </c>
      <c r="E4" s="164"/>
      <c r="F4" s="165">
        <v>41563</v>
      </c>
      <c r="G4" s="166"/>
      <c r="H4" s="167"/>
    </row>
    <row r="5" spans="1:8" x14ac:dyDescent="0.2">
      <c r="A5" s="148" t="s">
        <v>519</v>
      </c>
      <c r="B5" s="153"/>
      <c r="C5" s="154"/>
      <c r="D5" s="155">
        <v>77578</v>
      </c>
      <c r="E5" s="156"/>
      <c r="F5" s="157">
        <v>76347</v>
      </c>
      <c r="G5" s="158"/>
      <c r="H5" s="159"/>
    </row>
    <row r="6" spans="1:8" x14ac:dyDescent="0.2">
      <c r="A6" s="160"/>
      <c r="B6" s="161"/>
      <c r="C6" s="162"/>
      <c r="D6" s="163">
        <v>41103</v>
      </c>
      <c r="E6" s="164"/>
      <c r="F6" s="165">
        <v>41762</v>
      </c>
      <c r="G6" s="166"/>
      <c r="H6" s="167"/>
    </row>
    <row r="7" spans="1:8" x14ac:dyDescent="0.2">
      <c r="A7" s="148" t="s">
        <v>520</v>
      </c>
      <c r="B7" s="153"/>
      <c r="C7" s="154"/>
      <c r="D7" s="155">
        <v>81354</v>
      </c>
      <c r="E7" s="156"/>
      <c r="F7" s="157">
        <v>69604</v>
      </c>
      <c r="G7" s="158"/>
      <c r="H7" s="159"/>
    </row>
    <row r="8" spans="1:8" x14ac:dyDescent="0.2">
      <c r="A8" s="160"/>
      <c r="B8" s="161"/>
      <c r="C8" s="162"/>
      <c r="D8" s="163">
        <v>37184</v>
      </c>
      <c r="E8" s="164"/>
      <c r="F8" s="165">
        <v>36247</v>
      </c>
      <c r="G8" s="166"/>
      <c r="H8" s="167"/>
    </row>
    <row r="9" spans="1:8" x14ac:dyDescent="0.2">
      <c r="A9" s="148" t="s">
        <v>521</v>
      </c>
      <c r="B9" s="153"/>
      <c r="C9" s="154"/>
      <c r="D9" s="155">
        <v>130693</v>
      </c>
      <c r="E9" s="156"/>
      <c r="F9" s="157">
        <v>68410</v>
      </c>
      <c r="G9" s="158"/>
      <c r="H9" s="159"/>
    </row>
    <row r="10" spans="1:8" x14ac:dyDescent="0.2">
      <c r="A10" s="160"/>
      <c r="B10" s="161"/>
      <c r="C10" s="162"/>
      <c r="D10" s="163">
        <v>38403</v>
      </c>
      <c r="E10" s="164"/>
      <c r="F10" s="165">
        <v>35086</v>
      </c>
      <c r="G10" s="166"/>
      <c r="H10" s="167"/>
    </row>
    <row r="11" spans="1:8" x14ac:dyDescent="0.2">
      <c r="A11" s="148" t="s">
        <v>522</v>
      </c>
      <c r="B11" s="153"/>
      <c r="C11" s="154"/>
      <c r="D11" s="155">
        <v>132988</v>
      </c>
      <c r="E11" s="156"/>
      <c r="F11" s="157">
        <v>73019</v>
      </c>
      <c r="G11" s="158"/>
      <c r="H11" s="159"/>
    </row>
    <row r="12" spans="1:8" x14ac:dyDescent="0.2">
      <c r="A12" s="160"/>
      <c r="B12" s="161"/>
      <c r="C12" s="168"/>
      <c r="D12" s="163">
        <v>39537</v>
      </c>
      <c r="E12" s="164"/>
      <c r="F12" s="165">
        <v>39427</v>
      </c>
      <c r="G12" s="166"/>
      <c r="H12" s="167"/>
    </row>
    <row r="13" spans="1:8" x14ac:dyDescent="0.2">
      <c r="A13" s="148"/>
      <c r="B13" s="153"/>
      <c r="C13" s="169"/>
      <c r="D13" s="170">
        <v>96658</v>
      </c>
      <c r="E13" s="171"/>
      <c r="F13" s="172">
        <v>72392</v>
      </c>
      <c r="G13" s="173"/>
      <c r="H13" s="159"/>
    </row>
    <row r="14" spans="1:8" x14ac:dyDescent="0.2">
      <c r="A14" s="160"/>
      <c r="B14" s="161"/>
      <c r="C14" s="162"/>
      <c r="D14" s="163">
        <v>36354</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1.37</v>
      </c>
      <c r="C19" s="174">
        <f>ROUND(VALUE(SUBSTITUTE(実質収支比率等に係る経年分析!G$48,"▲","-")),2)</f>
        <v>1.43</v>
      </c>
      <c r="D19" s="174">
        <f>ROUND(VALUE(SUBSTITUTE(実質収支比率等に係る経年分析!H$48,"▲","-")),2)</f>
        <v>2.1</v>
      </c>
      <c r="E19" s="174">
        <f>ROUND(VALUE(SUBSTITUTE(実質収支比率等に係る経年分析!I$48,"▲","-")),2)</f>
        <v>2.96</v>
      </c>
      <c r="F19" s="174">
        <f>ROUND(VALUE(SUBSTITUTE(実質収支比率等に係る経年分析!J$48,"▲","-")),2)</f>
        <v>2.2200000000000002</v>
      </c>
    </row>
    <row r="20" spans="1:11" x14ac:dyDescent="0.2">
      <c r="A20" s="174" t="s">
        <v>53</v>
      </c>
      <c r="B20" s="174">
        <f>ROUND(VALUE(SUBSTITUTE(実質収支比率等に係る経年分析!F$47,"▲","-")),2)</f>
        <v>14.93</v>
      </c>
      <c r="C20" s="174">
        <f>ROUND(VALUE(SUBSTITUTE(実質収支比率等に係る経年分析!G$47,"▲","-")),2)</f>
        <v>14.21</v>
      </c>
      <c r="D20" s="174">
        <f>ROUND(VALUE(SUBSTITUTE(実質収支比率等に係る経年分析!H$47,"▲","-")),2)</f>
        <v>15.96</v>
      </c>
      <c r="E20" s="174">
        <f>ROUND(VALUE(SUBSTITUTE(実質収支比率等に係る経年分析!I$47,"▲","-")),2)</f>
        <v>18.03</v>
      </c>
      <c r="F20" s="174">
        <f>ROUND(VALUE(SUBSTITUTE(実質収支比率等に係る経年分析!J$47,"▲","-")),2)</f>
        <v>16.989999999999998</v>
      </c>
    </row>
    <row r="21" spans="1:11" x14ac:dyDescent="0.2">
      <c r="A21" s="174" t="s">
        <v>54</v>
      </c>
      <c r="B21" s="174">
        <f>IF(ISNUMBER(VALUE(SUBSTITUTE(実質収支比率等に係る経年分析!F$49,"▲","-"))),ROUND(VALUE(SUBSTITUTE(実質収支比率等に係る経年分析!F$49,"▲","-")),2),NA())</f>
        <v>7.36</v>
      </c>
      <c r="C21" s="174">
        <f>IF(ISNUMBER(VALUE(SUBSTITUTE(実質収支比率等に係る経年分析!G$49,"▲","-"))),ROUND(VALUE(SUBSTITUTE(実質収支比率等に係る経年分析!G$49,"▲","-")),2),NA())</f>
        <v>4.28</v>
      </c>
      <c r="D21" s="174">
        <f>IF(ISNUMBER(VALUE(SUBSTITUTE(実質収支比率等に係る経年分析!H$49,"▲","-"))),ROUND(VALUE(SUBSTITUTE(実質収支比率等に係る経年分析!H$49,"▲","-")),2),NA())</f>
        <v>6.9</v>
      </c>
      <c r="E21" s="174">
        <f>IF(ISNUMBER(VALUE(SUBSTITUTE(実質収支比率等に係る経年分析!I$49,"▲","-"))),ROUND(VALUE(SUBSTITUTE(実質収支比率等に係る経年分析!I$49,"▲","-")),2),NA())</f>
        <v>5.61</v>
      </c>
      <c r="F21" s="174">
        <f>IF(ISNUMBER(VALUE(SUBSTITUTE(実質収支比率等に係る経年分析!J$49,"▲","-"))),ROUND(VALUE(SUBSTITUTE(実質収支比率等に係る経年分析!J$49,"▲","-")),2),NA())</f>
        <v>1.63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羽咋市後期高齢者医療特別会計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羽咋市国民健康保険特別会計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羽咋市下水道事業会計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2.21</v>
      </c>
    </row>
    <row r="35" spans="1:16" x14ac:dyDescent="0.2">
      <c r="A35" s="175" t="str">
        <f>IF(連結実質赤字比率に係る赤字・黒字の構成分析!C$35="",NA(),連結実質赤字比率に係る赤字・黒字の構成分析!C$35)</f>
        <v>羽咋市介護保険特別会計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v>
      </c>
    </row>
    <row r="36" spans="1:16" x14ac:dyDescent="0.2">
      <c r="A36" s="175" t="str">
        <f>IF(連結実質赤字比率に係る赤字・黒字の構成分析!C$34="",NA(),連結実質赤字比率に係る赤字・黒字の構成分析!C$34)</f>
        <v>羽咋市水道事業会計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1579</v>
      </c>
      <c r="E42" s="176"/>
      <c r="F42" s="176"/>
      <c r="G42" s="176">
        <f>'実質公債費比率（分子）の構造'!L$52</f>
        <v>1671</v>
      </c>
      <c r="H42" s="176"/>
      <c r="I42" s="176"/>
      <c r="J42" s="176">
        <f>'実質公債費比率（分子）の構造'!M$52</f>
        <v>1845</v>
      </c>
      <c r="K42" s="176"/>
      <c r="L42" s="176"/>
      <c r="M42" s="176">
        <f>'実質公債費比率（分子）の構造'!N$52</f>
        <v>1551</v>
      </c>
      <c r="N42" s="176"/>
      <c r="O42" s="176"/>
      <c r="P42" s="176">
        <f>'実質公債費比率（分子）の構造'!O$52</f>
        <v>1460</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106</v>
      </c>
      <c r="C45" s="176"/>
      <c r="D45" s="176"/>
      <c r="E45" s="176">
        <f>'実質公債費比率（分子）の構造'!L$49</f>
        <v>105</v>
      </c>
      <c r="F45" s="176"/>
      <c r="G45" s="176"/>
      <c r="H45" s="176">
        <f>'実質公債費比率（分子）の構造'!M$49</f>
        <v>99</v>
      </c>
      <c r="I45" s="176"/>
      <c r="J45" s="176"/>
      <c r="K45" s="176">
        <f>'実質公債費比率（分子）の構造'!N$49</f>
        <v>96</v>
      </c>
      <c r="L45" s="176"/>
      <c r="M45" s="176"/>
      <c r="N45" s="176">
        <f>'実質公債費比率（分子）の構造'!O$49</f>
        <v>102</v>
      </c>
      <c r="O45" s="176"/>
      <c r="P45" s="176"/>
    </row>
    <row r="46" spans="1:16" x14ac:dyDescent="0.2">
      <c r="A46" s="176" t="s">
        <v>64</v>
      </c>
      <c r="B46" s="176">
        <f>'実質公債費比率（分子）の構造'!K$48</f>
        <v>570</v>
      </c>
      <c r="C46" s="176"/>
      <c r="D46" s="176"/>
      <c r="E46" s="176">
        <f>'実質公債費比率（分子）の構造'!L$48</f>
        <v>551</v>
      </c>
      <c r="F46" s="176"/>
      <c r="G46" s="176"/>
      <c r="H46" s="176">
        <f>'実質公債費比率（分子）の構造'!M$48</f>
        <v>549</v>
      </c>
      <c r="I46" s="176"/>
      <c r="J46" s="176"/>
      <c r="K46" s="176">
        <f>'実質公債費比率（分子）の構造'!N$48</f>
        <v>531</v>
      </c>
      <c r="L46" s="176"/>
      <c r="M46" s="176"/>
      <c r="N46" s="176">
        <f>'実質公債費比率（分子）の構造'!O$48</f>
        <v>525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1331</v>
      </c>
      <c r="C49" s="176"/>
      <c r="D49" s="176"/>
      <c r="E49" s="176">
        <f>'実質公債費比率（分子）の構造'!L$45</f>
        <v>1436</v>
      </c>
      <c r="F49" s="176"/>
      <c r="G49" s="176"/>
      <c r="H49" s="176">
        <f>'実質公債費比率（分子）の構造'!M$45</f>
        <v>1561</v>
      </c>
      <c r="I49" s="176"/>
      <c r="J49" s="176"/>
      <c r="K49" s="176">
        <f>'実質公債費比率（分子）の構造'!N$45</f>
        <v>1351</v>
      </c>
      <c r="L49" s="176"/>
      <c r="M49" s="176"/>
      <c r="N49" s="176">
        <f>'実質公債費比率（分子）の構造'!O$45</f>
        <v>1298</v>
      </c>
      <c r="O49" s="176"/>
      <c r="P49" s="176"/>
    </row>
    <row r="50" spans="1:16" x14ac:dyDescent="0.2">
      <c r="A50" s="176" t="s">
        <v>67</v>
      </c>
      <c r="B50" s="176" t="e">
        <f>NA()</f>
        <v>#N/A</v>
      </c>
      <c r="C50" s="176">
        <f>IF(ISNUMBER('実質公債費比率（分子）の構造'!K$53),'実質公債費比率（分子）の構造'!K$53,NA())</f>
        <v>428</v>
      </c>
      <c r="D50" s="176" t="e">
        <f>NA()</f>
        <v>#N/A</v>
      </c>
      <c r="E50" s="176" t="e">
        <f>NA()</f>
        <v>#N/A</v>
      </c>
      <c r="F50" s="176">
        <f>IF(ISNUMBER('実質公債費比率（分子）の構造'!L$53),'実質公債費比率（分子）の構造'!L$53,NA())</f>
        <v>421</v>
      </c>
      <c r="G50" s="176" t="e">
        <f>NA()</f>
        <v>#N/A</v>
      </c>
      <c r="H50" s="176" t="e">
        <f>NA()</f>
        <v>#N/A</v>
      </c>
      <c r="I50" s="176">
        <f>IF(ISNUMBER('実質公債費比率（分子）の構造'!M$53),'実質公債費比率（分子）の構造'!M$53,NA())</f>
        <v>364</v>
      </c>
      <c r="J50" s="176" t="e">
        <f>NA()</f>
        <v>#N/A</v>
      </c>
      <c r="K50" s="176" t="e">
        <f>NA()</f>
        <v>#N/A</v>
      </c>
      <c r="L50" s="176">
        <f>IF(ISNUMBER('実質公債費比率（分子）の構造'!N$53),'実質公債費比率（分子）の構造'!N$53,NA())</f>
        <v>427</v>
      </c>
      <c r="M50" s="176" t="e">
        <f>NA()</f>
        <v>#N/A</v>
      </c>
      <c r="N50" s="176" t="e">
        <f>NA()</f>
        <v>#N/A</v>
      </c>
      <c r="O50" s="176">
        <f>IF(ISNUMBER('実質公債費比率（分子）の構造'!O$53),'実質公債費比率（分子）の構造'!O$53,NA())</f>
        <v>465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14474</v>
      </c>
      <c r="E56" s="175"/>
      <c r="F56" s="175"/>
      <c r="G56" s="175">
        <f>'将来負担比率（分子）の構造'!J$52</f>
        <v>14289</v>
      </c>
      <c r="H56" s="175"/>
      <c r="I56" s="175"/>
      <c r="J56" s="175">
        <f>'将来負担比率（分子）の構造'!K$52</f>
        <v>14210</v>
      </c>
      <c r="K56" s="175"/>
      <c r="L56" s="175"/>
      <c r="M56" s="175">
        <f>'将来負担比率（分子）の構造'!L$52</f>
        <v>14369</v>
      </c>
      <c r="N56" s="175"/>
      <c r="O56" s="175"/>
      <c r="P56" s="175">
        <f>'将来負担比率（分子）の構造'!M$52</f>
        <v>14587</v>
      </c>
    </row>
    <row r="57" spans="1:16" x14ac:dyDescent="0.2">
      <c r="A57" s="175" t="s">
        <v>42</v>
      </c>
      <c r="B57" s="175"/>
      <c r="C57" s="175"/>
      <c r="D57" s="175">
        <f>'将来負担比率（分子）の構造'!I$51</f>
        <v>2774</v>
      </c>
      <c r="E57" s="175"/>
      <c r="F57" s="175"/>
      <c r="G57" s="175">
        <f>'将来負担比率（分子）の構造'!J$51</f>
        <v>2656</v>
      </c>
      <c r="H57" s="175"/>
      <c r="I57" s="175"/>
      <c r="J57" s="175">
        <f>'将来負担比率（分子）の構造'!K$51</f>
        <v>2460</v>
      </c>
      <c r="K57" s="175"/>
      <c r="L57" s="175"/>
      <c r="M57" s="175">
        <f>'将来負担比率（分子）の構造'!L$51</f>
        <v>2452</v>
      </c>
      <c r="N57" s="175"/>
      <c r="O57" s="175"/>
      <c r="P57" s="175">
        <f>'将来負担比率（分子）の構造'!M$51</f>
        <v>2536</v>
      </c>
    </row>
    <row r="58" spans="1:16" x14ac:dyDescent="0.2">
      <c r="A58" s="175" t="s">
        <v>41</v>
      </c>
      <c r="B58" s="175"/>
      <c r="C58" s="175"/>
      <c r="D58" s="175">
        <f>'将来負担比率（分子）の構造'!I$50</f>
        <v>4715</v>
      </c>
      <c r="E58" s="175"/>
      <c r="F58" s="175"/>
      <c r="G58" s="175">
        <f>'将来負担比率（分子）の構造'!J$50</f>
        <v>4961</v>
      </c>
      <c r="H58" s="175"/>
      <c r="I58" s="175"/>
      <c r="J58" s="175">
        <f>'将来負担比率（分子）の構造'!K$50</f>
        <v>5458</v>
      </c>
      <c r="K58" s="175"/>
      <c r="L58" s="175"/>
      <c r="M58" s="175">
        <f>'将来負担比率（分子）の構造'!L$50</f>
        <v>5766</v>
      </c>
      <c r="N58" s="175"/>
      <c r="O58" s="175"/>
      <c r="P58" s="175">
        <f>'将来負担比率（分子）の構造'!M$50</f>
        <v>5784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117</v>
      </c>
      <c r="C61" s="175"/>
      <c r="D61" s="175"/>
      <c r="E61" s="175">
        <f>'将来負担比率（分子）の構造'!J$46</f>
        <v>77</v>
      </c>
      <c r="F61" s="175"/>
      <c r="G61" s="175"/>
      <c r="H61" s="175">
        <f>'将来負担比率（分子）の構造'!K$46</f>
        <v>123</v>
      </c>
      <c r="I61" s="175"/>
      <c r="J61" s="175"/>
      <c r="K61" s="175">
        <f>'将来負担比率（分子）の構造'!L$46</f>
        <v>97</v>
      </c>
      <c r="L61" s="175"/>
      <c r="M61" s="175"/>
      <c r="N61" s="175" t="str">
        <f>'将来負担比率（分子）の構造'!M$46</f>
        <v>-</v>
      </c>
      <c r="O61" s="175"/>
      <c r="P61" s="175"/>
    </row>
    <row r="62" spans="1:16" x14ac:dyDescent="0.2">
      <c r="A62" s="175" t="s">
        <v>35</v>
      </c>
      <c r="B62" s="175">
        <f>'将来負担比率（分子）の構造'!I$45</f>
        <v>1166</v>
      </c>
      <c r="C62" s="175"/>
      <c r="D62" s="175"/>
      <c r="E62" s="175">
        <f>'将来負担比率（分子）の構造'!J$45</f>
        <v>1132</v>
      </c>
      <c r="F62" s="175"/>
      <c r="G62" s="175"/>
      <c r="H62" s="175">
        <f>'将来負担比率（分子）の構造'!K$45</f>
        <v>1070</v>
      </c>
      <c r="I62" s="175"/>
      <c r="J62" s="175"/>
      <c r="K62" s="175">
        <f>'将来負担比率（分子）の構造'!L$45</f>
        <v>1104</v>
      </c>
      <c r="L62" s="175"/>
      <c r="M62" s="175"/>
      <c r="N62" s="175">
        <f>'将来負担比率（分子）の構造'!M$45</f>
        <v>1154</v>
      </c>
      <c r="O62" s="175"/>
      <c r="P62" s="175"/>
    </row>
    <row r="63" spans="1:16" x14ac:dyDescent="0.2">
      <c r="A63" s="175" t="s">
        <v>34</v>
      </c>
      <c r="B63" s="175">
        <f>'将来負担比率（分子）の構造'!I$44</f>
        <v>705</v>
      </c>
      <c r="C63" s="175"/>
      <c r="D63" s="175"/>
      <c r="E63" s="175">
        <f>'将来負担比率（分子）の構造'!J$44</f>
        <v>757</v>
      </c>
      <c r="F63" s="175"/>
      <c r="G63" s="175"/>
      <c r="H63" s="175">
        <f>'将来負担比率（分子）の構造'!K$44</f>
        <v>709</v>
      </c>
      <c r="I63" s="175"/>
      <c r="J63" s="175"/>
      <c r="K63" s="175">
        <f>'将来負担比率（分子）の構造'!L$44</f>
        <v>784</v>
      </c>
      <c r="L63" s="175"/>
      <c r="M63" s="175"/>
      <c r="N63" s="175">
        <f>'将来負担比率（分子）の構造'!M$44</f>
        <v>864</v>
      </c>
      <c r="O63" s="175"/>
      <c r="P63" s="175"/>
    </row>
    <row r="64" spans="1:16" x14ac:dyDescent="0.2">
      <c r="A64" s="175" t="s">
        <v>33</v>
      </c>
      <c r="B64" s="175">
        <f>'将来負担比率（分子）の構造'!I$43</f>
        <v>7273</v>
      </c>
      <c r="C64" s="175"/>
      <c r="D64" s="175"/>
      <c r="E64" s="175">
        <f>'将来負担比率（分子）の構造'!J$43</f>
        <v>6787</v>
      </c>
      <c r="F64" s="175"/>
      <c r="G64" s="175"/>
      <c r="H64" s="175">
        <f>'将来負担比率（分子）の構造'!K$43</f>
        <v>6332</v>
      </c>
      <c r="I64" s="175"/>
      <c r="J64" s="175"/>
      <c r="K64" s="175">
        <f>'将来負担比率（分子）の構造'!L$43</f>
        <v>5871</v>
      </c>
      <c r="L64" s="175"/>
      <c r="M64" s="175"/>
      <c r="N64" s="175">
        <f>'将来負担比率（分子）の構造'!M$43</f>
        <v>5300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12711</v>
      </c>
      <c r="C66" s="175"/>
      <c r="D66" s="175"/>
      <c r="E66" s="175">
        <f>'将来負担比率（分子）の構造'!J$41</f>
        <v>12397</v>
      </c>
      <c r="F66" s="175"/>
      <c r="G66" s="175"/>
      <c r="H66" s="175">
        <f>'将来負担比率（分子）の構造'!K$41</f>
        <v>12248</v>
      </c>
      <c r="I66" s="175"/>
      <c r="J66" s="175"/>
      <c r="K66" s="175">
        <f>'将来負担比率（分子）の構造'!L$41</f>
        <v>12326</v>
      </c>
      <c r="L66" s="175"/>
      <c r="M66" s="175"/>
      <c r="N66" s="175">
        <f>'将来負担比率（分子）の構造'!M$41</f>
        <v>12614</v>
      </c>
      <c r="O66" s="175"/>
      <c r="P66" s="175"/>
    </row>
    <row r="67" spans="1:16" x14ac:dyDescent="0.2">
      <c r="A67" s="175" t="s">
        <v>71</v>
      </c>
      <c r="B67" s="175" t="e">
        <f>NA()</f>
        <v>#N/A</v>
      </c>
      <c r="C67" s="175">
        <f>IF(ISNUMBER('将来負担比率（分子）の構造'!I$53), IF('将来負担比率（分子）の構造'!I$53 &lt; 0, 0, '将来負担比率（分子）の構造'!I$53), NA())</f>
        <v>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1175</v>
      </c>
      <c r="C72" s="179">
        <f>基金残高に係る経年分析!G55</f>
        <v>1277</v>
      </c>
      <c r="D72" s="179">
        <f>基金残高に係る経年分析!H55</f>
        <v>1186</v>
      </c>
    </row>
    <row r="73" spans="1:16" x14ac:dyDescent="0.2">
      <c r="A73" s="178" t="s">
        <v>74</v>
      </c>
      <c r="B73" s="179">
        <f>基金残高に係る経年分析!F56</f>
        <v>1029</v>
      </c>
      <c r="C73" s="179">
        <f>基金残高に係る経年分析!G56</f>
        <v>1033</v>
      </c>
      <c r="D73" s="179">
        <f>基金残高に係る経年分析!H56</f>
        <v>1036</v>
      </c>
    </row>
    <row r="74" spans="1:16" x14ac:dyDescent="0.2">
      <c r="A74" s="178" t="s">
        <v>75</v>
      </c>
      <c r="B74" s="179">
        <f>基金残高に係る経年分析!F57</f>
        <v>2497</v>
      </c>
      <c r="C74" s="179">
        <f>基金残高に係る経年分析!G57</f>
        <v>2470</v>
      </c>
      <c r="D74" s="179">
        <f>基金残高に係る経年分析!H57</f>
        <v>2576</v>
      </c>
    </row>
  </sheetData>
  <sheetProtection algorithmName="SHA-512" hashValue="b611Ko52t7NUJ5cXF2RT4q2f542rbu/Kbo1sSE/dN3Q8yRZ2EHxE5LUkF3BDuzNTJsf37i2iG90P7RcxnWkTXw==" saltValue="7GabXkWKdhnyaL0VNlk6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2025-03-06T11:06:02Z</cp:lastPrinted>
  <dcterms:created xsi:type="dcterms:W3CDTF">2025-02-19T02:14:26Z</dcterms:created>
  <dcterms:modified xsi:type="dcterms:W3CDTF">2025-03-19T02:54:54Z</dcterms:modified>
  <cp:category/>
</cp:coreProperties>
</file>