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7 市町財政\08-2 令和４年度財政状況資料集\03 市町→県\07 羽咋市〇\"/>
    </mc:Choice>
  </mc:AlternateContent>
  <xr:revisionPtr revIDLastSave="0" documentId="13_ncr:1_{8D150273-262C-4555-8B56-4CDE3849B9C4}" xr6:coauthVersionLast="47" xr6:coauthVersionMax="47" xr10:uidLastSave="{00000000-0000-0000-0000-000000000000}"/>
  <bookViews>
    <workbookView xWindow="-120" yWindow="-120" windowWidth="19440" windowHeight="10440" tabRatio="89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W34" i="10"/>
  <c r="BE34" i="10"/>
  <c r="U34" i="10"/>
  <c r="U35" i="10" s="1"/>
  <c r="U36" i="10" s="1"/>
  <c r="C34" i="10"/>
  <c r="AM34" i="10" s="1"/>
  <c r="AM35" i="10" s="1"/>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<sst xmlns="http://schemas.openxmlformats.org/spreadsheetml/2006/main" count="1072" uniqueCount="586">
  <si>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</si>
  <si>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</si>
  <si>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</si>
  <si>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</si>
  <si>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</si>
  <si>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</si>
  <si>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</si>
  <si>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</si>
  <si>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</si>
  <si>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</si>
  <si>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</si>
  <si>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</si>
  <si>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</si>
  <si>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</si>
  <si>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</si>
  <si>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</si>
  <si>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</si>
  <si>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</si>
  <si>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</si>
  <si>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</si>
  <si>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</si>
  <si>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</si>
  <si>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</si>
  <si>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</si>
  <si>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</si>
  <si>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</si>
  <si>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</si>
  <si>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</si>
  <si>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</si>
  <si>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</si>
  <si>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</si>
  <si>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</si>
  <si>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</si>
  <si>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</si>
  <si>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</si>
  <si>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</si>
  <si>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</si>
  <si>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</si>
  <si>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</si>
  <si>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</si>
  <si>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</si>
  <si>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</si>
  <si>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</si>
  <si>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</si>
  <si>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</si>
  <si>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</si>
  <si>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</si>
  <si>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</si>
  <si>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</si>
  <si>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</si>
  <si>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</si>
  <si>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</si>
  <si>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</si>
  <si>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</si>
  <si>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</si>
  <si>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</si>
  <si>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</si>
  <si>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</si>
  <si>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</si>
  <si>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</si>
  <si>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</si>
  <si>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</si>
  <si>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</si>
  <si>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</si>
  <si>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</si>
  <si>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</si>
  <si>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</si>
  <si>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</si>
  <si>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</si>
  <si>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</si>
  <si>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</si>
  <si>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</si>
  <si>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</si>
  <si>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</si>
  <si>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</si>
  <si>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</si>
  <si>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</si>
  <si>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</si>
  <si>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</si>
  <si>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</si>
  <si>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</si>
  <si>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</si>
  <si>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</si>
  <si>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</si>
  <si>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</si>
  <si>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</si>
  <si>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</si>
  <si>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</si>
  <si>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</si>
  <si>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</si>
  <si>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</si>
  <si>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</si>
  <si>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</si>
  <si>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</si>
  <si>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</si>
  <si>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</si>
  <si>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</si>
  <si>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</si>
  <si>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</si>
  <si>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</si>
  <si>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</si>
  <si>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</si>
  <si>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</si>
  <si>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</si>
  <si>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</si>
  <si>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</si>
  <si>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</si>
  <si>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</si>
  <si>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</si>
  <si>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</si>
  <si>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</si>
  <si>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</si>
  <si>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</si>
  <si>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</si>
  <si>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</si>
  <si>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</si>
  <si>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</si>
  <si>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</si>
  <si>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</si>
  <si>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</si>
  <si>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</si>
  <si>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</si>
  <si>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</si>
  <si>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</si>
  <si>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</si>
  <si>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</si>
  <si>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</si>
  <si>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</si>
  <si>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</si>
  <si>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</si>
  <si>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</si>
  <si>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</si>
  <si>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</si>
  <si>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</si>
  <si>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</si>
  <si>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</si>
  <si>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</si>
  <si>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</si>
  <si>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</si>
  <si>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</si>
  <si>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</si>
  <si>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</si>
  <si>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</si>
  <si>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</si>
  <si>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</si>
  <si>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</si>
  <si>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</si>
  <si>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</si>
  <si>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</si>
  <si>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</si>
  <si>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</si>
  <si>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</si>
  <si>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</si>
  <si>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</si>
  <si>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</si>
  <si>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</si>
  <si>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</si>
  <si>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</si>
  <si>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</si>
  <si>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</si>
  <si>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</si>
  <si>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</si>
  <si>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</si>
  <si>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</si>
  <si>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</si>
  <si>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</si>
  <si>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</si>
  <si>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</si>
  <si>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</si>
  <si>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</si>
  <si>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</si>
  <si>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</si>
  <si>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</si>
  <si>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</si>
  <si>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</si>
  <si>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</si>
  <si>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</si>
  <si>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</si>
  <si>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</si>
  <si>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</si>
  <si>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</si>
  <si>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</si>
  <si>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</si>
  <si>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</si>
  <si>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</si>
  <si>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</si>
  <si>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</si>
  <si>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</si>
  <si>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</si>
  <si>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</si>
  <si>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</si>
  <si>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</si>
  <si>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</si>
  <si>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</si>
  <si>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</si>
  <si>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</si>
  <si>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</si>
  <si>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</si>
  <si>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</si>
  <si>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</si>
  <si>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</si>
  <si>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</si>
  <si>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</si>
  <si>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</si>
  <si>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</si>
  <si>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</si>
  <si>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</si>
  <si>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</si>
  <si>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</si>
  <si>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</si>
  <si>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</si>
  <si>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</si>
  <si>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</si>
  <si>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</si>
  <si>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</si>
  <si>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</si>
  <si>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</si>
  <si>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</si>
  <si>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</si>
  <si>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</si>
  <si>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</si>
  <si>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</si>
  <si>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</si>
  <si>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石川県羽咋市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</si>
  <si>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</si>
  <si>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</si>
  <si>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</si>
  <si>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</si>
  <si>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</si>
  <si>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</si>
  <si>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</si>
  <si>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</si>
  <si>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</si>
  <si>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</si>
  <si>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</si>
  <si>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</si>
  <si>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</si>
  <si>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</si>
  <si>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</si>
  <si>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</si>
  <si>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</si>
  <si>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</si>
  <si>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</si>
  <si>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</si>
  <si>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</si>
  <si>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</si>
  <si>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</si>
  <si>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</si>
  <si>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</si>
  <si>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</si>
  <si>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</si>
  <si>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</si>
  <si>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</si>
  <si>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</si>
  <si>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</si>
  <si>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</si>
  <si>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</si>
  <si>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</si>
  <si>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</si>
  <si>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</si>
  <si>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</si>
  <si>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</si>
  <si>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</si>
  <si>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</si>
  <si>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</si>
  <si>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</si>
  <si>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</si>
  <si>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</si>
  <si>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</si>
  <si>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</si>
  <si>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</si>
  <si>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</si>
  <si>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</si>
  <si>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</si>
  <si>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</si>
  <si>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</si>
  <si>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</si>
  <si>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</si>
  <si>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</si>
  <si>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</si>
  <si>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</si>
  <si>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</si>
  <si>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</si>
  <si>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</si>
  <si>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</si>
  <si>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</si>
  <si>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</si>
  <si>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</si>
  <si>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</si>
  <si>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</si>
  <si>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</si>
  <si>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</si>
  <si>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</si>
  <si>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</si>
  <si>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</si>
  <si>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</si>
  <si>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</si>
  <si>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</si>
  <si>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</si>
  <si>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</si>
  <si>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</si>
  <si>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</si>
  <si>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</si>
  <si>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</si>
  <si>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</si>
  <si>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</si>
  <si>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</si>
  <si>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</si>
  <si>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</si>
  <si>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</si>
  <si>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</si>
  <si>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</si>
  <si>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</si>
  <si>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</si>
  <si>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</si>
  <si>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</si>
  <si>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</si>
  <si>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</si>
  <si>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</si>
  <si>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</si>
  <si>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</si>
  <si>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</si>
  <si>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</si>
  <si>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</si>
  <si>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</si>
  <si>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</si>
  <si>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</si>
  <si>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</si>
  <si>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</si>
  <si>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</si>
  <si>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</si>
  <si>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</si>
  <si>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</si>
  <si>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</si>
  <si>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</si>
  <si>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</si>
  <si>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</si>
  <si>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</si>
  <si>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</si>
  <si>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</si>
  <si>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</si>
  <si>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</si>
  <si>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</si>
  <si>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</si>
  <si>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</si>
  <si>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</si>
  <si>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</si>
  <si>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</si>
  <si>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</si>
  <si>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</si>
  <si>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</si>
  <si>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</si>
  <si>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</si>
  <si>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</si>
  <si>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</si>
  <si>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</si>
  <si>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</si>
  <si>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</si>
  <si>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</si>
  <si>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</si>
  <si>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</si>
  <si>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</si>
  <si>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</si>
  <si>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</si>
  <si>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</si>
  <si>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</si>
  <si>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</si>
  <si>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</si>
  <si>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</si>
  <si>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</si>
  <si>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</si>
  <si>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</si>
  <si>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</si>
  <si>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</si>
  <si>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</si>
  <si>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</si>
  <si>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石川県羽咋市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</si>
  <si>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</si>
  <si>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</si>
  <si>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</si>
  <si>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</si>
  <si>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</si>
  <si>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</si>
  <si>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</si>
  <si>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</si>
  <si>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</si>
  <si>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</si>
  <si>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</si>
  <si>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</si>
  <si>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</si>
  <si>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</si>
  <si>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</si>
  <si>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</si>
  <si>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</si>
  <si>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</si>
  <si>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</si>
  <si>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</si>
  <si>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</si>
  <si>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</si>
  <si>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</si>
  <si>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</si>
  <si>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</si>
  <si>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</si>
  <si>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</si>
  <si>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</si>
  <si>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</si>
  <si>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</si>
  <si>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</si>
  <si>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</si>
  <si>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</si>
  <si>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羽咋市国民健康保険特別会計</t>
    <phoneticPr fontId="5"/>
  </si>
  <si>
    <t>羽咋市介護保険特別会計</t>
    <phoneticPr fontId="5"/>
  </si>
  <si>
    <t>羽咋市後期高齢者医療特別会計</t>
    <phoneticPr fontId="5"/>
  </si>
  <si>
    <t>羽咋市水道事業会計</t>
    <phoneticPr fontId="5"/>
  </si>
  <si>
    <t>法適用企業</t>
    <phoneticPr fontId="5"/>
  </si>
  <si>
    <t>羽咋市下水道事業会計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</si>
  <si>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</si>
  <si>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</si>
  <si>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</si>
  <si>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</si>
  <si>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</si>
  <si>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</si>
  <si>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</si>
  <si>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</si>
  <si>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</si>
  <si>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</si>
  <si>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</si>
  <si>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</si>
  <si>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</si>
  <si>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</si>
  <si>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</si>
  <si>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</si>
  <si>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</si>
  <si>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</si>
  <si>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</si>
  <si>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</si>
  <si>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</si>
  <si>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</si>
  <si>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</si>
  <si>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</si>
  <si>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</si>
  <si>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</si>
  <si>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</si>
  <si>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</si>
  <si>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</si>
  <si>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</si>
  <si>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</si>
  <si>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</si>
  <si>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</si>
  <si>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</si>
  <si>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</si>
  <si>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</si>
  <si>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</si>
  <si>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</si>
  <si>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</si>
  <si>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</si>
  <si>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</si>
  <si>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</si>
  <si>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</si>
  <si>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</si>
  <si>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</si>
  <si>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</si>
  <si>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</si>
  <si>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</si>
  <si>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</si>
  <si>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</si>
  <si>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</si>
  <si>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</si>
  <si>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</si>
  <si>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</si>
  <si>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</si>
  <si>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</si>
  <si>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</si>
  <si>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</si>
  <si>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</si>
  <si>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</si>
  <si>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羽咋市水道事業会計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</si>
  <si>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</si>
  <si>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</si>
  <si>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</si>
  <si>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</si>
  <si>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</si>
  <si>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</si>
  <si>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</si>
  <si>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</si>
  <si>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</si>
  <si>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</si>
  <si>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</si>
  <si>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</si>
  <si>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</si>
  <si>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</si>
  <si>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</si>
  <si>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</si>
  <si>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</si>
  <si>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</si>
  <si>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</si>
  <si>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</si>
  <si>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</si>
  <si>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</si>
  <si>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</si>
  <si>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</si>
  <si>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</si>
  <si>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</si>
  <si>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</si>
  <si>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</si>
  <si>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</si>
  <si>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</si>
  <si>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</si>
  <si>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</si>
  <si>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</si>
  <si>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</si>
  <si>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</si>
  <si>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</si>
  <si>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</si>
  <si>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</si>
  <si>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</si>
  <si>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</si>
  <si>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</si>
  <si>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</si>
  <si>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</si>
  <si>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</si>
  <si>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</si>
  <si>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</si>
  <si>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</si>
  <si>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</si>
  <si>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</si>
  <si>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</si>
  <si>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</si>
  <si>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</si>
  <si>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</si>
  <si>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</si>
  <si>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</si>
  <si>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</si>
  <si>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</si>
  <si>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</si>
  <si>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</si>
  <si>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</si>
  <si>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</si>
  <si>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</si>
  <si>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</si>
  <si>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</si>
  <si>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</si>
  <si>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</si>
  <si>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</si>
  <si>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</si>
  <si>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</si>
  <si>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</si>
  <si>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</si>
  <si>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</si>
  <si>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</si>
  <si>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</si>
  <si>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</si>
  <si>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</si>
  <si>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</si>
  <si>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</si>
  <si>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</si>
  <si>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</si>
  <si>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</si>
  <si>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</si>
  <si>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</si>
  <si>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</si>
  <si>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</si>
  <si>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羽咋市水道事業会計</t>
  </si>
  <si>
    <t>一般会計</t>
  </si>
  <si>
    <t>羽咋市下水道事業会計</t>
  </si>
  <si>
    <t>羽咋市介護保険特別会計</t>
  </si>
  <si>
    <t>羽咋市国民健康保険特別会計</t>
  </si>
  <si>
    <t>羽咋市後期高齢者医療特別会計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</si>
  <si>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</si>
  <si>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</si>
  <si>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</si>
  <si>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</si>
  <si>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</si>
  <si>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</si>
  <si>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</si>
  <si>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</si>
  <si>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羽咋市土地開発公社</t>
  </si>
  <si>
    <t>羽咋まちづくり会社</t>
    <rPh sb="7" eb="9">
      <t>カイシャ</t>
    </rPh>
    <phoneticPr fontId="2"/>
  </si>
  <si>
    <t>-</t>
    <phoneticPr fontId="2"/>
  </si>
  <si>
    <t>羽咋郡市広域圏事務組合（一般会計）</t>
    <rPh sb="0" eb="2">
      <t>ハクイ</t>
    </rPh>
    <rPh sb="2" eb="3">
      <t>グン</t>
    </rPh>
    <rPh sb="3" eb="4">
      <t>シ</t>
    </rPh>
    <rPh sb="4" eb="7">
      <t>コウイキケン</t>
    </rPh>
    <rPh sb="7" eb="9">
      <t>ジム</t>
    </rPh>
    <rPh sb="9" eb="11">
      <t>クミアイ</t>
    </rPh>
    <rPh sb="12" eb="14">
      <t>イッパン</t>
    </rPh>
    <rPh sb="14" eb="16">
      <t>カイケイ</t>
    </rPh>
    <phoneticPr fontId="31"/>
  </si>
  <si>
    <t>羽咋郡市広域圏事務組合（公立羽咋病院事業特別会計）</t>
    <rPh sb="0" eb="2">
      <t>ハクイ</t>
    </rPh>
    <rPh sb="2" eb="3">
      <t>グン</t>
    </rPh>
    <rPh sb="3" eb="4">
      <t>シ</t>
    </rPh>
    <rPh sb="4" eb="7">
      <t>コウイキケン</t>
    </rPh>
    <rPh sb="7" eb="9">
      <t>ジム</t>
    </rPh>
    <rPh sb="9" eb="11">
      <t>クミアイ</t>
    </rPh>
    <rPh sb="12" eb="14">
      <t>コウリツ</t>
    </rPh>
    <rPh sb="14" eb="16">
      <t>ハクイ</t>
    </rPh>
    <rPh sb="16" eb="18">
      <t>ビョウイン</t>
    </rPh>
    <rPh sb="18" eb="20">
      <t>ジギョウ</t>
    </rPh>
    <rPh sb="20" eb="22">
      <t>トクベツ</t>
    </rPh>
    <rPh sb="22" eb="24">
      <t>カイケイ</t>
    </rPh>
    <phoneticPr fontId="31"/>
  </si>
  <si>
    <t>羽咋郡市広域圏事務組合（ふるさと振興事業特別会計）</t>
    <rPh sb="0" eb="3">
      <t>ハクイグン</t>
    </rPh>
    <rPh sb="3" eb="4">
      <t>シ</t>
    </rPh>
    <rPh sb="4" eb="7">
      <t>コウイキケン</t>
    </rPh>
    <rPh sb="7" eb="9">
      <t>ジム</t>
    </rPh>
    <rPh sb="9" eb="11">
      <t>クミアイ</t>
    </rPh>
    <rPh sb="16" eb="18">
      <t>シンコウ</t>
    </rPh>
    <rPh sb="18" eb="20">
      <t>ジギョウ</t>
    </rPh>
    <rPh sb="20" eb="22">
      <t>トクベツ</t>
    </rPh>
    <rPh sb="22" eb="24">
      <t>カイケイ</t>
    </rPh>
    <phoneticPr fontId="31"/>
  </si>
  <si>
    <t>石川県後期高齢者医療特別会計(一般会計）</t>
    <rPh sb="0" eb="3">
      <t>イシカワケン</t>
    </rPh>
    <rPh sb="3" eb="5">
      <t>コウキ</t>
    </rPh>
    <rPh sb="5" eb="8">
      <t>コウレイシャ</t>
    </rPh>
    <rPh sb="8" eb="10">
      <t>イリョウ</t>
    </rPh>
    <rPh sb="10" eb="12">
      <t>トクベツ</t>
    </rPh>
    <rPh sb="12" eb="14">
      <t>カイケイ</t>
    </rPh>
    <rPh sb="15" eb="17">
      <t>イッパン</t>
    </rPh>
    <rPh sb="17" eb="19">
      <t>カイケイ</t>
    </rPh>
    <phoneticPr fontId="31"/>
  </si>
  <si>
    <t>石川県後期高齢者医療特別会計(後期高齢者医療特別会計）</t>
    <rPh sb="0" eb="3">
      <t>イシカワケン</t>
    </rPh>
    <rPh sb="3" eb="5">
      <t>コウキ</t>
    </rPh>
    <rPh sb="5" eb="8">
      <t>コウレイシャ</t>
    </rPh>
    <rPh sb="8" eb="10">
      <t>イリョウ</t>
    </rPh>
    <rPh sb="10" eb="12">
      <t>トクベツ</t>
    </rPh>
    <rPh sb="12" eb="14">
      <t>カイケイ</t>
    </rPh>
    <rPh sb="15" eb="17">
      <t>コウキ</t>
    </rPh>
    <rPh sb="17" eb="20">
      <t>コウレイシャ</t>
    </rPh>
    <rPh sb="20" eb="22">
      <t>イリョウ</t>
    </rPh>
    <rPh sb="22" eb="24">
      <t>トクベツ</t>
    </rPh>
    <rPh sb="24" eb="26">
      <t>カイケイ</t>
    </rPh>
    <phoneticPr fontId="31"/>
  </si>
  <si>
    <t>石川県市町村消防団員等公務災害補償等組合（一般会計）</t>
    <rPh sb="0" eb="3">
      <t>イシカワケン</t>
    </rPh>
    <rPh sb="3" eb="6">
      <t>シチョウソン</t>
    </rPh>
    <rPh sb="6" eb="9">
      <t>ショウボウダン</t>
    </rPh>
    <rPh sb="9" eb="10">
      <t>イン</t>
    </rPh>
    <rPh sb="10" eb="11">
      <t>トウ</t>
    </rPh>
    <rPh sb="11" eb="13">
      <t>コウム</t>
    </rPh>
    <rPh sb="13" eb="15">
      <t>サイガイ</t>
    </rPh>
    <rPh sb="15" eb="18">
      <t>ホショウトウ</t>
    </rPh>
    <rPh sb="18" eb="20">
      <t>クミアイ</t>
    </rPh>
    <rPh sb="21" eb="23">
      <t>イッパン</t>
    </rPh>
    <rPh sb="23" eb="25">
      <t>カイケイ</t>
    </rPh>
    <phoneticPr fontId="31"/>
  </si>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</sst>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691C-4556-8498-D16F709803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62271</c:v>
                </c:pt>
                <c:pt idx="1">
                  <c:v>60676</c:v>
                </c:pt>
                <c:pt idx="2">
                  <c:v>77578</c:v>
                </c:pt>
                <c:pt idx="3">
                  <c:v>81354</c:v>
                </c:pt>
                <c:pt idx="4">
                  <c:v>130693</c:v>
                </c:pt>
              </c:numCache>
            </c:numRef>
          </c:val>
          <c:smooth val="0"/>
          <c:extLst>
            <c:ext xmlns:c16="http://schemas.microsoft.com/office/drawing/2014/chart" uri="{C3380CC4-5D6E-409C-BE32-E72D297353CC}">
              <c16:uniqueId val="{00000001-691C-4556-8498-D16F709803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1.1599999999999999</c:v>
                </c:pt>
                <c:pt idx="1">
                  <c:v>1.37</c:v>
                </c:pt>
                <c:pt idx="2">
                  <c:v>1.43</c:v>
                </c:pt>
                <c:pt idx="3">
                  <c:v>2.1</c:v>
                </c:pt>
                <c:pt idx="4">
                  <c:v>2.96</c:v>
                </c:pt>
              </c:numCache>
            </c:numRef>
          </c:val>
          <c:extLst>
            <c:ext xmlns:c16="http://schemas.microsoft.com/office/drawing/2014/chart" uri="{C3380CC4-5D6E-409C-BE32-E72D297353CC}">
              <c16:uniqueId val="{00000000-2D5B-4200-B686-06C682D87C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12.26</c:v>
                </c:pt>
                <c:pt idx="1">
                  <c:v>14.93</c:v>
                </c:pt>
                <c:pt idx="2">
                  <c:v>14.21</c:v>
                </c:pt>
                <c:pt idx="3">
                  <c:v>15.96</c:v>
                </c:pt>
                <c:pt idx="4">
                  <c:v>18.03</c:v>
                </c:pt>
              </c:numCache>
            </c:numRef>
          </c:val>
          <c:extLst>
            <c:ext xmlns:c16="http://schemas.microsoft.com/office/drawing/2014/chart" uri="{C3380CC4-5D6E-409C-BE32-E72D297353CC}">
              <c16:uniqueId val="{00000001-2D5B-4200-B686-06C682D87C6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7.94</c:v>
                </c:pt>
                <c:pt idx="1">
                  <c:v>7.36</c:v>
                </c:pt>
                <c:pt idx="2">
                  <c:v>4.28</c:v>
                </c:pt>
                <c:pt idx="3">
                  <c:v>6.9</c:v>
                </c:pt>
                <c:pt idx="4">
                  <c:v>5.61</c:v>
                </c:pt>
              </c:numCache>
            </c:numRef>
          </c:val>
          <c:smooth val="0"/>
          <c:extLst>
            <c:ext xmlns:c16="http://schemas.microsoft.com/office/drawing/2014/chart" uri="{C3380CC4-5D6E-409C-BE32-E72D297353CC}">
              <c16:uniqueId val="{00000002-2D5B-4200-B686-06C682D87C6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1B6-43E1-9D9A-830742DC82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B6-43E1-9D9A-830742DC827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1B6-43E1-9D9A-830742DC827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1B6-43E1-9D9A-830742DC8277}"/>
            </c:ext>
          </c:extLst>
        </c:ser>
        <c:ser>
          <c:idx val="4"/>
          <c:order val="4"/>
          <c:tx>
            <c:strRef>
              <c:f>データシート!$A$31</c:f>
              <c:strCache>
                <c:ptCount val="1"/>
                <c:pt idx="0">
                  <c:v>羽咋市後期高齢者医療特別会計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0.28999999999999998</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21B6-43E1-9D9A-830742DC8277}"/>
            </c:ext>
          </c:extLst>
        </c:ser>
        <c:ser>
          <c:idx val="5"/>
          <c:order val="5"/>
          <c:tx>
            <c:strRef>
              <c:f>データシート!$A$32</c:f>
              <c:strCache>
                <c:ptCount val="1"/>
                <c:pt idx="0">
                  <c:v>羽咋市国民健康保険特別会計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0.12</c:v>
                </c:pt>
                <c:pt idx="2">
                  <c:v>#N/A</c:v>
                </c:pt>
                <c:pt idx="3">
                  <c:v>0.03</c:v>
                </c:pt>
                <c:pt idx="4">
                  <c:v>#N/A</c:v>
                </c:pt>
                <c:pt idx="5">
                  <c:v>0.21</c:v>
                </c:pt>
                <c:pt idx="6">
                  <c:v>#N/A</c:v>
                </c:pt>
                <c:pt idx="7">
                  <c:v>0.08</c:v>
                </c:pt>
                <c:pt idx="8">
                  <c:v>#N/A</c:v>
                </c:pt>
                <c:pt idx="9">
                  <c:v>0.08</c:v>
                </c:pt>
              </c:numCache>
            </c:numRef>
          </c:val>
          <c:extLst>
            <c:ext xmlns:c16="http://schemas.microsoft.com/office/drawing/2014/chart" uri="{C3380CC4-5D6E-409C-BE32-E72D297353CC}">
              <c16:uniqueId val="{00000005-21B6-43E1-9D9A-830742DC8277}"/>
            </c:ext>
          </c:extLst>
        </c:ser>
        <c:ser>
          <c:idx val="6"/>
          <c:order val="6"/>
          <c:tx>
            <c:strRef>
              <c:f>データシート!$A$33</c:f>
              <c:strCache>
                <c:ptCount val="1"/>
                <c:pt idx="0">
                  <c:v>羽咋市介護保険特別会計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0.02</c:v>
                </c:pt>
                <c:pt idx="4">
                  <c:v>#N/A</c:v>
                </c:pt>
                <c:pt idx="5">
                  <c:v>0.02</c:v>
                </c:pt>
                <c:pt idx="6">
                  <c:v>#N/A</c:v>
                </c:pt>
                <c:pt idx="7">
                  <c:v>0.62</c:v>
                </c:pt>
                <c:pt idx="8">
                  <c:v>#N/A</c:v>
                </c:pt>
                <c:pt idx="9">
                  <c:v>0.9</c:v>
                </c:pt>
              </c:numCache>
            </c:numRef>
          </c:val>
          <c:extLst>
            <c:ext xmlns:c16="http://schemas.microsoft.com/office/drawing/2014/chart" uri="{C3380CC4-5D6E-409C-BE32-E72D297353CC}">
              <c16:uniqueId val="{00000006-21B6-43E1-9D9A-830742DC8277}"/>
            </c:ext>
          </c:extLst>
        </c:ser>
        <c:ser>
          <c:idx val="7"/>
          <c:order val="7"/>
          <c:tx>
            <c:strRef>
              <c:f>データシート!$A$34</c:f>
              <c:strCache>
                <c:ptCount val="1"/>
                <c:pt idx="0">
                  <c:v>羽咋市下水道事業会計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2.2799999999999998</c:v>
                </c:pt>
                <c:pt idx="2">
                  <c:v>#N/A</c:v>
                </c:pt>
                <c:pt idx="3">
                  <c:v>2.75</c:v>
                </c:pt>
                <c:pt idx="4">
                  <c:v>#N/A</c:v>
                </c:pt>
                <c:pt idx="5">
                  <c:v>2.71</c:v>
                </c:pt>
                <c:pt idx="6">
                  <c:v>#N/A</c:v>
                </c:pt>
                <c:pt idx="7">
                  <c:v>2.71</c:v>
                </c:pt>
                <c:pt idx="8">
                  <c:v>#N/A</c:v>
                </c:pt>
                <c:pt idx="9">
                  <c:v>2.58</c:v>
                </c:pt>
              </c:numCache>
            </c:numRef>
          </c:val>
          <c:extLst>
            <c:ext xmlns:c16="http://schemas.microsoft.com/office/drawing/2014/chart" uri="{C3380CC4-5D6E-409C-BE32-E72D297353CC}">
              <c16:uniqueId val="{00000007-21B6-43E1-9D9A-830742DC827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1.1599999999999999</c:v>
                </c:pt>
                <c:pt idx="2">
                  <c:v>#N/A</c:v>
                </c:pt>
                <c:pt idx="3">
                  <c:v>1.36</c:v>
                </c:pt>
                <c:pt idx="4">
                  <c:v>#N/A</c:v>
                </c:pt>
                <c:pt idx="5">
                  <c:v>1.42</c:v>
                </c:pt>
                <c:pt idx="6">
                  <c:v>#N/A</c:v>
                </c:pt>
                <c:pt idx="7">
                  <c:v>2.1</c:v>
                </c:pt>
                <c:pt idx="8">
                  <c:v>#N/A</c:v>
                </c:pt>
                <c:pt idx="9">
                  <c:v>2.96</c:v>
                </c:pt>
              </c:numCache>
            </c:numRef>
          </c:val>
          <c:extLst>
            <c:ext xmlns:c16="http://schemas.microsoft.com/office/drawing/2014/chart" uri="{C3380CC4-5D6E-409C-BE32-E72D297353CC}">
              <c16:uniqueId val="{00000008-21B6-43E1-9D9A-830742DC8277}"/>
            </c:ext>
          </c:extLst>
        </c:ser>
        <c:ser>
          <c:idx val="9"/>
          <c:order val="9"/>
          <c:tx>
            <c:strRef>
              <c:f>データシート!$A$36</c:f>
              <c:strCache>
                <c:ptCount val="1"/>
                <c:pt idx="0">
                  <c:v>羽咋市水道事業会計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12.98</c:v>
                </c:pt>
                <c:pt idx="2">
                  <c:v>#N/A</c:v>
                </c:pt>
                <c:pt idx="3">
                  <c:v>13.66</c:v>
                </c:pt>
                <c:pt idx="4">
                  <c:v>#N/A</c:v>
                </c:pt>
                <c:pt idx="5">
                  <c:v>13.61</c:v>
                </c:pt>
                <c:pt idx="6">
                  <c:v>#N/A</c:v>
                </c:pt>
                <c:pt idx="7">
                  <c:v>13.12</c:v>
                </c:pt>
                <c:pt idx="8">
                  <c:v>#N/A</c:v>
                </c:pt>
                <c:pt idx="9">
                  <c:v>12.03</c:v>
                </c:pt>
              </c:numCache>
            </c:numRef>
          </c:val>
          <c:extLst>
            <c:ext xmlns:c16="http://schemas.microsoft.com/office/drawing/2014/chart" uri="{C3380CC4-5D6E-409C-BE32-E72D297353CC}">
              <c16:uniqueId val="{00000009-21B6-43E1-9D9A-830742DC82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1577</c:v>
                </c:pt>
                <c:pt idx="5">
                  <c:v>1579</c:v>
                </c:pt>
                <c:pt idx="8">
                  <c:v>1671</c:v>
                </c:pt>
                <c:pt idx="11">
                  <c:v>1845</c:v>
                </c:pt>
                <c:pt idx="14">
                  <c:v>1551</c:v>
                </c:pt>
              </c:numCache>
            </c:numRef>
          </c:val>
          <c:extLst>
            <c:ext xmlns:c16="http://schemas.microsoft.com/office/drawing/2014/chart" uri="{C3380CC4-5D6E-409C-BE32-E72D297353CC}">
              <c16:uniqueId val="{00000000-E580-4486-B6B0-43D0DFD9AF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80-4486-B6B0-43D0DFD9AF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43</c:v>
                </c:pt>
                <c:pt idx="3">
                  <c:v>0</c:v>
                </c:pt>
                <c:pt idx="6">
                  <c:v>0</c:v>
                </c:pt>
                <c:pt idx="9">
                  <c:v>0</c:v>
                </c:pt>
                <c:pt idx="12">
                  <c:v>0</c:v>
                </c:pt>
              </c:numCache>
            </c:numRef>
          </c:val>
          <c:extLst>
            <c:ext xmlns:c16="http://schemas.microsoft.com/office/drawing/2014/chart" uri="{C3380CC4-5D6E-409C-BE32-E72D297353CC}">
              <c16:uniqueId val="{00000002-E580-4486-B6B0-43D0DFD9AF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103</c:v>
                </c:pt>
                <c:pt idx="3">
                  <c:v>106</c:v>
                </c:pt>
                <c:pt idx="6">
                  <c:v>105</c:v>
                </c:pt>
                <c:pt idx="9">
                  <c:v>99</c:v>
                </c:pt>
                <c:pt idx="12">
                  <c:v>96</c:v>
                </c:pt>
              </c:numCache>
            </c:numRef>
          </c:val>
          <c:extLst>
            <c:ext xmlns:c16="http://schemas.microsoft.com/office/drawing/2014/chart" uri="{C3380CC4-5D6E-409C-BE32-E72D297353CC}">
              <c16:uniqueId val="{00000003-E580-4486-B6B0-43D0DFD9AF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568</c:v>
                </c:pt>
                <c:pt idx="3">
                  <c:v>570</c:v>
                </c:pt>
                <c:pt idx="6">
                  <c:v>551</c:v>
                </c:pt>
                <c:pt idx="9">
                  <c:v>549</c:v>
                </c:pt>
                <c:pt idx="12">
                  <c:v>531</c:v>
                </c:pt>
              </c:numCache>
            </c:numRef>
          </c:val>
          <c:extLst>
            <c:ext xmlns:c16="http://schemas.microsoft.com/office/drawing/2014/chart" uri="{C3380CC4-5D6E-409C-BE32-E72D297353CC}">
              <c16:uniqueId val="{00000004-E580-4486-B6B0-43D0DFD9AF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80-4486-B6B0-43D0DFD9AF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80-4486-B6B0-43D0DFD9AF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1393</c:v>
                </c:pt>
                <c:pt idx="3">
                  <c:v>1331</c:v>
                </c:pt>
                <c:pt idx="6">
                  <c:v>1436</c:v>
                </c:pt>
                <c:pt idx="9">
                  <c:v>1561</c:v>
                </c:pt>
                <c:pt idx="12">
                  <c:v>1351</c:v>
                </c:pt>
              </c:numCache>
            </c:numRef>
          </c:val>
          <c:extLst>
            <c:ext xmlns:c16="http://schemas.microsoft.com/office/drawing/2014/chart" uri="{C3380CC4-5D6E-409C-BE32-E72D297353CC}">
              <c16:uniqueId val="{00000007-E580-4486-B6B0-43D0DFD9AF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530</c:v>
                </c:pt>
                <c:pt idx="2">
                  <c:v>#N/A</c:v>
                </c:pt>
                <c:pt idx="3">
                  <c:v>#N/A</c:v>
                </c:pt>
                <c:pt idx="4">
                  <c:v>428</c:v>
                </c:pt>
                <c:pt idx="5">
                  <c:v>#N/A</c:v>
                </c:pt>
                <c:pt idx="6">
                  <c:v>#N/A</c:v>
                </c:pt>
                <c:pt idx="7">
                  <c:v>421</c:v>
                </c:pt>
                <c:pt idx="8">
                  <c:v>#N/A</c:v>
                </c:pt>
                <c:pt idx="9">
                  <c:v>#N/A</c:v>
                </c:pt>
                <c:pt idx="10">
                  <c:v>364</c:v>
                </c:pt>
                <c:pt idx="11">
                  <c:v>#N/A</c:v>
                </c:pt>
                <c:pt idx="12">
                  <c:v>#N/A</c:v>
                </c:pt>
                <c:pt idx="13">
                  <c:v>427</c:v>
                </c:pt>
                <c:pt idx="14">
                  <c:v>#N/A</c:v>
                </c:pt>
              </c:numCache>
            </c:numRef>
          </c:val>
          <c:smooth val="0"/>
          <c:extLst>
            <c:ext xmlns:c16="http://schemas.microsoft.com/office/drawing/2014/chart" uri="{C3380CC4-5D6E-409C-BE32-E72D297353CC}">
              <c16:uniqueId val="{00000008-E580-4486-B6B0-43D0DFD9AF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14697</c:v>
                </c:pt>
                <c:pt idx="5">
                  <c:v>14474</c:v>
                </c:pt>
                <c:pt idx="8">
                  <c:v>14289</c:v>
                </c:pt>
                <c:pt idx="11">
                  <c:v>14210</c:v>
                </c:pt>
                <c:pt idx="14">
                  <c:v>14369</c:v>
                </c:pt>
              </c:numCache>
            </c:numRef>
          </c:val>
          <c:extLst>
            <c:ext xmlns:c16="http://schemas.microsoft.com/office/drawing/2014/chart" uri="{C3380CC4-5D6E-409C-BE32-E72D297353CC}">
              <c16:uniqueId val="{00000000-BC93-4125-A776-B94AB6F061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2873</c:v>
                </c:pt>
                <c:pt idx="5">
                  <c:v>2774</c:v>
                </c:pt>
                <c:pt idx="8">
                  <c:v>2656</c:v>
                </c:pt>
                <c:pt idx="11">
                  <c:v>2460</c:v>
                </c:pt>
                <c:pt idx="14">
                  <c:v>2452</c:v>
                </c:pt>
              </c:numCache>
            </c:numRef>
          </c:val>
          <c:extLst>
            <c:ext xmlns:c16="http://schemas.microsoft.com/office/drawing/2014/chart" uri="{C3380CC4-5D6E-409C-BE32-E72D297353CC}">
              <c16:uniqueId val="{00000001-BC93-4125-A776-B94AB6F061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4200</c:v>
                </c:pt>
                <c:pt idx="5">
                  <c:v>4715</c:v>
                </c:pt>
                <c:pt idx="8">
                  <c:v>4961</c:v>
                </c:pt>
                <c:pt idx="11">
                  <c:v>5458</c:v>
                </c:pt>
                <c:pt idx="14">
                  <c:v>5766</c:v>
                </c:pt>
              </c:numCache>
            </c:numRef>
          </c:val>
          <c:extLst>
            <c:ext xmlns:c16="http://schemas.microsoft.com/office/drawing/2014/chart" uri="{C3380CC4-5D6E-409C-BE32-E72D297353CC}">
              <c16:uniqueId val="{00000002-BC93-4125-A776-B94AB6F061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93-4125-A776-B94AB6F061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93-4125-A776-B94AB6F061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38</c:v>
                </c:pt>
                <c:pt idx="3">
                  <c:v>117</c:v>
                </c:pt>
                <c:pt idx="6">
                  <c:v>77</c:v>
                </c:pt>
                <c:pt idx="9">
                  <c:v>123</c:v>
                </c:pt>
                <c:pt idx="12">
                  <c:v>97</c:v>
                </c:pt>
              </c:numCache>
            </c:numRef>
          </c:val>
          <c:extLst>
            <c:ext xmlns:c16="http://schemas.microsoft.com/office/drawing/2014/chart" uri="{C3380CC4-5D6E-409C-BE32-E72D297353CC}">
              <c16:uniqueId val="{00000005-BC93-4125-A776-B94AB6F061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1142</c:v>
                </c:pt>
                <c:pt idx="3">
                  <c:v>1166</c:v>
                </c:pt>
                <c:pt idx="6">
                  <c:v>1132</c:v>
                </c:pt>
                <c:pt idx="9">
                  <c:v>1070</c:v>
                </c:pt>
                <c:pt idx="12">
                  <c:v>1104</c:v>
                </c:pt>
              </c:numCache>
            </c:numRef>
          </c:val>
          <c:extLst>
            <c:ext xmlns:c16="http://schemas.microsoft.com/office/drawing/2014/chart" uri="{C3380CC4-5D6E-409C-BE32-E72D297353CC}">
              <c16:uniqueId val="{00000006-BC93-4125-A776-B94AB6F061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734</c:v>
                </c:pt>
                <c:pt idx="3">
                  <c:v>705</c:v>
                </c:pt>
                <c:pt idx="6">
                  <c:v>757</c:v>
                </c:pt>
                <c:pt idx="9">
                  <c:v>709</c:v>
                </c:pt>
                <c:pt idx="12">
                  <c:v>784</c:v>
                </c:pt>
              </c:numCache>
            </c:numRef>
          </c:val>
          <c:extLst>
            <c:ext xmlns:c16="http://schemas.microsoft.com/office/drawing/2014/chart" uri="{C3380CC4-5D6E-409C-BE32-E72D297353CC}">
              <c16:uniqueId val="{00000007-BC93-4125-A776-B94AB6F061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7719</c:v>
                </c:pt>
                <c:pt idx="3">
                  <c:v>7273</c:v>
                </c:pt>
                <c:pt idx="6">
                  <c:v>6787</c:v>
                </c:pt>
                <c:pt idx="9">
                  <c:v>6332</c:v>
                </c:pt>
                <c:pt idx="12">
                  <c:v>5871</c:v>
                </c:pt>
              </c:numCache>
            </c:numRef>
          </c:val>
          <c:extLst>
            <c:ext xmlns:c16="http://schemas.microsoft.com/office/drawing/2014/chart" uri="{C3380CC4-5D6E-409C-BE32-E72D297353CC}">
              <c16:uniqueId val="{00000008-BC93-4125-A776-B94AB6F061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C93-4125-A776-B94AB6F061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13144</c:v>
                </c:pt>
                <c:pt idx="3">
                  <c:v>12711</c:v>
                </c:pt>
                <c:pt idx="6">
                  <c:v>12397</c:v>
                </c:pt>
                <c:pt idx="9">
                  <c:v>12248</c:v>
                </c:pt>
                <c:pt idx="12">
                  <c:v>12326</c:v>
                </c:pt>
              </c:numCache>
            </c:numRef>
          </c:val>
          <c:extLst>
            <c:ext xmlns:c16="http://schemas.microsoft.com/office/drawing/2014/chart" uri="{C3380CC4-5D6E-409C-BE32-E72D297353CC}">
              <c16:uniqueId val="{0000000A-BC93-4125-A776-B94AB6F061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1007</c:v>
                </c:pt>
                <c:pt idx="2">
                  <c:v>#N/A</c:v>
                </c:pt>
                <c:pt idx="3">
                  <c:v>#N/A</c:v>
                </c:pt>
                <c:pt idx="4">
                  <c:v>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C93-4125-A776-B94AB6F061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1004</c:v>
                </c:pt>
                <c:pt idx="1">
                  <c:v>1175</c:v>
                </c:pt>
                <c:pt idx="2">
                  <c:v>1277</c:v>
                </c:pt>
              </c:numCache>
            </c:numRef>
          </c:val>
          <c:extLst>
            <c:ext xmlns:c16="http://schemas.microsoft.com/office/drawing/2014/chart" uri="{C3380CC4-5D6E-409C-BE32-E72D297353CC}">
              <c16:uniqueId val="{00000000-A3A1-4BEF-904D-F16F609327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1027</c:v>
                </c:pt>
                <c:pt idx="1">
                  <c:v>1029</c:v>
                </c:pt>
                <c:pt idx="2">
                  <c:v>1033</c:v>
                </c:pt>
              </c:numCache>
            </c:numRef>
          </c:val>
          <c:extLst>
            <c:ext xmlns:c16="http://schemas.microsoft.com/office/drawing/2014/chart" uri="{C3380CC4-5D6E-409C-BE32-E72D297353CC}">
              <c16:uniqueId val="{00000001-A3A1-4BEF-904D-F16F609327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2192</c:v>
                </c:pt>
                <c:pt idx="1">
                  <c:v>2497</c:v>
                </c:pt>
                <c:pt idx="2">
                  <c:v>2470</c:v>
                </c:pt>
              </c:numCache>
            </c:numRef>
          </c:val>
          <c:extLst>
            <c:ext xmlns:c16="http://schemas.microsoft.com/office/drawing/2014/chart" uri="{C3380CC4-5D6E-409C-BE32-E72D297353CC}">
              <c16:uniqueId val="{00000002-A3A1-4BEF-904D-F16F609327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年度は、過疎対策事業債（</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）の償還開始による公債費の増などにより、実質公債費（分子）が増加した。</a:t>
          </a:r>
        </a:p>
        <a:p>
          <a:r>
            <a:rPr kumimoji="1" lang="ja-JP" altLang="en-US" sz="1400">
              <a:latin typeface="ＭＳ ゴシック" pitchFamily="49" charset="-128"/>
              <a:ea typeface="ＭＳ ゴシック" pitchFamily="49" charset="-128"/>
            </a:rPr>
            <a:t>　今後は羽咋郡市広域圏事務組合の埋立処分場の建設事業分の元金償還がはじまることや駅周辺整備、公共施設の大規模改修等にかかる市債の発行の増加などの影響もあり、元利償還金は上昇する見込であるため、引き続き繰上償還を行い公債費負担の軽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対象の減債基金については、利用していない。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近年は、中期財政計画に基づき事業を厳選し、地方債の発行を抑制すると同時に、繰上償還による公債費負担の軽減の取り組みを行ったことにより、将来負担見込みの分子は減少傾向にある。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は、普通会計及び一部事務組合の地方債残高が増えているものの、上下水道の地方債残高の減額が大きいことから将来負担額が減少したこと、また、基金積立金が増加したことなどにより、将来負担額が減少した。</a:t>
          </a:r>
        </a:p>
        <a:p>
          <a:r>
            <a:rPr kumimoji="1" lang="ja-JP" altLang="en-US" sz="1300">
              <a:latin typeface="ＭＳ ゴシック" pitchFamily="49" charset="-128"/>
              <a:ea typeface="ＭＳ ゴシック" pitchFamily="49" charset="-128"/>
            </a:rPr>
            <a:t>　今後は、羽咋郡市広域圏事務組合による大型建設事業（羽咋郡市広域圏事務組合のごみ処理施設、火葬場建設等）や、駅周辺整備事業、老朽化施設の大規模改修事業により、地方債の現在高の上昇は見込まれているが、交付税措置率の高い地方債を充当することで大幅な悪化影響とはならない見込みであり、将来負担比率は横ばいで推移すると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石川県羽咋市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年度末時点で当市の財政調整基金残高は約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億円であり、適正規模といわれる標準財政規模の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割程度に満たなかったため、適正規模まで早急に積み立てる必要があった。また、今後の公債費の頂点が令和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推計されていたため、その財源として減債基金を積み増す必要があった。これらの背景から、当市では職員数の削減による人件費の抑制や各事業経費節減などにより歳出抑制を実施するとともに、自主財源の確保に努めてきた。とりわけふるさと納税推進事業を展開し、寄付総額の増加を図ってきた。その結果、ふるさと納税総額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億円と大幅に増額した。このために生じた余剰財源を、財政調整基金や減債基金、そして寄付者の使途希望に沿うものとして、まちづくり基金等に積み立ててきたことで、基金全体の総額が増加した。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割は満たしているものの、近年多発する災害や老朽化公共施設の大規模改修などによる財政需要の増加への備えとして、令和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年度以降も積み立てを継続していく。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年度以降の市債の繰上償還の財源として取り崩しを行い、公債費の平準化を図る。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その他目的基金については、各基金の目的に応じて、適宜、取り崩し、積み立てを実施していく。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まちづくり基金は、市の都市開発事業及び地方創生事業の推進のための財源として活用している。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退職手当基金は、市職員の退職手当に要する経費に応じて、その一部に充てている。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漁業振興基金は、市内の漁港の維持管理費に活用している。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定住促進住宅基金は、市定住促進住宅の修繕、改良等の事業に要する費用に充てている。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服部福祉基金は、果実運用をしており、その利子（収益）は、母子寡婦福祉等の振興事業に活用している。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まちづくり基金は、ふるさと納税寄付金の地方創生事業への使途希望の増加により、現年度事業に充当しきれないものを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当該基金に積み立てをしたために増加した。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退職手当基金は、市職員の退職手当に活用しているため、減少している。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漁業振興基金は、市内の漁港の維持管理費に活用しているため、減少している。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定住促進住宅基金は、定住促進住宅の修繕・改良等に活用していると同時に、家賃収入を積み立てているため、増加傾向にあるが、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令和４年度については空き室の水回りの改修工事を実施するため取崩しを行ったため減少した。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まちづくり基金は、今後の都市計画、地方創生事業の財源として取り崩し、活用していく。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漁業振興基金は、市内の漁港の維持管理費、施設の管理事業に活用していく。積立については、未定である。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定住促進住宅基金は、適宜定住促進住宅の改修を行いつつも、将来の建替費用の財源として、今後も計画的に積立を行っていく。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服部福祉基金については、今後も果実運用をし、運用益を母子寡婦福祉等の振興事業に活用していく。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基金残高は、令和元年度末から令和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増加理由として、平成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年度末時点で当市の財政調整基金残高は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億円であり、適正規模といわれる標準財政規模の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割程度を大きく下回っていたため、この金額を目途に余剰財源を最優先に積み立てしてきたことが要因である。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将来の地震や大雨、大雪などによる災害復旧費や人口減少による市税の減少、高齢化による扶助費の増加、公共施設の老朽化による大規模改修への備えとして、標準財政規模の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割を目途に引き続き積み立てていく方針である。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基金残高は、令和元年度末から令和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近年実施した道の駅のと千里浜整備（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億）、邑知公民館整備（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現在実施されている羽咋駅周辺整備などの大型事業の実施や、老朽化施設の大規模改修にともない借り入れた市債の償還等により、今後、公債費が増加していくと推計されていることから、公債費の増大に対する対策として、余剰財源を減債基金へ積み立ててき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推計される公債費の増大に対する対策として、これまでに積み立てた減債基金を活用し、市債の繰上償還を計画的に実施し、公債費の平準化を図っていく方針である。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D30C48B-A4ED-4601-B779-89292732C18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1E9F786-D59C-4BD6-AD3A-A527FAD29B16}"/>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6F43383-4996-4A77-807E-590912705D4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6F2122C-19E5-424B-96A6-0430A419219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901E249-E04D-479B-A11A-50D4129FA00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FBB3235-32CD-4D91-A28E-3F05CE6FAB7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E972E6A-B37F-40F1-8418-835880D9A26B}"/>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231595A-C4AB-4098-9261-2CA21749E80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36CDCA5-510C-41C2-A779-EAD57845240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B4C3F6F-38B0-43F5-8A8B-45A97C8E5B38}"/>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20,166
20,017
81.85
13,734,556
13,482,056
209,836
7,082,849
12,322,168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BA9449E-8DCA-402D-9299-5DDEA16D132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19FE3C2-B656-4F32-8D0F-5C736513FF7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2D6957B-3D5B-46AD-A98E-F5796A6A3F0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89FC89D-15EC-4467-84FC-36C54F59E5F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EF6BC7B-8537-4927-AD84-AF0850FFCBA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AAC3E5D-271E-4FD2-8913-A71E8043912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A99896A-974C-403A-9DF5-43F7FD5272E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D5D855D-8FFA-46F9-8E79-DE7ACB7C390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E791825-5D1E-4B7B-90D2-A2720E23D6A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5FB7DEF-7285-4447-A8BB-8D88F5ED56B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C8F587F-FB12-4D54-B77E-E8C226EE6AEF}"/>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5F12934-6DBE-48A5-B9E4-E217A8EDE78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F4A160D-2BDC-4D19-B2F6-C9B27BB0A066}"/>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C93CEC6-EA66-4349-A439-52E1EB38F7D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15F8589-49B6-4CCF-BAE9-7467A6F8038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FBBEA33-3831-46E6-8E94-704DDE480174}"/>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3384C88-B169-40DA-9C92-98E3C29F480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79A0037-CF74-4FB6-AD3C-731C26DAD4D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69EC3B1-E9DC-45C3-A43F-FC98C46C137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4253A68-F88E-40DF-935D-7857E0ABE88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2D34E2E-F740-460D-AC3F-194AB87CB916}"/>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07AF597-3DCC-4E5B-8B69-6167FDCDE65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3133E3E-9671-4209-AA25-66E9B66F53F1}"/>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F624958-2D82-461D-A475-FE07E544FDBB}"/>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90DC1CA-B34F-4DA2-8AEA-B201766FB14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26BCAC0-1655-4DA1-B85C-4C4CC4DC805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94249C0-6C54-4C2A-8639-E953EE37DDD3}"/>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46C8F49-3072-4B6E-89F2-D2AB0274E69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305A827-F532-44D6-B5EF-65A090D7B16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9FD22B3-2E73-4E04-8784-3A1A6AF94D28}"/>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D2EE4A5-9758-4C99-943B-DB5CC4529CA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B2E6B1A-EF30-4C1A-9FBC-D4612B51DC4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FAFD9D1-1397-408C-AED3-46B04B0DCCA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2714305-1541-4541-885D-1D2EBBB2A0C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B4D39FE-E69E-4DF1-928D-10851CD017C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81F16A9-B3FD-4506-8E65-AF6074DCD9A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92FE819-9227-455A-9A49-97F6392E69E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国勢調査における人口減少が反映されたことや社会福祉費の密度補正の減により基準財政需要額が減少し、かつ、法人税の伸びなどにより基準財政収入額が増加したことにより、単年度の財政力指数は前年度と比較して</a:t>
          </a:r>
          <a:r>
            <a:rPr kumimoji="1" lang="en-US" altLang="ja-JP" sz="1100">
              <a:solidFill>
                <a:schemeClr val="dk1"/>
              </a:solidFill>
              <a:effectLst/>
              <a:latin typeface="+mn-lt"/>
              <a:ea typeface="+mn-ea"/>
              <a:cs typeface="+mn-cs"/>
            </a:rPr>
            <a:t>0.007</a:t>
          </a:r>
          <a:r>
            <a:rPr kumimoji="1" lang="ja-JP" altLang="ja-JP" sz="1100">
              <a:solidFill>
                <a:schemeClr val="dk1"/>
              </a:solidFill>
              <a:effectLst/>
              <a:latin typeface="+mn-lt"/>
              <a:ea typeface="+mn-ea"/>
              <a:cs typeface="+mn-cs"/>
            </a:rPr>
            <a:t>ポイント上昇した。その一方で、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か年平均を算出する際に単年度の指数の高かった令和元年度が除外されたことにより、平均値としては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ポイント減少の</a:t>
          </a:r>
          <a:r>
            <a:rPr kumimoji="1" lang="en-US" altLang="ja-JP" sz="1100">
              <a:solidFill>
                <a:schemeClr val="dk1"/>
              </a:solidFill>
              <a:effectLst/>
              <a:latin typeface="+mn-lt"/>
              <a:ea typeface="+mn-ea"/>
              <a:cs typeface="+mn-cs"/>
            </a:rPr>
            <a:t>0.41</a:t>
          </a:r>
          <a:r>
            <a:rPr kumimoji="1" lang="ja-JP" altLang="ja-JP" sz="1100">
              <a:solidFill>
                <a:schemeClr val="dk1"/>
              </a:solidFill>
              <a:effectLst/>
              <a:latin typeface="+mn-lt"/>
              <a:ea typeface="+mn-ea"/>
              <a:cs typeface="+mn-cs"/>
            </a:rPr>
            <a:t>となった。類似団体平均よりも下回っているため、今後も休日訪問や差押物件のインターネット公売の実施などの市税収納率向上対策を中心とする歳入確保に努めていく。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A254E8F-423C-47BF-B41F-CAAB66E7C63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C4CA090-450C-47AE-BE2B-8CB841B40BB1}"/>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54E15EE3-4787-49BA-B1FA-90967D2AA87B}"/>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CC0CA803-67C0-47EB-8CB8-0C01B3D7C9C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FA9C7D0E-21C7-400C-A142-F3C936E84791}"/>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F9688786-C674-4B72-A219-8E90FA32632D}"/>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DEBFF8FA-6F49-4917-A5A8-3FEAA7A82CF1}"/>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1CF6232-8FD3-4EC0-BD9B-266FB10F8EF4}"/>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A5ED1907-9478-4390-B968-E641A7D4D1A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21E9BE04-A8D7-491E-8731-ECC43DA0406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3D7B7BA4-A5C9-45D6-A191-065E63D059C7}"/>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4A6F61BA-5F75-4694-8CCB-719C89937711}"/>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7ED749FB-DF50-4E6F-9970-275098F9513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11CEFD62-5A7D-456C-9A89-B0159E9CF20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357FCBDC-0786-48A7-947D-C48A77C068B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17A7B452-188E-487F-A64E-738F92FAFF2F}"/>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9FF28CC-60C1-4D88-A87E-5321288D05D8}"/>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E4FCF071-C28C-45D3-BDA1-CC58C6C13B07}"/>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91BE74C1-EF53-4F8D-A0EF-1E22D630C098}"/>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2DB14803-A173-4303-866C-F7C06456C08D}"/>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9" name="直線コネクタ 68">
          <a:extLst>
            <a:ext uri="{FF2B5EF4-FFF2-40B4-BE49-F238E27FC236}">
              <a16:creationId xmlns:a16="http://schemas.microsoft.com/office/drawing/2014/main" id="{3199BC98-2E73-44BB-A6DD-7D706395800C}"/>
            </a:ext>
          </a:extLst>
        </xdr:cNvPr>
        <xdr:cNvCxnSpPr/>
      </xdr:nvCxnSpPr>
      <xdr:spPr>
        <a:xfrm>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2E43A214-69E5-4616-8975-6C33C93620EE}"/>
            </a:ext>
          </a:extLst>
        </xdr:cNvPr>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95DBB1AB-6C31-48DB-B849-30F1731DE8D7}"/>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F51C5821-20A3-41FC-9B6E-DF66164016D3}"/>
            </a:ext>
          </a:extLst>
        </xdr:cNvPr>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B5F1F417-753F-42A4-90CC-29D1EEA37518}"/>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FA0E6140-6714-41D0-8E1D-4895462F1CC8}"/>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a:extLst>
            <a:ext uri="{FF2B5EF4-FFF2-40B4-BE49-F238E27FC236}">
              <a16:creationId xmlns:a16="http://schemas.microsoft.com/office/drawing/2014/main" id="{2805EEBA-27A7-49F1-A819-E9EE3FD08607}"/>
            </a:ext>
          </a:extLst>
        </xdr:cNvPr>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799E6B7-2BA5-4B86-978A-6739A2F0CB7F}"/>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56E906ED-16F2-44BE-B1AC-209557DA5FB6}"/>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A4B7AC40-B27A-43E7-AEB0-F26731E46188}"/>
            </a:ext>
          </a:extLst>
        </xdr:cNvPr>
        <xdr:cNvCxnSpPr/>
      </xdr:nvCxnSpPr>
      <xdr:spPr>
        <a:xfrm flipV="1">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6AA2077E-6DA1-4DF8-B844-A618D6AD9E67}"/>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12612E50-B55C-4243-B992-15FEF9447BDB}"/>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AF0E16AA-6E51-432F-9619-3BCBC618BBF4}"/>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3A66801E-9368-4BF5-AABA-5EFCDDF01BB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296BB84E-7B58-4AEC-8698-9B14AD2773B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A19B1F1-2F9D-4C79-9166-540B6697EFD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ADC2BEC-6BC7-4182-84A3-362EF7B948B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D46E3D9-B2D0-4C3D-81CE-DE572569A00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E34DF19-60ED-4959-9E8F-A728796943D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a:extLst>
            <a:ext uri="{FF2B5EF4-FFF2-40B4-BE49-F238E27FC236}">
              <a16:creationId xmlns:a16="http://schemas.microsoft.com/office/drawing/2014/main" id="{79FBA911-C828-4667-9F8E-7D86D8F34F61}"/>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a:extLst>
            <a:ext uri="{FF2B5EF4-FFF2-40B4-BE49-F238E27FC236}">
              <a16:creationId xmlns:a16="http://schemas.microsoft.com/office/drawing/2014/main" id="{307952EE-F85A-4C1D-8294-C3CD6BD03493}"/>
            </a:ext>
          </a:extLst>
        </xdr:cNvPr>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878FF374-8466-4113-AE8F-899E7E8B08A3}"/>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EDC5BCCC-3BB4-402D-84A3-755E391735C2}"/>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a:extLst>
            <a:ext uri="{FF2B5EF4-FFF2-40B4-BE49-F238E27FC236}">
              <a16:creationId xmlns:a16="http://schemas.microsoft.com/office/drawing/2014/main" id="{4A633113-2087-4BB7-AE20-02B60E29AAE1}"/>
            </a:ext>
          </a:extLst>
        </xdr:cNvPr>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a:extLst>
            <a:ext uri="{FF2B5EF4-FFF2-40B4-BE49-F238E27FC236}">
              <a16:creationId xmlns:a16="http://schemas.microsoft.com/office/drawing/2014/main" id="{141F7B8B-92E3-43E5-B3CD-F7343B8F9C6B}"/>
            </a:ext>
          </a:extLst>
        </xdr:cNvPr>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a:extLst>
            <a:ext uri="{FF2B5EF4-FFF2-40B4-BE49-F238E27FC236}">
              <a16:creationId xmlns:a16="http://schemas.microsoft.com/office/drawing/2014/main" id="{D26E9943-5A5F-4554-A95F-092DA189B686}"/>
            </a:ext>
          </a:extLst>
        </xdr:cNvPr>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a:extLst>
            <a:ext uri="{FF2B5EF4-FFF2-40B4-BE49-F238E27FC236}">
              <a16:creationId xmlns:a16="http://schemas.microsoft.com/office/drawing/2014/main" id="{D9C7AA58-C508-4195-9D24-0FDCCF7D39D5}"/>
            </a:ext>
          </a:extLst>
        </xdr:cNvPr>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8FBF9C4D-FD03-410C-83DB-A14FF0EB866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B30B6620-4188-4098-95CF-5EC5EDE53D52}"/>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2080BC8D-20EB-467C-8F51-38D547A8379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68102432-3E84-437A-B712-F35D4A36F2D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EDA53BC5-9B83-410B-994F-F0C38A896E6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F72537CC-27B0-44AD-A47D-F64DF301EFE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5D3C29B1-957C-445B-91F1-CFD6AD8D5B1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BC75F2D3-539E-4A24-ADE5-B8D7830772B8}"/>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73FC9F64-464A-4BCB-A710-AC2485CE94E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DD5875C9-79BD-43B3-B191-BF61487EDEC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8B68C573-5791-493E-A5DC-E58FC44782C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1CF302F8-7E2F-423A-9026-1A26CB2F1D9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A150F461-0503-4BBE-807E-359853C967C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BBF05B8E-57A0-4D9A-A10A-61D8E51DCB3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77A0A5FE-A5F5-427F-84BD-795B48512D7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年度は、普通交付税等の経常一般財源が減少したこと、臨時財政対策債が減額したこと、経常経費充当一財が増加したことにより</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ポイント悪化した。</a:t>
          </a:r>
          <a:endParaRPr lang="ja-JP" altLang="ja-JP" sz="1400">
            <a:effectLst/>
          </a:endParaRPr>
        </a:p>
        <a:p>
          <a:r>
            <a:rPr lang="ja-JP" altLang="ja-JP" sz="1100" b="0" i="0" baseline="0">
              <a:solidFill>
                <a:schemeClr val="dk1"/>
              </a:solidFill>
              <a:effectLst/>
              <a:latin typeface="+mn-lt"/>
              <a:ea typeface="+mn-ea"/>
              <a:cs typeface="+mn-cs"/>
            </a:rPr>
            <a:t>今後、アフターコロナや物価高騰を見据えた各種事業費の増が見込まれることから、今後も経常的な事業を精査し、事業の選択と集中により、財政健全化に引き続き努める必要がある。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B13A2ABC-49A5-4BA9-80F8-69ABACDCCD5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FA5DBA19-AEAB-4743-B837-CDFFA97699D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F96BAEA3-1F4D-4B60-A19A-11175B1AA0F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215907D1-1268-4043-AD6B-E373E6335DC4}"/>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B3E6FCDC-9978-4C04-BC2F-A62D7AC6C4C1}"/>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9230245D-A96E-42B8-8F2F-FA9E13686A0B}"/>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CC4BA799-549B-4F7A-91BC-35AFC70D6E41}"/>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FCC97D4A-8E92-4DDA-A9C6-344CC2600E68}"/>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9CFFC715-5750-4560-898B-091CE61838AA}"/>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9B2AEA44-9B59-46D4-A6CB-BFCAD8A0087F}"/>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32CFF431-18D7-4587-95CA-700496E97164}"/>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26332A5F-1B3F-428A-9AFA-8D38F21B34BD}"/>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4A0BBA09-1FA3-4A49-B549-BFFB9FA228CF}"/>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35C7A7FE-FF6C-4BF0-AEE4-6234051DB5C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AAD40A50-F433-4583-9EEC-E8D774413E0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29F1F2CE-D865-4768-8DF8-B522A0DFDA4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36B20322-967B-41C0-9103-ABCBB104F37B}"/>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D2231F44-93FE-4F51-BB1F-03F5926EF3D9}"/>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4D8FFF4B-1B3E-40A9-91DE-96E59F629B39}"/>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5BA3E129-A6E8-46EF-ACC1-106C16ACCDAF}"/>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6EF9D998-6A6E-4858-B451-3BE9BD6D00D7}"/>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63077</xdr:rowOff>
    </xdr:from>
    <xdr:to>
      <xdr:col>23</xdr:col>
      <xdr:colOff>133350</xdr:colOff>
      <xdr:row>63</xdr:row>
      <xdr:rowOff>33867</xdr:rowOff>
    </xdr:to>
    <xdr:cxnSp macro="">
      <xdr:nvCxnSpPr>
        <xdr:cNvPr id="132" name="直線コネクタ 131">
          <a:extLst>
            <a:ext uri="{FF2B5EF4-FFF2-40B4-BE49-F238E27FC236}">
              <a16:creationId xmlns:a16="http://schemas.microsoft.com/office/drawing/2014/main" id="{D9AA69AC-B6C6-492A-B973-9389F3C57A6C}"/>
            </a:ext>
          </a:extLst>
        </xdr:cNvPr>
        <xdr:cNvCxnSpPr/>
      </xdr:nvCxnSpPr>
      <xdr:spPr>
        <a:xfrm>
          <a:off x="4114800" y="10521527"/>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C7845F85-9277-4A67-BEAF-B57F2BC43429}"/>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18318152-0FF7-41D7-A792-D9F696D5B179}"/>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63077</xdr:rowOff>
    </xdr:from>
    <xdr:to>
      <xdr:col>19</xdr:col>
      <xdr:colOff>133350</xdr:colOff>
      <xdr:row>64</xdr:row>
      <xdr:rowOff>55456</xdr:rowOff>
    </xdr:to>
    <xdr:cxnSp macro="">
      <xdr:nvCxnSpPr>
        <xdr:cNvPr id="135" name="直線コネクタ 134">
          <a:extLst>
            <a:ext uri="{FF2B5EF4-FFF2-40B4-BE49-F238E27FC236}">
              <a16:creationId xmlns:a16="http://schemas.microsoft.com/office/drawing/2014/main" id="{9548917D-2E93-48B4-9C2E-C635E70479DB}"/>
            </a:ext>
          </a:extLst>
        </xdr:cNvPr>
        <xdr:cNvCxnSpPr/>
      </xdr:nvCxnSpPr>
      <xdr:spPr>
        <a:xfrm flipV="1">
          <a:off x="3225800" y="10521527"/>
          <a:ext cx="889000" cy="50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81FAB1E5-6C46-4FAB-9978-D077766F96B1}"/>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CC02FA9D-2957-4D51-B30E-FF246122ED5A}"/>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122344</xdr:rowOff>
    </xdr:from>
    <xdr:to>
      <xdr:col>15</xdr:col>
      <xdr:colOff>82550</xdr:colOff>
      <xdr:row>64</xdr:row>
      <xdr:rowOff>55456</xdr:rowOff>
    </xdr:to>
    <xdr:cxnSp macro="">
      <xdr:nvCxnSpPr>
        <xdr:cNvPr id="138" name="直線コネクタ 137">
          <a:extLst>
            <a:ext uri="{FF2B5EF4-FFF2-40B4-BE49-F238E27FC236}">
              <a16:creationId xmlns:a16="http://schemas.microsoft.com/office/drawing/2014/main" id="{8886E493-5183-4C6F-92F0-8F37CB1C5801}"/>
            </a:ext>
          </a:extLst>
        </xdr:cNvPr>
        <xdr:cNvCxnSpPr/>
      </xdr:nvCxnSpPr>
      <xdr:spPr>
        <a:xfrm>
          <a:off x="2336800" y="109236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7BC5D373-D8CA-4EDF-848E-BFAF856494F6}"/>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a:extLst>
            <a:ext uri="{FF2B5EF4-FFF2-40B4-BE49-F238E27FC236}">
              <a16:creationId xmlns:a16="http://schemas.microsoft.com/office/drawing/2014/main" id="{30F89325-0B80-42B2-87BF-5AE463343333}"/>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63</xdr:row>
      <xdr:rowOff>122344</xdr:rowOff>
    </xdr:to>
    <xdr:cxnSp macro="">
      <xdr:nvCxnSpPr>
        <xdr:cNvPr id="141" name="直線コネクタ 140">
          <a:extLst>
            <a:ext uri="{FF2B5EF4-FFF2-40B4-BE49-F238E27FC236}">
              <a16:creationId xmlns:a16="http://schemas.microsoft.com/office/drawing/2014/main" id="{9578F16F-2FA9-43F1-88F8-7AAF97A63B69}"/>
            </a:ext>
          </a:extLst>
        </xdr:cNvPr>
        <xdr:cNvCxnSpPr/>
      </xdr:nvCxnSpPr>
      <xdr:spPr>
        <a:xfrm>
          <a:off x="1447800" y="1077087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8A79A7B4-2FB5-4065-ABF7-129053F88761}"/>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F95EBFF1-A073-4687-8E57-0E76A3AA62A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1C49BECF-1084-4C16-99CB-89BE3C05F9CC}"/>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4F693502-445A-412C-BB0B-0A5A3F9DFA5B}"/>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3405493-70A8-430E-816B-0EF4A8AD83C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98EDCE0-A9E1-483F-A1EE-58C0CBB16AA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71A4EC2-6E93-4B50-A9C4-51E0B3C7EBD6}"/>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F7BB4C5-B3C5-431A-830C-7BB5239F305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87AAD57-0437-4AF9-B1D5-FFF97728FE1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51" name="楕円 150">
          <a:extLst>
            <a:ext uri="{FF2B5EF4-FFF2-40B4-BE49-F238E27FC236}">
              <a16:creationId xmlns:a16="http://schemas.microsoft.com/office/drawing/2014/main" id="{0B14073A-0126-4AA5-99CF-748850E63A71}"/>
            </a:ext>
          </a:extLst>
        </xdr:cNvPr>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171044</xdr:rowOff>
    </xdr:from>
    <xdr:ext cx="762000" cy="259045"/>
    <xdr:sp macro="" textlink="">
      <xdr:nvSpPr>
        <xdr:cNvPr id="152" name="財政構造の弾力性該当値テキスト">
          <a:extLst>
            <a:ext uri="{FF2B5EF4-FFF2-40B4-BE49-F238E27FC236}">
              <a16:creationId xmlns:a16="http://schemas.microsoft.com/office/drawing/2014/main" id="{E79755B8-9151-4EA4-9DBB-9B3238B00345}"/>
            </a:ext>
          </a:extLst>
        </xdr:cNvPr>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12277</xdr:rowOff>
    </xdr:from>
    <xdr:to>
      <xdr:col>19</xdr:col>
      <xdr:colOff>184150</xdr:colOff>
      <xdr:row>61</xdr:row>
      <xdr:rowOff>113877</xdr:rowOff>
    </xdr:to>
    <xdr:sp macro="" textlink="">
      <xdr:nvSpPr>
        <xdr:cNvPr id="153" name="楕円 152">
          <a:extLst>
            <a:ext uri="{FF2B5EF4-FFF2-40B4-BE49-F238E27FC236}">
              <a16:creationId xmlns:a16="http://schemas.microsoft.com/office/drawing/2014/main" id="{47EC0E33-C621-4C8C-883D-A59C64EFC02E}"/>
            </a:ext>
          </a:extLst>
        </xdr:cNvPr>
        <xdr:cNvSpPr/>
      </xdr:nvSpPr>
      <xdr:spPr>
        <a:xfrm>
          <a:off x="4064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124054</xdr:rowOff>
    </xdr:from>
    <xdr:ext cx="736600" cy="259045"/>
    <xdr:sp macro="" textlink="">
      <xdr:nvSpPr>
        <xdr:cNvPr id="154" name="テキスト ボックス 153">
          <a:extLst>
            <a:ext uri="{FF2B5EF4-FFF2-40B4-BE49-F238E27FC236}">
              <a16:creationId xmlns:a16="http://schemas.microsoft.com/office/drawing/2014/main" id="{2F390B0F-7BE7-4947-BA77-F7F3D5A3374B}"/>
            </a:ext>
          </a:extLst>
        </xdr:cNvPr>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4656</xdr:rowOff>
    </xdr:from>
    <xdr:to>
      <xdr:col>15</xdr:col>
      <xdr:colOff>133350</xdr:colOff>
      <xdr:row>64</xdr:row>
      <xdr:rowOff>106256</xdr:rowOff>
    </xdr:to>
    <xdr:sp macro="" textlink="">
      <xdr:nvSpPr>
        <xdr:cNvPr id="155" name="楕円 154">
          <a:extLst>
            <a:ext uri="{FF2B5EF4-FFF2-40B4-BE49-F238E27FC236}">
              <a16:creationId xmlns:a16="http://schemas.microsoft.com/office/drawing/2014/main" id="{CF05C785-4AF7-4337-85E3-9381B58B3DDC}"/>
            </a:ext>
          </a:extLst>
        </xdr:cNvPr>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91033</xdr:rowOff>
    </xdr:from>
    <xdr:ext cx="762000" cy="259045"/>
    <xdr:sp macro="" textlink="">
      <xdr:nvSpPr>
        <xdr:cNvPr id="156" name="テキスト ボックス 155">
          <a:extLst>
            <a:ext uri="{FF2B5EF4-FFF2-40B4-BE49-F238E27FC236}">
              <a16:creationId xmlns:a16="http://schemas.microsoft.com/office/drawing/2014/main" id="{5CDC1F2C-CACD-40E5-9479-A926E4CD2409}"/>
            </a:ext>
          </a:extLst>
        </xdr:cNvPr>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71544</xdr:rowOff>
    </xdr:from>
    <xdr:to>
      <xdr:col>11</xdr:col>
      <xdr:colOff>82550</xdr:colOff>
      <xdr:row>64</xdr:row>
      <xdr:rowOff>1694</xdr:rowOff>
    </xdr:to>
    <xdr:sp macro="" textlink="">
      <xdr:nvSpPr>
        <xdr:cNvPr id="157" name="楕円 156">
          <a:extLst>
            <a:ext uri="{FF2B5EF4-FFF2-40B4-BE49-F238E27FC236}">
              <a16:creationId xmlns:a16="http://schemas.microsoft.com/office/drawing/2014/main" id="{8C3EF444-8F91-4DA9-8ACE-3561FF54B24E}"/>
            </a:ext>
          </a:extLst>
        </xdr:cNvPr>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11871</xdr:rowOff>
    </xdr:from>
    <xdr:ext cx="762000" cy="259045"/>
    <xdr:sp macro="" textlink="">
      <xdr:nvSpPr>
        <xdr:cNvPr id="158" name="テキスト ボックス 157">
          <a:extLst>
            <a:ext uri="{FF2B5EF4-FFF2-40B4-BE49-F238E27FC236}">
              <a16:creationId xmlns:a16="http://schemas.microsoft.com/office/drawing/2014/main" id="{70BBBA41-6880-4AD4-8FD4-9FE7B0A727FE}"/>
            </a:ext>
          </a:extLst>
        </xdr:cNvPr>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9" name="楕円 158">
          <a:extLst>
            <a:ext uri="{FF2B5EF4-FFF2-40B4-BE49-F238E27FC236}">
              <a16:creationId xmlns:a16="http://schemas.microsoft.com/office/drawing/2014/main" id="{C6538454-F65A-4B11-909E-03FA7682AC12}"/>
            </a:ext>
          </a:extLst>
        </xdr:cNvPr>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60" name="テキスト ボックス 159">
          <a:extLst>
            <a:ext uri="{FF2B5EF4-FFF2-40B4-BE49-F238E27FC236}">
              <a16:creationId xmlns:a16="http://schemas.microsoft.com/office/drawing/2014/main" id="{6009D99B-86E6-4B0D-BB41-20BBD6608C66}"/>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3D036A7F-3290-40F4-8991-B510B4AFBCEE}"/>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D4FB55F3-CF04-42BA-B5E5-02F46189F78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660DFA28-8196-4D1F-A51C-966BE11F1963}"/>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E62CEA24-AC9D-4251-B6F9-A2C2B163293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85BACD0-7C49-49F5-B211-D5966AE635A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F5CAAFAF-4A5D-4B15-9726-B669CB6E0E7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22BAD2E6-BFD4-4683-AA1E-42EF83814AD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94BE490A-26A3-4C45-8F88-224DE1EAAAF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5C9E3622-8305-4D88-9E45-8B5EAA60588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B836B291-36C6-4AB5-A6FD-55DC3C1593DE}"/>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3B679C83-00ED-4938-A139-1D160CDF3F1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43AEA1A5-B525-4E02-B22A-B72C795E74F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7DA856E0-70E4-4D2B-99BD-CDEBD5D5D2B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退職者の減や粟ノ保保育所の閉園に伴う職員の減により、人件費が減額となった一方で、物件費については、職員のテレワーク対応、税証明コンビニ交付サービスの導入、学校給食の公会計化等による増額が上回ったため、全体として増額となった。</a:t>
          </a:r>
          <a:endParaRPr lang="ja-JP" altLang="ja-JP" sz="1400">
            <a:effectLst/>
          </a:endParaRPr>
        </a:p>
        <a:p>
          <a:r>
            <a:rPr kumimoji="1" lang="ja-JP" altLang="ja-JP" sz="1100">
              <a:solidFill>
                <a:schemeClr val="dk1"/>
              </a:solidFill>
              <a:effectLst/>
              <a:latin typeface="+mn-lt"/>
              <a:ea typeface="+mn-ea"/>
              <a:cs typeface="+mn-cs"/>
            </a:rPr>
            <a:t>類似団体平均より低い数値ではあるが、今後も事業の見直しや民間委託、市役所の機構改革などによる業務の効率化を進めていく。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7EA6245D-27B0-4F4A-90C3-F6FD6AF74A5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1C4C7803-3A20-4926-85AF-DB4DADBB51F5}"/>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D7198287-B60F-4EDE-B354-3892033C87D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6B1D038B-A1C9-4B46-83FF-6FEFDFEA01BF}"/>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1BC75910-7FFA-4E17-B0E9-C66FD404DFD3}"/>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F5D35885-A9DF-47E4-AAF5-E12AA13BF06D}"/>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830D6C3A-597D-4304-B8C0-94267B3C9C38}"/>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84797097-0E38-4162-9D8B-4BAB46A2A839}"/>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7569E13E-B6A4-49EC-96F8-5E5D3C052B29}"/>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4445AC8C-8F68-4C2A-86D2-5FD6C023BE13}"/>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C3B240CF-1C99-41DF-B19E-9F28CAE16DB7}"/>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3E79758-6F85-4E68-9EDA-B1585AB05BEE}"/>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4C00B167-94B6-44CB-B013-238E8D588354}"/>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ABD54D1-E60E-4ED4-A90F-F80A0AF7259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35429EAF-27F8-4F6C-82C4-961C9D2FC6D2}"/>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6E951F1B-48AA-48E8-A0A4-2F22F3DC920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3A59E151-D36D-4D71-B21B-40240FF0C50E}"/>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B244511B-E65B-4A9D-97EF-21EC6B812DC6}"/>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95D0CEA7-F144-4C91-8AD7-7D44C626D268}"/>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39005021-1536-47C7-B59F-4D82FAC8D872}"/>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9004AD42-370F-454F-A175-3EB5255CBC5A}"/>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126439</xdr:rowOff>
    </xdr:from>
    <xdr:to>
      <xdr:col>23</xdr:col>
      <xdr:colOff>133350</xdr:colOff>
      <xdr:row>83</xdr:row>
      <xdr:rowOff>56697</xdr:rowOff>
    </xdr:to>
    <xdr:cxnSp macro="">
      <xdr:nvCxnSpPr>
        <xdr:cNvPr id="195" name="直線コネクタ 194">
          <a:extLst>
            <a:ext uri="{FF2B5EF4-FFF2-40B4-BE49-F238E27FC236}">
              <a16:creationId xmlns:a16="http://schemas.microsoft.com/office/drawing/2014/main" id="{212BEBD6-8C53-4116-BFD5-7CBD89BA4C47}"/>
            </a:ext>
          </a:extLst>
        </xdr:cNvPr>
        <xdr:cNvCxnSpPr/>
      </xdr:nvCxnSpPr>
      <xdr:spPr>
        <a:xfrm>
          <a:off x="4114800" y="14185339"/>
          <a:ext cx="838200" cy="10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77D28904-3EB8-41A0-A45C-79C986A07115}"/>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7979E54-7244-408F-AA91-B3F665513A86}"/>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68785</xdr:rowOff>
    </xdr:from>
    <xdr:to>
      <xdr:col>19</xdr:col>
      <xdr:colOff>133350</xdr:colOff>
      <xdr:row>82</xdr:row>
      <xdr:rowOff>126439</xdr:rowOff>
    </xdr:to>
    <xdr:cxnSp macro="">
      <xdr:nvCxnSpPr>
        <xdr:cNvPr id="198" name="直線コネクタ 197">
          <a:extLst>
            <a:ext uri="{FF2B5EF4-FFF2-40B4-BE49-F238E27FC236}">
              <a16:creationId xmlns:a16="http://schemas.microsoft.com/office/drawing/2014/main" id="{DC97203A-911D-45E6-A58F-DA96B68173FE}"/>
            </a:ext>
          </a:extLst>
        </xdr:cNvPr>
        <xdr:cNvCxnSpPr/>
      </xdr:nvCxnSpPr>
      <xdr:spPr>
        <a:xfrm>
          <a:off x="3225800" y="14127685"/>
          <a:ext cx="889000" cy="5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6D0E7ED1-B810-49F8-A0E2-C08FB56649E8}"/>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3DBB1BD3-7E23-4F74-93BC-BBD01EBE4FB2}"/>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116086</xdr:rowOff>
    </xdr:from>
    <xdr:to>
      <xdr:col>15</xdr:col>
      <xdr:colOff>82550</xdr:colOff>
      <xdr:row>82</xdr:row>
      <xdr:rowOff>68785</xdr:rowOff>
    </xdr:to>
    <xdr:cxnSp macro="">
      <xdr:nvCxnSpPr>
        <xdr:cNvPr id="201" name="直線コネクタ 200">
          <a:extLst>
            <a:ext uri="{FF2B5EF4-FFF2-40B4-BE49-F238E27FC236}">
              <a16:creationId xmlns:a16="http://schemas.microsoft.com/office/drawing/2014/main" id="{88D172FE-917D-4CF1-9C48-D1551A96BA5C}"/>
            </a:ext>
          </a:extLst>
        </xdr:cNvPr>
        <xdr:cNvCxnSpPr/>
      </xdr:nvCxnSpPr>
      <xdr:spPr>
        <a:xfrm>
          <a:off x="2336800" y="14003536"/>
          <a:ext cx="889000" cy="12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5FA9FD70-2E79-4FB7-96DF-75DC5F1E10E5}"/>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CD7D2117-7E55-4888-8CA3-505BC9C7EFD4}"/>
            </a:ext>
          </a:extLst>
        </xdr:cNvPr>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49954</xdr:rowOff>
    </xdr:from>
    <xdr:to>
      <xdr:col>11</xdr:col>
      <xdr:colOff>31750</xdr:colOff>
      <xdr:row>81</xdr:row>
      <xdr:rowOff>116086</xdr:rowOff>
    </xdr:to>
    <xdr:cxnSp macro="">
      <xdr:nvCxnSpPr>
        <xdr:cNvPr id="204" name="直線コネクタ 203">
          <a:extLst>
            <a:ext uri="{FF2B5EF4-FFF2-40B4-BE49-F238E27FC236}">
              <a16:creationId xmlns:a16="http://schemas.microsoft.com/office/drawing/2014/main" id="{8FB11C3C-D15B-429F-91A7-D3DE843E2250}"/>
            </a:ext>
          </a:extLst>
        </xdr:cNvPr>
        <xdr:cNvCxnSpPr/>
      </xdr:nvCxnSpPr>
      <xdr:spPr>
        <a:xfrm>
          <a:off x="1447800" y="13937404"/>
          <a:ext cx="889000" cy="6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399BB6A5-1842-4511-98E4-1F96F0314D46}"/>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a16="http://schemas.microsoft.com/office/drawing/2014/main" id="{9CB61123-D537-4989-943F-7E1282F01702}"/>
            </a:ext>
          </a:extLst>
        </xdr:cNvPr>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9ED4DE4E-30D8-4BDF-A7AC-3D5714BDCEEC}"/>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a:extLst>
            <a:ext uri="{FF2B5EF4-FFF2-40B4-BE49-F238E27FC236}">
              <a16:creationId xmlns:a16="http://schemas.microsoft.com/office/drawing/2014/main" id="{1167038C-5107-4FFB-B561-2C745ED4EEBF}"/>
            </a:ext>
          </a:extLst>
        </xdr:cNvPr>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04ED3D2-B5A3-4CAF-9DA0-99660AD4F57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CAFEFF4-510B-4890-8DE3-EEE203AD8FF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55C0FD1-8F3F-4A78-B9D3-58764F533F89}"/>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5FC9C27-87A7-4767-BFA9-B1E8BF11B40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BD19EBE1-8607-485E-9B37-771C5C0DAD2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5897</xdr:rowOff>
    </xdr:from>
    <xdr:to>
      <xdr:col>23</xdr:col>
      <xdr:colOff>184150</xdr:colOff>
      <xdr:row>83</xdr:row>
      <xdr:rowOff>107497</xdr:rowOff>
    </xdr:to>
    <xdr:sp macro="" textlink="">
      <xdr:nvSpPr>
        <xdr:cNvPr id="214" name="楕円 213">
          <a:extLst>
            <a:ext uri="{FF2B5EF4-FFF2-40B4-BE49-F238E27FC236}">
              <a16:creationId xmlns:a16="http://schemas.microsoft.com/office/drawing/2014/main" id="{B117A7D3-BCF9-466D-94A1-4046E78854CD}"/>
            </a:ext>
          </a:extLst>
        </xdr:cNvPr>
        <xdr:cNvSpPr/>
      </xdr:nvSpPr>
      <xdr:spPr>
        <a:xfrm>
          <a:off x="4902200" y="1423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22424</xdr:rowOff>
    </xdr:from>
    <xdr:ext cx="762000" cy="259045"/>
    <xdr:sp macro="" textlink="">
      <xdr:nvSpPr>
        <xdr:cNvPr id="215" name="人件費・物件費等の状況該当値テキスト">
          <a:extLst>
            <a:ext uri="{FF2B5EF4-FFF2-40B4-BE49-F238E27FC236}">
              <a16:creationId xmlns:a16="http://schemas.microsoft.com/office/drawing/2014/main" id="{7E9C6AF0-0483-4790-A057-2CB823D9F569}"/>
            </a:ext>
          </a:extLst>
        </xdr:cNvPr>
        <xdr:cNvSpPr txBox="1"/>
      </xdr:nvSpPr>
      <xdr:spPr>
        <a:xfrm>
          <a:off x="5041900" y="1408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75639</xdr:rowOff>
    </xdr:from>
    <xdr:to>
      <xdr:col>19</xdr:col>
      <xdr:colOff>184150</xdr:colOff>
      <xdr:row>83</xdr:row>
      <xdr:rowOff>5789</xdr:rowOff>
    </xdr:to>
    <xdr:sp macro="" textlink="">
      <xdr:nvSpPr>
        <xdr:cNvPr id="216" name="楕円 215">
          <a:extLst>
            <a:ext uri="{FF2B5EF4-FFF2-40B4-BE49-F238E27FC236}">
              <a16:creationId xmlns:a16="http://schemas.microsoft.com/office/drawing/2014/main" id="{5633608D-00CB-4E88-8B31-039C4472072C}"/>
            </a:ext>
          </a:extLst>
        </xdr:cNvPr>
        <xdr:cNvSpPr/>
      </xdr:nvSpPr>
      <xdr:spPr>
        <a:xfrm>
          <a:off x="4064000" y="141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15966</xdr:rowOff>
    </xdr:from>
    <xdr:ext cx="736600" cy="259045"/>
    <xdr:sp macro="" textlink="">
      <xdr:nvSpPr>
        <xdr:cNvPr id="217" name="テキスト ボックス 216">
          <a:extLst>
            <a:ext uri="{FF2B5EF4-FFF2-40B4-BE49-F238E27FC236}">
              <a16:creationId xmlns:a16="http://schemas.microsoft.com/office/drawing/2014/main" id="{A7176855-F321-43B9-B9A7-20F36A8C03BF}"/>
            </a:ext>
          </a:extLst>
        </xdr:cNvPr>
        <xdr:cNvSpPr txBox="1"/>
      </xdr:nvSpPr>
      <xdr:spPr>
        <a:xfrm>
          <a:off x="3733800" y="13903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17985</xdr:rowOff>
    </xdr:from>
    <xdr:to>
      <xdr:col>15</xdr:col>
      <xdr:colOff>133350</xdr:colOff>
      <xdr:row>82</xdr:row>
      <xdr:rowOff>119585</xdr:rowOff>
    </xdr:to>
    <xdr:sp macro="" textlink="">
      <xdr:nvSpPr>
        <xdr:cNvPr id="218" name="楕円 217">
          <a:extLst>
            <a:ext uri="{FF2B5EF4-FFF2-40B4-BE49-F238E27FC236}">
              <a16:creationId xmlns:a16="http://schemas.microsoft.com/office/drawing/2014/main" id="{DF4DAD0F-3A05-47FD-9942-900E552549E3}"/>
            </a:ext>
          </a:extLst>
        </xdr:cNvPr>
        <xdr:cNvSpPr/>
      </xdr:nvSpPr>
      <xdr:spPr>
        <a:xfrm>
          <a:off x="3175000" y="140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129762</xdr:rowOff>
    </xdr:from>
    <xdr:ext cx="762000" cy="259045"/>
    <xdr:sp macro="" textlink="">
      <xdr:nvSpPr>
        <xdr:cNvPr id="219" name="テキスト ボックス 218">
          <a:extLst>
            <a:ext uri="{FF2B5EF4-FFF2-40B4-BE49-F238E27FC236}">
              <a16:creationId xmlns:a16="http://schemas.microsoft.com/office/drawing/2014/main" id="{67367721-150A-40D0-AF5B-CF04B9858232}"/>
            </a:ext>
          </a:extLst>
        </xdr:cNvPr>
        <xdr:cNvSpPr txBox="1"/>
      </xdr:nvSpPr>
      <xdr:spPr>
        <a:xfrm>
          <a:off x="2844800" y="1384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65286</xdr:rowOff>
    </xdr:from>
    <xdr:to>
      <xdr:col>11</xdr:col>
      <xdr:colOff>82550</xdr:colOff>
      <xdr:row>81</xdr:row>
      <xdr:rowOff>166886</xdr:rowOff>
    </xdr:to>
    <xdr:sp macro="" textlink="">
      <xdr:nvSpPr>
        <xdr:cNvPr id="220" name="楕円 219">
          <a:extLst>
            <a:ext uri="{FF2B5EF4-FFF2-40B4-BE49-F238E27FC236}">
              <a16:creationId xmlns:a16="http://schemas.microsoft.com/office/drawing/2014/main" id="{AC3AA763-D97B-4792-9EAE-47262DADC3F7}"/>
            </a:ext>
          </a:extLst>
        </xdr:cNvPr>
        <xdr:cNvSpPr/>
      </xdr:nvSpPr>
      <xdr:spPr>
        <a:xfrm>
          <a:off x="2286000" y="13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5613</xdr:rowOff>
    </xdr:from>
    <xdr:ext cx="762000" cy="259045"/>
    <xdr:sp macro="" textlink="">
      <xdr:nvSpPr>
        <xdr:cNvPr id="221" name="テキスト ボックス 220">
          <a:extLst>
            <a:ext uri="{FF2B5EF4-FFF2-40B4-BE49-F238E27FC236}">
              <a16:creationId xmlns:a16="http://schemas.microsoft.com/office/drawing/2014/main" id="{3186A7D2-4192-462F-84EE-F626DE014DDD}"/>
            </a:ext>
          </a:extLst>
        </xdr:cNvPr>
        <xdr:cNvSpPr txBox="1"/>
      </xdr:nvSpPr>
      <xdr:spPr>
        <a:xfrm>
          <a:off x="1955800" y="1372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170604</xdr:rowOff>
    </xdr:from>
    <xdr:to>
      <xdr:col>7</xdr:col>
      <xdr:colOff>31750</xdr:colOff>
      <xdr:row>81</xdr:row>
      <xdr:rowOff>100754</xdr:rowOff>
    </xdr:to>
    <xdr:sp macro="" textlink="">
      <xdr:nvSpPr>
        <xdr:cNvPr id="222" name="楕円 221">
          <a:extLst>
            <a:ext uri="{FF2B5EF4-FFF2-40B4-BE49-F238E27FC236}">
              <a16:creationId xmlns:a16="http://schemas.microsoft.com/office/drawing/2014/main" id="{64550726-7927-42FE-8DCA-972AD0436723}"/>
            </a:ext>
          </a:extLst>
        </xdr:cNvPr>
        <xdr:cNvSpPr/>
      </xdr:nvSpPr>
      <xdr:spPr>
        <a:xfrm>
          <a:off x="1397000" y="1388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110931</xdr:rowOff>
    </xdr:from>
    <xdr:ext cx="762000" cy="259045"/>
    <xdr:sp macro="" textlink="">
      <xdr:nvSpPr>
        <xdr:cNvPr id="223" name="テキスト ボックス 222">
          <a:extLst>
            <a:ext uri="{FF2B5EF4-FFF2-40B4-BE49-F238E27FC236}">
              <a16:creationId xmlns:a16="http://schemas.microsoft.com/office/drawing/2014/main" id="{2C121027-9106-4362-ABD8-0A37AB28F7F3}"/>
            </a:ext>
          </a:extLst>
        </xdr:cNvPr>
        <xdr:cNvSpPr txBox="1"/>
      </xdr:nvSpPr>
      <xdr:spPr>
        <a:xfrm>
          <a:off x="1066800" y="1365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A7081783-94AA-47C5-8388-7753E25C4DD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1CB4EEFB-A769-4A91-8F62-9D0733B1765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5EA8070E-1D01-46AE-9B44-142FA233389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9D074D30-8388-40BA-80B2-ECB2EE449F4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2A2DE5CE-44F6-4DAC-A3E7-7D8714637EF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46401779-19A1-484D-8886-D2059776D86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1272B7CB-E1C6-4172-84D1-DECCE198A68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DC7E43B0-E67D-4B58-995C-89F9999F6066}"/>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4166D235-050C-43E3-81D4-F607F5C49B1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57F253FC-57FF-42FC-865D-1106547B238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5246A7B5-6465-42A1-8105-63DD6BDE2C17}"/>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B80D1589-6D39-45B4-9B4E-FE90562DF25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4FCCE38E-B700-428C-A40F-0E2D62BF021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ラスパイレス指数は類似団体と比較して低い水準となっている。</a:t>
          </a:r>
          <a:endParaRPr lang="ja-JP" altLang="ja-JP" sz="1400">
            <a:effectLst/>
          </a:endParaRPr>
        </a:p>
        <a:p>
          <a:r>
            <a:rPr kumimoji="1" lang="ja-JP" altLang="ja-JP" sz="1100">
              <a:solidFill>
                <a:schemeClr val="dk1"/>
              </a:solidFill>
              <a:effectLst/>
              <a:latin typeface="+mn-lt"/>
              <a:ea typeface="+mn-ea"/>
              <a:cs typeface="+mn-cs"/>
            </a:rPr>
            <a:t>今後も人事評価や人事院勧告に基づいた給与の適正化に努める。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A9B9FF4A-56F0-4A07-B83A-74333680FBB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E243AC9C-FF30-492B-B67B-FD0D447BFEC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A672521E-BB86-4577-A2E3-79E42D7BA3FC}"/>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E7EF5343-373D-477B-9CE0-B7A78CE961A5}"/>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9D4A3180-B0C1-4FF2-8976-9A66D4EA3E67}"/>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461F0D5-A450-4503-BBC3-F90BBE01EC8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49C9B50C-8350-4D64-A104-0CE7737CB131}"/>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5EB21AAE-3F17-4182-B83D-54F68C875925}"/>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817A0496-A86D-4813-A8D7-FF9B592E7B65}"/>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B42F318-0E11-4593-A6D0-CF2D5CE51407}"/>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B3BBDEA3-D7BE-4916-BA57-030C91D6541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1D9273B7-1200-4D37-A494-C9B3523EEE06}"/>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25F9764E-4045-4232-8900-7381F179E5E8}"/>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53353051-D899-46B8-B216-1CD363DF9B6A}"/>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57D497B2-9129-4670-8A2D-0453560EF0E9}"/>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444EB1E1-330E-47E6-A9F9-950C747AA7DE}"/>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12A79FE4-F06A-4759-A9C3-7D954C494B4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71E478E7-7DE5-48ED-877E-EBE8E077692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98463249-3F04-484C-997C-C8A87DD3BC77}"/>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CD47D9C6-7BD2-47E7-B9F9-1E55D265AC24}"/>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AB26D8D3-E92A-40F3-B6BA-98AF15D40CA4}"/>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912E9528-6437-4686-8DC8-40D7D2F11F8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ABF5B164-C331-42D2-A931-F46212F7EAFF}"/>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6F5543C-2E09-4C29-87CE-599F51FCE6FD}"/>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18256</xdr:rowOff>
    </xdr:from>
    <xdr:to>
      <xdr:col>81</xdr:col>
      <xdr:colOff>44450</xdr:colOff>
      <xdr:row>82</xdr:row>
      <xdr:rowOff>48419</xdr:rowOff>
    </xdr:to>
    <xdr:cxnSp macro="">
      <xdr:nvCxnSpPr>
        <xdr:cNvPr id="261" name="直線コネクタ 260">
          <a:extLst>
            <a:ext uri="{FF2B5EF4-FFF2-40B4-BE49-F238E27FC236}">
              <a16:creationId xmlns:a16="http://schemas.microsoft.com/office/drawing/2014/main" id="{1A9F28A9-F1AB-4C60-9522-8C3E659B07BA}"/>
            </a:ext>
          </a:extLst>
        </xdr:cNvPr>
        <xdr:cNvCxnSpPr/>
      </xdr:nvCxnSpPr>
      <xdr:spPr>
        <a:xfrm>
          <a:off x="16179800" y="14077156"/>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a:extLst>
            <a:ext uri="{FF2B5EF4-FFF2-40B4-BE49-F238E27FC236}">
              <a16:creationId xmlns:a16="http://schemas.microsoft.com/office/drawing/2014/main" id="{ABF20627-1E8E-44F1-AEDC-840147187CD8}"/>
            </a:ext>
          </a:extLst>
        </xdr:cNvPr>
        <xdr:cNvSpPr txBox="1"/>
      </xdr:nvSpPr>
      <xdr:spPr>
        <a:xfrm>
          <a:off x="17106900" y="14450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8B5A2BB7-1827-4023-8F18-928D30C3E033}"/>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69056</xdr:rowOff>
    </xdr:from>
    <xdr:to>
      <xdr:col>77</xdr:col>
      <xdr:colOff>44450</xdr:colOff>
      <xdr:row>82</xdr:row>
      <xdr:rowOff>18256</xdr:rowOff>
    </xdr:to>
    <xdr:cxnSp macro="">
      <xdr:nvCxnSpPr>
        <xdr:cNvPr id="264" name="直線コネクタ 263">
          <a:extLst>
            <a:ext uri="{FF2B5EF4-FFF2-40B4-BE49-F238E27FC236}">
              <a16:creationId xmlns:a16="http://schemas.microsoft.com/office/drawing/2014/main" id="{576B59D2-40F4-4A03-B82A-113577D64283}"/>
            </a:ext>
          </a:extLst>
        </xdr:cNvPr>
        <xdr:cNvCxnSpPr/>
      </xdr:nvCxnSpPr>
      <xdr:spPr>
        <a:xfrm>
          <a:off x="15290800" y="139565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6F424736-A1AD-444F-B4B6-56BD2B9C2301}"/>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a:extLst>
            <a:ext uri="{FF2B5EF4-FFF2-40B4-BE49-F238E27FC236}">
              <a16:creationId xmlns:a16="http://schemas.microsoft.com/office/drawing/2014/main" id="{5CE95BB3-0A4A-44F9-A093-5D580EF7BAE0}"/>
            </a:ext>
          </a:extLst>
        </xdr:cNvPr>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69056</xdr:rowOff>
    </xdr:from>
    <xdr:to>
      <xdr:col>72</xdr:col>
      <xdr:colOff>203200</xdr:colOff>
      <xdr:row>81</xdr:row>
      <xdr:rowOff>84138</xdr:rowOff>
    </xdr:to>
    <xdr:cxnSp macro="">
      <xdr:nvCxnSpPr>
        <xdr:cNvPr id="267" name="直線コネクタ 266">
          <a:extLst>
            <a:ext uri="{FF2B5EF4-FFF2-40B4-BE49-F238E27FC236}">
              <a16:creationId xmlns:a16="http://schemas.microsoft.com/office/drawing/2014/main" id="{6A8DD146-0C71-4512-ABF6-323D65AFF9D2}"/>
            </a:ext>
          </a:extLst>
        </xdr:cNvPr>
        <xdr:cNvCxnSpPr/>
      </xdr:nvCxnSpPr>
      <xdr:spPr>
        <a:xfrm flipV="1">
          <a:off x="14401800" y="13956506"/>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CEDC3C9C-68F6-46FE-839D-70D84AF20695}"/>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22083</xdr:rowOff>
    </xdr:from>
    <xdr:ext cx="762000" cy="259045"/>
    <xdr:sp macro="" textlink="">
      <xdr:nvSpPr>
        <xdr:cNvPr id="269" name="テキスト ボックス 268">
          <a:extLst>
            <a:ext uri="{FF2B5EF4-FFF2-40B4-BE49-F238E27FC236}">
              <a16:creationId xmlns:a16="http://schemas.microsoft.com/office/drawing/2014/main" id="{B932E3FE-19FD-492D-98DF-6F9857543724}"/>
            </a:ext>
          </a:extLst>
        </xdr:cNvPr>
        <xdr:cNvSpPr txBox="1"/>
      </xdr:nvSpPr>
      <xdr:spPr>
        <a:xfrm>
          <a:off x="14909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84138</xdr:rowOff>
    </xdr:from>
    <xdr:to>
      <xdr:col>68</xdr:col>
      <xdr:colOff>152400</xdr:colOff>
      <xdr:row>82</xdr:row>
      <xdr:rowOff>18256</xdr:rowOff>
    </xdr:to>
    <xdr:cxnSp macro="">
      <xdr:nvCxnSpPr>
        <xdr:cNvPr id="270" name="直線コネクタ 269">
          <a:extLst>
            <a:ext uri="{FF2B5EF4-FFF2-40B4-BE49-F238E27FC236}">
              <a16:creationId xmlns:a16="http://schemas.microsoft.com/office/drawing/2014/main" id="{8A69A101-FB8C-47C1-BC01-E0D6AE4FB814}"/>
            </a:ext>
          </a:extLst>
        </xdr:cNvPr>
        <xdr:cNvCxnSpPr/>
      </xdr:nvCxnSpPr>
      <xdr:spPr>
        <a:xfrm flipV="1">
          <a:off x="13512800" y="13971588"/>
          <a:ext cx="889000" cy="10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0E377514-7910-4EE3-891B-BB6A2290A43E}"/>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22083</xdr:rowOff>
    </xdr:from>
    <xdr:ext cx="762000" cy="259045"/>
    <xdr:sp macro="" textlink="">
      <xdr:nvSpPr>
        <xdr:cNvPr id="272" name="テキスト ボックス 271">
          <a:extLst>
            <a:ext uri="{FF2B5EF4-FFF2-40B4-BE49-F238E27FC236}">
              <a16:creationId xmlns:a16="http://schemas.microsoft.com/office/drawing/2014/main" id="{332308CB-C078-433F-B5EE-1732B5E548AC}"/>
            </a:ext>
          </a:extLst>
        </xdr:cNvPr>
        <xdr:cNvSpPr txBox="1"/>
      </xdr:nvSpPr>
      <xdr:spPr>
        <a:xfrm>
          <a:off x="14020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16A76750-B32A-44B5-B0D8-12B53F85600F}"/>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52246</xdr:rowOff>
    </xdr:from>
    <xdr:ext cx="762000" cy="259045"/>
    <xdr:sp macro="" textlink="">
      <xdr:nvSpPr>
        <xdr:cNvPr id="274" name="テキスト ボックス 273">
          <a:extLst>
            <a:ext uri="{FF2B5EF4-FFF2-40B4-BE49-F238E27FC236}">
              <a16:creationId xmlns:a16="http://schemas.microsoft.com/office/drawing/2014/main" id="{4D404C35-06FE-42B3-9D75-36F18ADFD8AC}"/>
            </a:ext>
          </a:extLst>
        </xdr:cNvPr>
        <xdr:cNvSpPr txBox="1"/>
      </xdr:nvSpPr>
      <xdr:spPr>
        <a:xfrm>
          <a:off x="13131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1908743-9486-474B-A80B-924BC7F338A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E926843-7B3C-4884-A79B-B1D8AD3CFEC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E1D2247C-FEF2-4A32-9541-219ED78CAF8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C835FB01-0783-44BC-A41B-DC48947ED76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F245033F-2810-46D6-A8CF-4E79DF064EA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169069</xdr:rowOff>
    </xdr:from>
    <xdr:to>
      <xdr:col>81</xdr:col>
      <xdr:colOff>95250</xdr:colOff>
      <xdr:row>82</xdr:row>
      <xdr:rowOff>99219</xdr:rowOff>
    </xdr:to>
    <xdr:sp macro="" textlink="">
      <xdr:nvSpPr>
        <xdr:cNvPr id="280" name="楕円 279">
          <a:extLst>
            <a:ext uri="{FF2B5EF4-FFF2-40B4-BE49-F238E27FC236}">
              <a16:creationId xmlns:a16="http://schemas.microsoft.com/office/drawing/2014/main" id="{B27C08C4-7CC5-4DEE-BF17-612B33C82EE4}"/>
            </a:ext>
          </a:extLst>
        </xdr:cNvPr>
        <xdr:cNvSpPr/>
      </xdr:nvSpPr>
      <xdr:spPr>
        <a:xfrm>
          <a:off x="16967200" y="1405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14146</xdr:rowOff>
    </xdr:from>
    <xdr:ext cx="762000" cy="259045"/>
    <xdr:sp macro="" textlink="">
      <xdr:nvSpPr>
        <xdr:cNvPr id="281" name="給与水準   （国との比較）該当値テキスト">
          <a:extLst>
            <a:ext uri="{FF2B5EF4-FFF2-40B4-BE49-F238E27FC236}">
              <a16:creationId xmlns:a16="http://schemas.microsoft.com/office/drawing/2014/main" id="{165CD3C4-FAF2-4823-A5E8-F6AD65C99CAF}"/>
            </a:ext>
          </a:extLst>
        </xdr:cNvPr>
        <xdr:cNvSpPr txBox="1"/>
      </xdr:nvSpPr>
      <xdr:spPr>
        <a:xfrm>
          <a:off x="17106900" y="1390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138906</xdr:rowOff>
    </xdr:from>
    <xdr:to>
      <xdr:col>77</xdr:col>
      <xdr:colOff>95250</xdr:colOff>
      <xdr:row>82</xdr:row>
      <xdr:rowOff>69056</xdr:rowOff>
    </xdr:to>
    <xdr:sp macro="" textlink="">
      <xdr:nvSpPr>
        <xdr:cNvPr id="282" name="楕円 281">
          <a:extLst>
            <a:ext uri="{FF2B5EF4-FFF2-40B4-BE49-F238E27FC236}">
              <a16:creationId xmlns:a16="http://schemas.microsoft.com/office/drawing/2014/main" id="{FD70DCF0-4D03-4E62-B554-5BAA120F1B59}"/>
            </a:ext>
          </a:extLst>
        </xdr:cNvPr>
        <xdr:cNvSpPr/>
      </xdr:nvSpPr>
      <xdr:spPr>
        <a:xfrm>
          <a:off x="16129000" y="140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79233</xdr:rowOff>
    </xdr:from>
    <xdr:ext cx="736600" cy="259045"/>
    <xdr:sp macro="" textlink="">
      <xdr:nvSpPr>
        <xdr:cNvPr id="283" name="テキスト ボックス 282">
          <a:extLst>
            <a:ext uri="{FF2B5EF4-FFF2-40B4-BE49-F238E27FC236}">
              <a16:creationId xmlns:a16="http://schemas.microsoft.com/office/drawing/2014/main" id="{A9ACD5D8-585A-4DAD-81A6-5425EB27116A}"/>
            </a:ext>
          </a:extLst>
        </xdr:cNvPr>
        <xdr:cNvSpPr txBox="1"/>
      </xdr:nvSpPr>
      <xdr:spPr>
        <a:xfrm>
          <a:off x="15798800" y="1379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18256</xdr:rowOff>
    </xdr:from>
    <xdr:to>
      <xdr:col>73</xdr:col>
      <xdr:colOff>44450</xdr:colOff>
      <xdr:row>81</xdr:row>
      <xdr:rowOff>119856</xdr:rowOff>
    </xdr:to>
    <xdr:sp macro="" textlink="">
      <xdr:nvSpPr>
        <xdr:cNvPr id="284" name="楕円 283">
          <a:extLst>
            <a:ext uri="{FF2B5EF4-FFF2-40B4-BE49-F238E27FC236}">
              <a16:creationId xmlns:a16="http://schemas.microsoft.com/office/drawing/2014/main" id="{3DA116BD-D89D-4E72-8832-92A9597E82DE}"/>
            </a:ext>
          </a:extLst>
        </xdr:cNvPr>
        <xdr:cNvSpPr/>
      </xdr:nvSpPr>
      <xdr:spPr>
        <a:xfrm>
          <a:off x="15240000" y="139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130033</xdr:rowOff>
    </xdr:from>
    <xdr:ext cx="762000" cy="259045"/>
    <xdr:sp macro="" textlink="">
      <xdr:nvSpPr>
        <xdr:cNvPr id="285" name="テキスト ボックス 284">
          <a:extLst>
            <a:ext uri="{FF2B5EF4-FFF2-40B4-BE49-F238E27FC236}">
              <a16:creationId xmlns:a16="http://schemas.microsoft.com/office/drawing/2014/main" id="{1AECCFC1-1604-4756-86AA-E6417ED7D2E3}"/>
            </a:ext>
          </a:extLst>
        </xdr:cNvPr>
        <xdr:cNvSpPr txBox="1"/>
      </xdr:nvSpPr>
      <xdr:spPr>
        <a:xfrm>
          <a:off x="14909800" y="1367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33338</xdr:rowOff>
    </xdr:from>
    <xdr:to>
      <xdr:col>68</xdr:col>
      <xdr:colOff>203200</xdr:colOff>
      <xdr:row>81</xdr:row>
      <xdr:rowOff>134938</xdr:rowOff>
    </xdr:to>
    <xdr:sp macro="" textlink="">
      <xdr:nvSpPr>
        <xdr:cNvPr id="286" name="楕円 285">
          <a:extLst>
            <a:ext uri="{FF2B5EF4-FFF2-40B4-BE49-F238E27FC236}">
              <a16:creationId xmlns:a16="http://schemas.microsoft.com/office/drawing/2014/main" id="{6A50ED55-CBAD-4DB0-8575-CEEA5364F526}"/>
            </a:ext>
          </a:extLst>
        </xdr:cNvPr>
        <xdr:cNvSpPr/>
      </xdr:nvSpPr>
      <xdr:spPr>
        <a:xfrm>
          <a:off x="14351000" y="139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145115</xdr:rowOff>
    </xdr:from>
    <xdr:ext cx="762000" cy="259045"/>
    <xdr:sp macro="" textlink="">
      <xdr:nvSpPr>
        <xdr:cNvPr id="287" name="テキスト ボックス 286">
          <a:extLst>
            <a:ext uri="{FF2B5EF4-FFF2-40B4-BE49-F238E27FC236}">
              <a16:creationId xmlns:a16="http://schemas.microsoft.com/office/drawing/2014/main" id="{87D39F79-0403-4006-BC7A-E0B27D664A2F}"/>
            </a:ext>
          </a:extLst>
        </xdr:cNvPr>
        <xdr:cNvSpPr txBox="1"/>
      </xdr:nvSpPr>
      <xdr:spPr>
        <a:xfrm>
          <a:off x="14020800" y="136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138906</xdr:rowOff>
    </xdr:from>
    <xdr:to>
      <xdr:col>64</xdr:col>
      <xdr:colOff>152400</xdr:colOff>
      <xdr:row>82</xdr:row>
      <xdr:rowOff>69056</xdr:rowOff>
    </xdr:to>
    <xdr:sp macro="" textlink="">
      <xdr:nvSpPr>
        <xdr:cNvPr id="288" name="楕円 287">
          <a:extLst>
            <a:ext uri="{FF2B5EF4-FFF2-40B4-BE49-F238E27FC236}">
              <a16:creationId xmlns:a16="http://schemas.microsoft.com/office/drawing/2014/main" id="{97DDDED0-A5C5-4C05-A39E-020FC97B296F}"/>
            </a:ext>
          </a:extLst>
        </xdr:cNvPr>
        <xdr:cNvSpPr/>
      </xdr:nvSpPr>
      <xdr:spPr>
        <a:xfrm>
          <a:off x="13462000" y="140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79233</xdr:rowOff>
    </xdr:from>
    <xdr:ext cx="762000" cy="259045"/>
    <xdr:sp macro="" textlink="">
      <xdr:nvSpPr>
        <xdr:cNvPr id="289" name="テキスト ボックス 288">
          <a:extLst>
            <a:ext uri="{FF2B5EF4-FFF2-40B4-BE49-F238E27FC236}">
              <a16:creationId xmlns:a16="http://schemas.microsoft.com/office/drawing/2014/main" id="{39141F9C-2C93-4F98-833D-4B9EF25CCDEB}"/>
            </a:ext>
          </a:extLst>
        </xdr:cNvPr>
        <xdr:cNvSpPr txBox="1"/>
      </xdr:nvSpPr>
      <xdr:spPr>
        <a:xfrm>
          <a:off x="13131800" y="1379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4AD07C62-795E-4A2C-A5EA-9C305B2A702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58FE5DFE-B736-450C-8E19-3B16C74EF303}"/>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B233609C-AC8E-4699-BC36-E27D3ADC3FC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C20DBAEB-E6D6-4750-8ED9-70231B60F33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8320DEE3-DCE0-4480-851C-44F05F1A60E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A6EDC46-F0BD-48B0-83D5-A1BF5D3369D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47538812-F302-4247-B06A-1BF4E4AB0EE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AF3DE208-AC94-4AE8-A8D4-CD09AFA2E7D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A58A9F4E-3D2C-4572-A723-683803965C9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3E7F2BD7-7B77-4D9C-99F6-693D2FEB79D6}"/>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6FB4842D-6349-48B2-9591-2A696A54B06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D9A32D1B-890E-4355-8482-7D24383C944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15B0DE55-C5A5-41D9-AAA7-3CF2A17A8CEC}"/>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「職員定員管理適正化計画」に基づき職員数の抑制を行っている。職員数は平成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人から令和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人となり、人口千人当たり職員数は類似団体と比較して低くなっている。</a:t>
          </a:r>
          <a:endParaRPr lang="ja-JP" altLang="ja-JP" sz="1400">
            <a:effectLst/>
          </a:endParaRPr>
        </a:p>
        <a:p>
          <a:r>
            <a:rPr kumimoji="1" lang="ja-JP" altLang="ja-JP" sz="1100">
              <a:solidFill>
                <a:schemeClr val="dk1"/>
              </a:solidFill>
              <a:effectLst/>
              <a:latin typeface="+mn-lt"/>
              <a:ea typeface="+mn-ea"/>
              <a:cs typeface="+mn-cs"/>
            </a:rPr>
            <a:t>今後も事業の見直しや民間委託、市役所の機構改革やデジタル技術の活用などを進め、業務効率化をはかり、引き続き適正な職員数の維持に努める。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375FC871-195C-4106-8D61-E5A8C7F307C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D89B3655-D1B3-4DFE-9745-4D8DF500EE8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4F9E38E9-C5F8-40B3-84F7-5225B113F36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FC236E70-60FE-4BB3-BB08-5BD6655C576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C179AF22-7BFB-40B5-B16C-03577D53C77B}"/>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DD8908DC-3DD0-4746-AC61-D3A0159B401D}"/>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AC72802D-FC17-42ED-8FAB-AC2A4802D07E}"/>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CAF9684D-03ED-42E3-885A-A7CEA57D9AEB}"/>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A4D18214-2F66-480E-A120-8DD42183B785}"/>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6302B606-B956-4B31-9B3A-CEFC309E8A1A}"/>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269EC029-0525-4570-B2D4-7AB65F35A921}"/>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91DD5734-34BA-4E25-ACBD-5051702F39F2}"/>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7D84AF-C18D-492B-BF0C-17ACA9E56803}"/>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E1A24DE3-61D9-4143-A325-5F4B3F4FB2B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903E4B46-829D-49F2-8712-6288E48BD37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7B9A21D5-5661-4AC2-998D-569A188087F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CBBB0F21-BE2B-420E-9DC4-937AD97F61C9}"/>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EF26C911-173F-4ED7-838F-7F06AD3A7F21}"/>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FD0724BE-B5D1-4EE9-90CF-B914FF32E1A8}"/>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79E47C7E-46A4-4793-A322-35AEE3848169}"/>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DF6801E0-D878-4A12-8860-2EA7453E05DD}"/>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75142</xdr:rowOff>
    </xdr:from>
    <xdr:to>
      <xdr:col>81</xdr:col>
      <xdr:colOff>44450</xdr:colOff>
      <xdr:row>61</xdr:row>
      <xdr:rowOff>93910</xdr:rowOff>
    </xdr:to>
    <xdr:cxnSp macro="">
      <xdr:nvCxnSpPr>
        <xdr:cNvPr id="324" name="直線コネクタ 323">
          <a:extLst>
            <a:ext uri="{FF2B5EF4-FFF2-40B4-BE49-F238E27FC236}">
              <a16:creationId xmlns:a16="http://schemas.microsoft.com/office/drawing/2014/main" id="{74FBF0DF-4DB2-44C7-A6BB-CCA5F2D1C5CB}"/>
            </a:ext>
          </a:extLst>
        </xdr:cNvPr>
        <xdr:cNvCxnSpPr/>
      </xdr:nvCxnSpPr>
      <xdr:spPr>
        <a:xfrm>
          <a:off x="16179800" y="10533592"/>
          <a:ext cx="8382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E05278A4-35EC-4BD1-93E3-F9D6C0AECE0B}"/>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E0FFE037-1054-443C-85B0-EFC065ED45CF}"/>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57714</xdr:rowOff>
    </xdr:from>
    <xdr:to>
      <xdr:col>77</xdr:col>
      <xdr:colOff>44450</xdr:colOff>
      <xdr:row>61</xdr:row>
      <xdr:rowOff>75142</xdr:rowOff>
    </xdr:to>
    <xdr:cxnSp macro="">
      <xdr:nvCxnSpPr>
        <xdr:cNvPr id="327" name="直線コネクタ 326">
          <a:extLst>
            <a:ext uri="{FF2B5EF4-FFF2-40B4-BE49-F238E27FC236}">
              <a16:creationId xmlns:a16="http://schemas.microsoft.com/office/drawing/2014/main" id="{59C74B48-504D-49CE-B865-303744204590}"/>
            </a:ext>
          </a:extLst>
        </xdr:cNvPr>
        <xdr:cNvCxnSpPr/>
      </xdr:nvCxnSpPr>
      <xdr:spPr>
        <a:xfrm>
          <a:off x="15290800" y="10516164"/>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DDD312D4-F62F-4A2F-90D6-6AED0A8F7674}"/>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E8EB501D-00F0-4F17-8022-347F4044D225}"/>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53693</xdr:rowOff>
    </xdr:from>
    <xdr:to>
      <xdr:col>72</xdr:col>
      <xdr:colOff>203200</xdr:colOff>
      <xdr:row>61</xdr:row>
      <xdr:rowOff>57714</xdr:rowOff>
    </xdr:to>
    <xdr:cxnSp macro="">
      <xdr:nvCxnSpPr>
        <xdr:cNvPr id="330" name="直線コネクタ 329">
          <a:extLst>
            <a:ext uri="{FF2B5EF4-FFF2-40B4-BE49-F238E27FC236}">
              <a16:creationId xmlns:a16="http://schemas.microsoft.com/office/drawing/2014/main" id="{73C67344-80A7-40DF-A3A6-E92A453600C9}"/>
            </a:ext>
          </a:extLst>
        </xdr:cNvPr>
        <xdr:cNvCxnSpPr/>
      </xdr:nvCxnSpPr>
      <xdr:spPr>
        <a:xfrm>
          <a:off x="14401800" y="1051214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D65D16F7-75E6-436B-8C01-0D473299FDA1}"/>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a16="http://schemas.microsoft.com/office/drawing/2014/main" id="{C119910C-2D96-4A79-B582-F5C48941B34C}"/>
            </a:ext>
          </a:extLst>
        </xdr:cNvPr>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37606</xdr:rowOff>
    </xdr:from>
    <xdr:to>
      <xdr:col>68</xdr:col>
      <xdr:colOff>152400</xdr:colOff>
      <xdr:row>61</xdr:row>
      <xdr:rowOff>53693</xdr:rowOff>
    </xdr:to>
    <xdr:cxnSp macro="">
      <xdr:nvCxnSpPr>
        <xdr:cNvPr id="333" name="直線コネクタ 332">
          <a:extLst>
            <a:ext uri="{FF2B5EF4-FFF2-40B4-BE49-F238E27FC236}">
              <a16:creationId xmlns:a16="http://schemas.microsoft.com/office/drawing/2014/main" id="{89A075CF-22F2-4FF1-BF19-2796AB1A690A}"/>
            </a:ext>
          </a:extLst>
        </xdr:cNvPr>
        <xdr:cNvCxnSpPr/>
      </xdr:nvCxnSpPr>
      <xdr:spPr>
        <a:xfrm>
          <a:off x="13512800" y="1049605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6086BCBE-5728-4C6A-B195-54316FFE3B4D}"/>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a:extLst>
            <a:ext uri="{FF2B5EF4-FFF2-40B4-BE49-F238E27FC236}">
              <a16:creationId xmlns:a16="http://schemas.microsoft.com/office/drawing/2014/main" id="{070363FB-2CED-4B15-9553-CA6CAAFD7F5E}"/>
            </a:ext>
          </a:extLst>
        </xdr:cNvPr>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853CF27B-68A4-4C2C-9476-58419FA9173C}"/>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a:extLst>
            <a:ext uri="{FF2B5EF4-FFF2-40B4-BE49-F238E27FC236}">
              <a16:creationId xmlns:a16="http://schemas.microsoft.com/office/drawing/2014/main" id="{B5477D58-1645-4AD8-8AC0-221C20C384F5}"/>
            </a:ext>
          </a:extLst>
        </xdr:cNvPr>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072C784-BDF0-40B3-AAC6-2D01B543068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3E0C31BE-B1E3-4782-A67B-1544FA0C846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6E1871AA-68C9-4ACE-80FC-B6DCB60906D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396F5B3A-00B7-40B5-A048-0CD7920D1A5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AABE66B8-A024-472E-AC8F-484C8F4D369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43110</xdr:rowOff>
    </xdr:from>
    <xdr:to>
      <xdr:col>81</xdr:col>
      <xdr:colOff>95250</xdr:colOff>
      <xdr:row>61</xdr:row>
      <xdr:rowOff>144710</xdr:rowOff>
    </xdr:to>
    <xdr:sp macro="" textlink="">
      <xdr:nvSpPr>
        <xdr:cNvPr id="343" name="楕円 342">
          <a:extLst>
            <a:ext uri="{FF2B5EF4-FFF2-40B4-BE49-F238E27FC236}">
              <a16:creationId xmlns:a16="http://schemas.microsoft.com/office/drawing/2014/main" id="{F478664F-47A4-4915-9C6F-9F398CDE4A44}"/>
            </a:ext>
          </a:extLst>
        </xdr:cNvPr>
        <xdr:cNvSpPr/>
      </xdr:nvSpPr>
      <xdr:spPr>
        <a:xfrm>
          <a:off x="16967200" y="1050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59637</xdr:rowOff>
    </xdr:from>
    <xdr:ext cx="762000" cy="259045"/>
    <xdr:sp macro="" textlink="">
      <xdr:nvSpPr>
        <xdr:cNvPr id="344" name="定員管理の状況該当値テキスト">
          <a:extLst>
            <a:ext uri="{FF2B5EF4-FFF2-40B4-BE49-F238E27FC236}">
              <a16:creationId xmlns:a16="http://schemas.microsoft.com/office/drawing/2014/main" id="{CC940F7D-303F-4658-8ED6-19DB42A13214}"/>
            </a:ext>
          </a:extLst>
        </xdr:cNvPr>
        <xdr:cNvSpPr txBox="1"/>
      </xdr:nvSpPr>
      <xdr:spPr>
        <a:xfrm>
          <a:off x="17106900" y="1034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24342</xdr:rowOff>
    </xdr:from>
    <xdr:to>
      <xdr:col>77</xdr:col>
      <xdr:colOff>95250</xdr:colOff>
      <xdr:row>61</xdr:row>
      <xdr:rowOff>125942</xdr:rowOff>
    </xdr:to>
    <xdr:sp macro="" textlink="">
      <xdr:nvSpPr>
        <xdr:cNvPr id="345" name="楕円 344">
          <a:extLst>
            <a:ext uri="{FF2B5EF4-FFF2-40B4-BE49-F238E27FC236}">
              <a16:creationId xmlns:a16="http://schemas.microsoft.com/office/drawing/2014/main" id="{4E240C83-3FE3-4ADA-BCE4-30FDD5086A55}"/>
            </a:ext>
          </a:extLst>
        </xdr:cNvPr>
        <xdr:cNvSpPr/>
      </xdr:nvSpPr>
      <xdr:spPr>
        <a:xfrm>
          <a:off x="16129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136119</xdr:rowOff>
    </xdr:from>
    <xdr:ext cx="736600" cy="259045"/>
    <xdr:sp macro="" textlink="">
      <xdr:nvSpPr>
        <xdr:cNvPr id="346" name="テキスト ボックス 345">
          <a:extLst>
            <a:ext uri="{FF2B5EF4-FFF2-40B4-BE49-F238E27FC236}">
              <a16:creationId xmlns:a16="http://schemas.microsoft.com/office/drawing/2014/main" id="{B71D680A-A41D-4B0E-A280-E4E7365CABED}"/>
            </a:ext>
          </a:extLst>
        </xdr:cNvPr>
        <xdr:cNvSpPr txBox="1"/>
      </xdr:nvSpPr>
      <xdr:spPr>
        <a:xfrm>
          <a:off x="15798800" y="1025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6914</xdr:rowOff>
    </xdr:from>
    <xdr:to>
      <xdr:col>73</xdr:col>
      <xdr:colOff>44450</xdr:colOff>
      <xdr:row>61</xdr:row>
      <xdr:rowOff>108514</xdr:rowOff>
    </xdr:to>
    <xdr:sp macro="" textlink="">
      <xdr:nvSpPr>
        <xdr:cNvPr id="347" name="楕円 346">
          <a:extLst>
            <a:ext uri="{FF2B5EF4-FFF2-40B4-BE49-F238E27FC236}">
              <a16:creationId xmlns:a16="http://schemas.microsoft.com/office/drawing/2014/main" id="{A383D4CE-FB69-4DB4-81AA-E39596F274FA}"/>
            </a:ext>
          </a:extLst>
        </xdr:cNvPr>
        <xdr:cNvSpPr/>
      </xdr:nvSpPr>
      <xdr:spPr>
        <a:xfrm>
          <a:off x="15240000" y="104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118691</xdr:rowOff>
    </xdr:from>
    <xdr:ext cx="762000" cy="259045"/>
    <xdr:sp macro="" textlink="">
      <xdr:nvSpPr>
        <xdr:cNvPr id="348" name="テキスト ボックス 347">
          <a:extLst>
            <a:ext uri="{FF2B5EF4-FFF2-40B4-BE49-F238E27FC236}">
              <a16:creationId xmlns:a16="http://schemas.microsoft.com/office/drawing/2014/main" id="{C2A79D6A-A479-4131-88B3-930AAC06D112}"/>
            </a:ext>
          </a:extLst>
        </xdr:cNvPr>
        <xdr:cNvSpPr txBox="1"/>
      </xdr:nvSpPr>
      <xdr:spPr>
        <a:xfrm>
          <a:off x="14909800" y="1023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2893</xdr:rowOff>
    </xdr:from>
    <xdr:to>
      <xdr:col>68</xdr:col>
      <xdr:colOff>203200</xdr:colOff>
      <xdr:row>61</xdr:row>
      <xdr:rowOff>104493</xdr:rowOff>
    </xdr:to>
    <xdr:sp macro="" textlink="">
      <xdr:nvSpPr>
        <xdr:cNvPr id="349" name="楕円 348">
          <a:extLst>
            <a:ext uri="{FF2B5EF4-FFF2-40B4-BE49-F238E27FC236}">
              <a16:creationId xmlns:a16="http://schemas.microsoft.com/office/drawing/2014/main" id="{0C1613EF-4E25-4630-B8F1-F7FB851AC647}"/>
            </a:ext>
          </a:extLst>
        </xdr:cNvPr>
        <xdr:cNvSpPr/>
      </xdr:nvSpPr>
      <xdr:spPr>
        <a:xfrm>
          <a:off x="14351000" y="104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114670</xdr:rowOff>
    </xdr:from>
    <xdr:ext cx="762000" cy="259045"/>
    <xdr:sp macro="" textlink="">
      <xdr:nvSpPr>
        <xdr:cNvPr id="350" name="テキスト ボックス 349">
          <a:extLst>
            <a:ext uri="{FF2B5EF4-FFF2-40B4-BE49-F238E27FC236}">
              <a16:creationId xmlns:a16="http://schemas.microsoft.com/office/drawing/2014/main" id="{184393B5-AE66-4BE1-B4B8-67C9D45AFF8B}"/>
            </a:ext>
          </a:extLst>
        </xdr:cNvPr>
        <xdr:cNvSpPr txBox="1"/>
      </xdr:nvSpPr>
      <xdr:spPr>
        <a:xfrm>
          <a:off x="14020800" y="102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158256</xdr:rowOff>
    </xdr:from>
    <xdr:to>
      <xdr:col>64</xdr:col>
      <xdr:colOff>152400</xdr:colOff>
      <xdr:row>61</xdr:row>
      <xdr:rowOff>88406</xdr:rowOff>
    </xdr:to>
    <xdr:sp macro="" textlink="">
      <xdr:nvSpPr>
        <xdr:cNvPr id="351" name="楕円 350">
          <a:extLst>
            <a:ext uri="{FF2B5EF4-FFF2-40B4-BE49-F238E27FC236}">
              <a16:creationId xmlns:a16="http://schemas.microsoft.com/office/drawing/2014/main" id="{C2868792-3EEF-4C28-9690-EE9102A6809F}"/>
            </a:ext>
          </a:extLst>
        </xdr:cNvPr>
        <xdr:cNvSpPr/>
      </xdr:nvSpPr>
      <xdr:spPr>
        <a:xfrm>
          <a:off x="13462000" y="104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98583</xdr:rowOff>
    </xdr:from>
    <xdr:ext cx="762000" cy="259045"/>
    <xdr:sp macro="" textlink="">
      <xdr:nvSpPr>
        <xdr:cNvPr id="352" name="テキスト ボックス 351">
          <a:extLst>
            <a:ext uri="{FF2B5EF4-FFF2-40B4-BE49-F238E27FC236}">
              <a16:creationId xmlns:a16="http://schemas.microsoft.com/office/drawing/2014/main" id="{1386A5F0-EA7A-4409-A14D-0E4828634A5C}"/>
            </a:ext>
          </a:extLst>
        </xdr:cNvPr>
        <xdr:cNvSpPr txBox="1"/>
      </xdr:nvSpPr>
      <xdr:spPr>
        <a:xfrm>
          <a:off x="13131800" y="1021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129F221D-1574-49A9-98B2-BD23E984798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DF76A615-3B5C-41FA-8EF5-57EF04E0BD0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BBC817E5-A7C4-4003-BB31-D4B5D618874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C7E64C0D-2CEF-4628-9B5B-AF6D69CC8E3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3E5CF59-AA5F-42B0-9821-B3058EA361B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ECC9B24E-6BD2-42B7-8F12-88BD05AB414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ECAFD134-5C1D-463F-80BA-CDBB6D09272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FA52922A-E4A2-43A3-89AF-3627A38506C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B56B7E92-2123-4C08-A8AF-BDC215F6AAB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557E89BE-8C0D-4EB5-896D-D6E5F4C24EC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A7148BB3-E2E0-4B8E-9001-AB684C5D3695}"/>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4709E6A7-AC8C-450C-A123-73F37759EEF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CCB5EACE-D709-41A9-A915-BAD127192CD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年度から交付税措置率の高い過疎対策事業債を発行していることや繰上償還を毎年行っていることで近年は減少傾向にあり、令和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年度も類似団体を下回った。</a:t>
          </a:r>
          <a:endParaRPr lang="ja-JP" altLang="ja-JP" sz="1400">
            <a:effectLst/>
          </a:endParaRPr>
        </a:p>
        <a:p>
          <a:r>
            <a:rPr kumimoji="1" lang="ja-JP" altLang="ja-JP" sz="1100">
              <a:solidFill>
                <a:schemeClr val="dk1"/>
              </a:solidFill>
              <a:effectLst/>
              <a:latin typeface="+mn-lt"/>
              <a:ea typeface="+mn-ea"/>
              <a:cs typeface="+mn-cs"/>
            </a:rPr>
            <a:t>しかし、今後は、大型事業である駅周辺整備事業の元金償還が開始することや、老朽化した公共施設の大規模改修などの影響により、公債費は上昇する見込である。このため、引き続き繰上償還を行い公債費負担の軽減に努め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6FAEFEB2-81F8-4AEC-B784-641529D99FC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2C5D67C8-3779-4B1B-AEDC-B84DBB50CAE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E215B214-8FDA-4169-812D-AF4AF0979BB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1D591086-7637-40B1-97C0-8484B53EA0B1}"/>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69E0C671-CF57-49F8-9F3D-62C36C25D5C5}"/>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1571E58A-011A-4368-9D26-E071FDBC27DF}"/>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E1735353-20D5-406D-885E-8030CD036E4F}"/>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C0648FA-D10C-499D-B951-58170B794941}"/>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469C387E-A8B0-4508-91CD-E81C08E985B5}"/>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1867D78A-28D6-4C9B-944B-7D56FDC9EDD1}"/>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23C69A2F-D887-4A47-9FA7-BB9E7AE4EEA4}"/>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A6DB509-D5FA-4EC2-A15C-E048408FFE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17C934FE-BD4B-4D3C-9918-8F577EF8CEDE}"/>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680A9EB6-80BA-443D-87DF-1D574B5A7BCD}"/>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86E65920-50DA-4A52-BDAA-5FB32D78A72C}"/>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2DC73232-D2DC-40D7-B6BA-F8BC323FD4B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522D3CBB-9A39-418F-A60F-C191CB5803B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BE56D2C3-2132-42FB-8763-13ECABF497B6}"/>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E3503FB8-6AB1-4DF5-AF40-DC63EE206F5B}"/>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D4ADAF22-F7BF-4B27-A0A1-7E39C448A103}"/>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CB4983F8-C7E2-4F8F-881D-6F27D54E6298}"/>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5FFE53E6-A88C-4A13-98B7-3584642E0E15}"/>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81038</xdr:rowOff>
    </xdr:to>
    <xdr:cxnSp macro="">
      <xdr:nvCxnSpPr>
        <xdr:cNvPr id="388" name="直線コネクタ 387">
          <a:extLst>
            <a:ext uri="{FF2B5EF4-FFF2-40B4-BE49-F238E27FC236}">
              <a16:creationId xmlns:a16="http://schemas.microsoft.com/office/drawing/2014/main" id="{42FDDA40-2B85-487C-B21D-8CFF43133174}"/>
            </a:ext>
          </a:extLst>
        </xdr:cNvPr>
        <xdr:cNvCxnSpPr/>
      </xdr:nvCxnSpPr>
      <xdr:spPr>
        <a:xfrm flipV="1">
          <a:off x="16179800" y="69160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96F25A71-1FE1-4963-80DF-85F8B105B411}"/>
            </a:ext>
          </a:extLst>
        </xdr:cNvPr>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F83AEF04-538D-44DC-896A-CE58D789EF05}"/>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81038</xdr:rowOff>
    </xdr:from>
    <xdr:to>
      <xdr:col>77</xdr:col>
      <xdr:colOff>44450</xdr:colOff>
      <xdr:row>41</xdr:row>
      <xdr:rowOff>58965</xdr:rowOff>
    </xdr:to>
    <xdr:cxnSp macro="">
      <xdr:nvCxnSpPr>
        <xdr:cNvPr id="391" name="直線コネクタ 390">
          <a:extLst>
            <a:ext uri="{FF2B5EF4-FFF2-40B4-BE49-F238E27FC236}">
              <a16:creationId xmlns:a16="http://schemas.microsoft.com/office/drawing/2014/main" id="{EE32C417-CAF1-4FC5-B7D6-4D6832753E90}"/>
            </a:ext>
          </a:extLst>
        </xdr:cNvPr>
        <xdr:cNvCxnSpPr/>
      </xdr:nvCxnSpPr>
      <xdr:spPr>
        <a:xfrm flipV="1">
          <a:off x="15290800" y="693903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8C556B9D-AFD0-4F02-9869-5A92A2FB096B}"/>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29C7B38D-29CB-46E9-B4E3-ECCBAFE12AD7}"/>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42</xdr:row>
      <xdr:rowOff>13909</xdr:rowOff>
    </xdr:to>
    <xdr:cxnSp macro="">
      <xdr:nvCxnSpPr>
        <xdr:cNvPr id="394" name="直線コネクタ 393">
          <a:extLst>
            <a:ext uri="{FF2B5EF4-FFF2-40B4-BE49-F238E27FC236}">
              <a16:creationId xmlns:a16="http://schemas.microsoft.com/office/drawing/2014/main" id="{EB90E9B5-5084-4F84-A7B5-8CBB1F5D4087}"/>
            </a:ext>
          </a:extLst>
        </xdr:cNvPr>
        <xdr:cNvCxnSpPr/>
      </xdr:nvCxnSpPr>
      <xdr:spPr>
        <a:xfrm flipV="1">
          <a:off x="14401800" y="7088415"/>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2EFA635A-5F11-4E43-8373-D1E1A2DDAF1B}"/>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a:extLst>
            <a:ext uri="{FF2B5EF4-FFF2-40B4-BE49-F238E27FC236}">
              <a16:creationId xmlns:a16="http://schemas.microsoft.com/office/drawing/2014/main" id="{D0576987-D049-488E-8B02-A55B05A866E0}"/>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13909</xdr:rowOff>
    </xdr:from>
    <xdr:to>
      <xdr:col>68</xdr:col>
      <xdr:colOff>152400</xdr:colOff>
      <xdr:row>43</xdr:row>
      <xdr:rowOff>72269</xdr:rowOff>
    </xdr:to>
    <xdr:cxnSp macro="">
      <xdr:nvCxnSpPr>
        <xdr:cNvPr id="397" name="直線コネクタ 396">
          <a:extLst>
            <a:ext uri="{FF2B5EF4-FFF2-40B4-BE49-F238E27FC236}">
              <a16:creationId xmlns:a16="http://schemas.microsoft.com/office/drawing/2014/main" id="{A0B44727-AA76-464F-A256-F0A387365BC2}"/>
            </a:ext>
          </a:extLst>
        </xdr:cNvPr>
        <xdr:cNvCxnSpPr/>
      </xdr:nvCxnSpPr>
      <xdr:spPr>
        <a:xfrm flipV="1">
          <a:off x="13512800" y="7214809"/>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81BA704A-0DA4-4ACD-9E5D-BE6AFE9DC8E9}"/>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a:extLst>
            <a:ext uri="{FF2B5EF4-FFF2-40B4-BE49-F238E27FC236}">
              <a16:creationId xmlns:a16="http://schemas.microsoft.com/office/drawing/2014/main" id="{41EEA74A-65FD-4C06-9C8C-084D561810ED}"/>
            </a:ext>
          </a:extLst>
        </xdr:cNvPr>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522FD82D-6B64-40ED-B534-211D80EAEB47}"/>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a:extLst>
            <a:ext uri="{FF2B5EF4-FFF2-40B4-BE49-F238E27FC236}">
              <a16:creationId xmlns:a16="http://schemas.microsoft.com/office/drawing/2014/main" id="{F52419A3-20C0-4683-AFAA-8C8D59DA1203}"/>
            </a:ext>
          </a:extLst>
        </xdr:cNvPr>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3D07802C-7346-42BB-B9D9-EB2E7744018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3457D203-1EAF-4A22-B9AF-71AD98B2775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36630563-45E2-4036-BEC5-C8D578F75AA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6092CA19-9644-46A7-9A81-F8EEDB50305B}"/>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69D1148A-56FA-45B9-B9B7-6C1A841F30E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7" name="楕円 406">
          <a:extLst>
            <a:ext uri="{FF2B5EF4-FFF2-40B4-BE49-F238E27FC236}">
              <a16:creationId xmlns:a16="http://schemas.microsoft.com/office/drawing/2014/main" id="{9BE223AA-2233-405B-BD26-BB1E6A90CC2F}"/>
            </a:ext>
          </a:extLst>
        </xdr:cNvPr>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23784</xdr:rowOff>
    </xdr:from>
    <xdr:ext cx="762000" cy="259045"/>
    <xdr:sp macro="" textlink="">
      <xdr:nvSpPr>
        <xdr:cNvPr id="408" name="公債費負担の状況該当値テキスト">
          <a:extLst>
            <a:ext uri="{FF2B5EF4-FFF2-40B4-BE49-F238E27FC236}">
              <a16:creationId xmlns:a16="http://schemas.microsoft.com/office/drawing/2014/main" id="{F7F28183-FCBB-4876-AD0D-AEF61AFD4E76}"/>
            </a:ext>
          </a:extLst>
        </xdr:cNvPr>
        <xdr:cNvSpPr txBox="1"/>
      </xdr:nvSpPr>
      <xdr:spPr>
        <a:xfrm>
          <a:off x="17106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30238</xdr:rowOff>
    </xdr:from>
    <xdr:to>
      <xdr:col>77</xdr:col>
      <xdr:colOff>95250</xdr:colOff>
      <xdr:row>40</xdr:row>
      <xdr:rowOff>131838</xdr:rowOff>
    </xdr:to>
    <xdr:sp macro="" textlink="">
      <xdr:nvSpPr>
        <xdr:cNvPr id="409" name="楕円 408">
          <a:extLst>
            <a:ext uri="{FF2B5EF4-FFF2-40B4-BE49-F238E27FC236}">
              <a16:creationId xmlns:a16="http://schemas.microsoft.com/office/drawing/2014/main" id="{E021BFAE-09F9-4E8E-B5AF-517D362F6CC9}"/>
            </a:ext>
          </a:extLst>
        </xdr:cNvPr>
        <xdr:cNvSpPr/>
      </xdr:nvSpPr>
      <xdr:spPr>
        <a:xfrm>
          <a:off x="16129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142015</xdr:rowOff>
    </xdr:from>
    <xdr:ext cx="736600" cy="259045"/>
    <xdr:sp macro="" textlink="">
      <xdr:nvSpPr>
        <xdr:cNvPr id="410" name="テキスト ボックス 409">
          <a:extLst>
            <a:ext uri="{FF2B5EF4-FFF2-40B4-BE49-F238E27FC236}">
              <a16:creationId xmlns:a16="http://schemas.microsoft.com/office/drawing/2014/main" id="{593B2547-18B7-40E0-8430-1BE017237D61}"/>
            </a:ext>
          </a:extLst>
        </xdr:cNvPr>
        <xdr:cNvSpPr txBox="1"/>
      </xdr:nvSpPr>
      <xdr:spPr>
        <a:xfrm>
          <a:off x="15798800" y="665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11" name="楕円 410">
          <a:extLst>
            <a:ext uri="{FF2B5EF4-FFF2-40B4-BE49-F238E27FC236}">
              <a16:creationId xmlns:a16="http://schemas.microsoft.com/office/drawing/2014/main" id="{8AC0C021-0F13-4A3F-950C-86B3190AEF75}"/>
            </a:ext>
          </a:extLst>
        </xdr:cNvPr>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412" name="テキスト ボックス 411">
          <a:extLst>
            <a:ext uri="{FF2B5EF4-FFF2-40B4-BE49-F238E27FC236}">
              <a16:creationId xmlns:a16="http://schemas.microsoft.com/office/drawing/2014/main" id="{15918330-B2E2-4078-9316-8C13E75485A7}"/>
            </a:ext>
          </a:extLst>
        </xdr:cNvPr>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134559</xdr:rowOff>
    </xdr:from>
    <xdr:to>
      <xdr:col>68</xdr:col>
      <xdr:colOff>203200</xdr:colOff>
      <xdr:row>42</xdr:row>
      <xdr:rowOff>64709</xdr:rowOff>
    </xdr:to>
    <xdr:sp macro="" textlink="">
      <xdr:nvSpPr>
        <xdr:cNvPr id="413" name="楕円 412">
          <a:extLst>
            <a:ext uri="{FF2B5EF4-FFF2-40B4-BE49-F238E27FC236}">
              <a16:creationId xmlns:a16="http://schemas.microsoft.com/office/drawing/2014/main" id="{6A363DC3-9FEE-4F29-AAFA-FFD3AE446C91}"/>
            </a:ext>
          </a:extLst>
        </xdr:cNvPr>
        <xdr:cNvSpPr/>
      </xdr:nvSpPr>
      <xdr:spPr>
        <a:xfrm>
          <a:off x="14351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414" name="テキスト ボックス 413">
          <a:extLst>
            <a:ext uri="{FF2B5EF4-FFF2-40B4-BE49-F238E27FC236}">
              <a16:creationId xmlns:a16="http://schemas.microsoft.com/office/drawing/2014/main" id="{D223AD15-F4B3-4191-A1D6-844F6BB4EBE7}"/>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21469</xdr:rowOff>
    </xdr:from>
    <xdr:to>
      <xdr:col>64</xdr:col>
      <xdr:colOff>152400</xdr:colOff>
      <xdr:row>43</xdr:row>
      <xdr:rowOff>123069</xdr:rowOff>
    </xdr:to>
    <xdr:sp macro="" textlink="">
      <xdr:nvSpPr>
        <xdr:cNvPr id="415" name="楕円 414">
          <a:extLst>
            <a:ext uri="{FF2B5EF4-FFF2-40B4-BE49-F238E27FC236}">
              <a16:creationId xmlns:a16="http://schemas.microsoft.com/office/drawing/2014/main" id="{AC1641A7-037B-4FBA-9AA2-7A980ED78358}"/>
            </a:ext>
          </a:extLst>
        </xdr:cNvPr>
        <xdr:cNvSpPr/>
      </xdr:nvSpPr>
      <xdr:spPr>
        <a:xfrm>
          <a:off x="13462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107846</xdr:rowOff>
    </xdr:from>
    <xdr:ext cx="762000" cy="259045"/>
    <xdr:sp macro="" textlink="">
      <xdr:nvSpPr>
        <xdr:cNvPr id="416" name="テキスト ボックス 415">
          <a:extLst>
            <a:ext uri="{FF2B5EF4-FFF2-40B4-BE49-F238E27FC236}">
              <a16:creationId xmlns:a16="http://schemas.microsoft.com/office/drawing/2014/main" id="{123A81EB-AB65-4B42-9C30-B6BA5468164B}"/>
            </a:ext>
          </a:extLst>
        </xdr:cNvPr>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1633BEEC-D11C-4580-8F07-C076E0A4CFE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65F85129-866A-4298-9D9C-E82118D585B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A201D4A6-CDBA-458E-8706-86ADCCD442D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39501757-B0D3-4CA3-8D44-8E84BC87580F}"/>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78B483C4-2525-412D-86CC-ACEB689D0CF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8D814C17-A596-4B09-8BD1-1CD9676E375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C59AF20D-F19C-4098-9D00-E98889A802E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F2C04769-6A5E-41A9-A583-993F34A7924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C0408825-F17F-4FB6-84D2-F934260C2C7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99F0BBBA-D2F1-4EFA-A4A6-4617122C2BC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C7A5D86C-DD2D-40CD-B079-15B6AF19E71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1634AFE2-C792-4432-A792-9691B768A61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336F0777-71C6-4468-BB2A-D5D1308635F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将来負担比率について令和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以下となっている。要因としては、公営企業の地方債現在高の減少や市債の繰上償還の実施により、交付税措置を除いた実質的借入金が減少したことや、財政調整基金やまちづくり基金などに積み立てを行ったことなどによるもの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F26E5647-4732-4E8A-BD1D-A5672744960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F8F89628-FE36-4CB0-BFF2-4DCCE70CCE1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DF4BEB76-F50D-4489-880C-9DF76D21317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BEDEF96F-AFE7-4EF0-ACFA-97F3ED3DCC63}"/>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459CD6B9-FA29-4257-85CE-8FEE8C48681A}"/>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A53958EE-781F-4A9F-84A7-6F2A3CF904B5}"/>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A3169D93-50D2-4B3E-8575-18069C2A2F5A}"/>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E8916381-36F7-461A-BF94-39BF87E0C6D5}"/>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AF85A131-C7C3-4155-A835-118FF276E4CE}"/>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5AA5F9CE-E377-4619-BDD3-08A804DF5193}"/>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20D5AA51-10B5-4AFD-8CBB-999E2F1D47BE}"/>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8DCC5E46-287C-4280-A656-026321FD778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C002D69F-E3C4-4F3D-BB8E-BA6C31F35AA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E2C9BC0D-2B6A-48DA-BD60-9D56EA564FF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D2561C37-D47D-49DE-B1AE-D2CDE665156F}"/>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96171268-A3DE-4120-B607-9C9911802D6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E59A7EB0-D95B-4F86-BBD7-C2BC20CA49ED}"/>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3B859B9B-3AA4-4257-9DB2-8E1CDD01DEDC}"/>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51283</xdr:rowOff>
    </xdr:from>
    <xdr:to>
      <xdr:col>68</xdr:col>
      <xdr:colOff>152400</xdr:colOff>
      <xdr:row>14</xdr:row>
      <xdr:rowOff>141046</xdr:rowOff>
    </xdr:to>
    <xdr:cxnSp macro="">
      <xdr:nvCxnSpPr>
        <xdr:cNvPr id="448" name="直線コネクタ 447">
          <a:extLst>
            <a:ext uri="{FF2B5EF4-FFF2-40B4-BE49-F238E27FC236}">
              <a16:creationId xmlns:a16="http://schemas.microsoft.com/office/drawing/2014/main" id="{3B7B1039-674E-4500-BD52-96A5B72CCE7C}"/>
            </a:ext>
          </a:extLst>
        </xdr:cNvPr>
        <xdr:cNvCxnSpPr/>
      </xdr:nvCxnSpPr>
      <xdr:spPr>
        <a:xfrm flipV="1">
          <a:off x="13512800" y="2451583"/>
          <a:ext cx="8890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9" name="将来負担の状況平均値テキスト">
          <a:extLst>
            <a:ext uri="{FF2B5EF4-FFF2-40B4-BE49-F238E27FC236}">
              <a16:creationId xmlns:a16="http://schemas.microsoft.com/office/drawing/2014/main" id="{9DA98D67-5EDC-42C0-850B-D0428E57BCAF}"/>
            </a:ext>
          </a:extLst>
        </xdr:cNvPr>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AEE2FA7B-0DEB-497F-A41D-8668D5944D64}"/>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1" name="フローチャート: 判断 450">
          <a:extLst>
            <a:ext uri="{FF2B5EF4-FFF2-40B4-BE49-F238E27FC236}">
              <a16:creationId xmlns:a16="http://schemas.microsoft.com/office/drawing/2014/main" id="{6FAE6E42-1666-4C7E-85CF-A47D9F541027}"/>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2" name="テキスト ボックス 451">
          <a:extLst>
            <a:ext uri="{FF2B5EF4-FFF2-40B4-BE49-F238E27FC236}">
              <a16:creationId xmlns:a16="http://schemas.microsoft.com/office/drawing/2014/main" id="{D52879B3-59EC-43ED-8DD2-E9F36E39C98E}"/>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53" name="フローチャート: 判断 452">
          <a:extLst>
            <a:ext uri="{FF2B5EF4-FFF2-40B4-BE49-F238E27FC236}">
              <a16:creationId xmlns:a16="http://schemas.microsoft.com/office/drawing/2014/main" id="{260ADCED-4E1F-4409-BF20-3DEF02A9F739}"/>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4" name="テキスト ボックス 453">
          <a:extLst>
            <a:ext uri="{FF2B5EF4-FFF2-40B4-BE49-F238E27FC236}">
              <a16:creationId xmlns:a16="http://schemas.microsoft.com/office/drawing/2014/main" id="{01A491CB-A4A2-42B9-AA7A-3EB9D7024378}"/>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5" name="フローチャート: 判断 454">
          <a:extLst>
            <a:ext uri="{FF2B5EF4-FFF2-40B4-BE49-F238E27FC236}">
              <a16:creationId xmlns:a16="http://schemas.microsoft.com/office/drawing/2014/main" id="{F952D6F2-3129-402F-A76A-4E2FF09D8F06}"/>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154779</xdr:rowOff>
    </xdr:from>
    <xdr:ext cx="762000" cy="259045"/>
    <xdr:sp macro="" textlink="">
      <xdr:nvSpPr>
        <xdr:cNvPr id="456" name="テキスト ボックス 455">
          <a:extLst>
            <a:ext uri="{FF2B5EF4-FFF2-40B4-BE49-F238E27FC236}">
              <a16:creationId xmlns:a16="http://schemas.microsoft.com/office/drawing/2014/main" id="{A2747C95-4E6B-434B-B058-1F4CE6312C0A}"/>
            </a:ext>
          </a:extLst>
        </xdr:cNvPr>
        <xdr:cNvSpPr txBox="1"/>
      </xdr:nvSpPr>
      <xdr:spPr>
        <a:xfrm>
          <a:off x="14020800" y="272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7" name="フローチャート: 判断 456">
          <a:extLst>
            <a:ext uri="{FF2B5EF4-FFF2-40B4-BE49-F238E27FC236}">
              <a16:creationId xmlns:a16="http://schemas.microsoft.com/office/drawing/2014/main" id="{E67A9F4C-1532-49A6-BCF3-9C912E264642}"/>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169257</xdr:rowOff>
    </xdr:from>
    <xdr:ext cx="762000" cy="259045"/>
    <xdr:sp macro="" textlink="">
      <xdr:nvSpPr>
        <xdr:cNvPr id="458" name="テキスト ボックス 457">
          <a:extLst>
            <a:ext uri="{FF2B5EF4-FFF2-40B4-BE49-F238E27FC236}">
              <a16:creationId xmlns:a16="http://schemas.microsoft.com/office/drawing/2014/main" id="{4F1AC375-DBA0-4708-AA21-C8EDAA138B05}"/>
            </a:ext>
          </a:extLst>
        </xdr:cNvPr>
        <xdr:cNvSpPr txBox="1"/>
      </xdr:nvSpPr>
      <xdr:spPr>
        <a:xfrm>
          <a:off x="13131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526340F-02C6-4590-9437-D52AE8BCFE8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459DA5EC-D516-4E4B-B787-274709E5251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BDC451FA-BC2B-49C6-94A8-4F7FC40E425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8F5284CD-06C3-41F7-A6C9-4934A22D378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B883B1F2-56EE-45CD-AED4-F7907F5B89D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483</xdr:rowOff>
    </xdr:from>
    <xdr:to>
      <xdr:col>68</xdr:col>
      <xdr:colOff>203200</xdr:colOff>
      <xdr:row>14</xdr:row>
      <xdr:rowOff>102083</xdr:rowOff>
    </xdr:to>
    <xdr:sp macro="" textlink="">
      <xdr:nvSpPr>
        <xdr:cNvPr id="464" name="楕円 463">
          <a:extLst>
            <a:ext uri="{FF2B5EF4-FFF2-40B4-BE49-F238E27FC236}">
              <a16:creationId xmlns:a16="http://schemas.microsoft.com/office/drawing/2014/main" id="{A61871DF-C91D-4934-A5FC-007A4C5A33EC}"/>
            </a:ext>
          </a:extLst>
        </xdr:cNvPr>
        <xdr:cNvSpPr/>
      </xdr:nvSpPr>
      <xdr:spPr>
        <a:xfrm>
          <a:off x="14351000" y="24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112260</xdr:rowOff>
    </xdr:from>
    <xdr:ext cx="762000" cy="259045"/>
    <xdr:sp macro="" textlink="">
      <xdr:nvSpPr>
        <xdr:cNvPr id="465" name="テキスト ボックス 464">
          <a:extLst>
            <a:ext uri="{FF2B5EF4-FFF2-40B4-BE49-F238E27FC236}">
              <a16:creationId xmlns:a16="http://schemas.microsoft.com/office/drawing/2014/main" id="{C2906E21-270F-466B-B23E-E0BACD5CB100}"/>
            </a:ext>
          </a:extLst>
        </xdr:cNvPr>
        <xdr:cNvSpPr txBox="1"/>
      </xdr:nvSpPr>
      <xdr:spPr>
        <a:xfrm>
          <a:off x="14020800" y="216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90246</xdr:rowOff>
    </xdr:from>
    <xdr:to>
      <xdr:col>64</xdr:col>
      <xdr:colOff>152400</xdr:colOff>
      <xdr:row>15</xdr:row>
      <xdr:rowOff>20396</xdr:rowOff>
    </xdr:to>
    <xdr:sp macro="" textlink="">
      <xdr:nvSpPr>
        <xdr:cNvPr id="466" name="楕円 465">
          <a:extLst>
            <a:ext uri="{FF2B5EF4-FFF2-40B4-BE49-F238E27FC236}">
              <a16:creationId xmlns:a16="http://schemas.microsoft.com/office/drawing/2014/main" id="{4F273F60-DFF2-42CB-B157-9F805046F50F}"/>
            </a:ext>
          </a:extLst>
        </xdr:cNvPr>
        <xdr:cNvSpPr/>
      </xdr:nvSpPr>
      <xdr:spPr>
        <a:xfrm>
          <a:off x="13462000" y="249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30573</xdr:rowOff>
    </xdr:from>
    <xdr:ext cx="762000" cy="259045"/>
    <xdr:sp macro="" textlink="">
      <xdr:nvSpPr>
        <xdr:cNvPr id="467" name="テキスト ボックス 466">
          <a:extLst>
            <a:ext uri="{FF2B5EF4-FFF2-40B4-BE49-F238E27FC236}">
              <a16:creationId xmlns:a16="http://schemas.microsoft.com/office/drawing/2014/main" id="{07467B8B-8C7D-422D-991F-EA99070FA2A6}"/>
            </a:ext>
          </a:extLst>
        </xdr:cNvPr>
        <xdr:cNvSpPr txBox="1"/>
      </xdr:nvSpPr>
      <xdr:spPr>
        <a:xfrm>
          <a:off x="13131800" y="225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20,166
20,017
81.85
13,734,556
13,482,056
209,836
7,082,849
12,322,168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「職員定員管理適正化計画」に基づき職員数の削減を行うことで職員数は平成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人から令和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人となり、人口千人当たり職員数は類似団体と比較して著しく低くなっている。特に令和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年度は、退職者数の減や保育所閉所により人件費が低くなった。</a:t>
          </a:r>
        </a:p>
        <a:p>
          <a:r>
            <a:rPr kumimoji="1" lang="ja-JP" altLang="en-US" sz="1300">
              <a:latin typeface="ＭＳ Ｐゴシック" panose="020B0600070205080204" pitchFamily="50" charset="-128"/>
              <a:ea typeface="ＭＳ Ｐゴシック" panose="020B0600070205080204" pitchFamily="50" charset="-128"/>
            </a:rPr>
            <a:t>今後も事業の見直しや民間委託、デジタル技術の活用などによる業務効率化を進め、引き続き適正な職員数に努める。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167822</xdr:rowOff>
    </xdr:from>
    <xdr:to>
      <xdr:col>24</xdr:col>
      <xdr:colOff>25400</xdr:colOff>
      <xdr:row>42</xdr:row>
      <xdr:rowOff>29028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256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1105</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29028</xdr:rowOff>
    </xdr:from>
    <xdr:to>
      <xdr:col>24</xdr:col>
      <xdr:colOff>114300</xdr:colOff>
      <xdr:row>42</xdr:row>
      <xdr:rowOff>29028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2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82749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167822</xdr:rowOff>
    </xdr:from>
    <xdr:to>
      <xdr:col>24</xdr:col>
      <xdr:colOff>114300</xdr:colOff>
      <xdr:row>33</xdr:row>
      <xdr:rowOff>167822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25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159657</xdr:rowOff>
    </xdr:from>
    <xdr:to>
      <xdr:col>24</xdr:col>
      <xdr:colOff>25400</xdr:colOff>
      <xdr:row>34</xdr:row>
      <xdr:rowOff>159657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88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4734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51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32657</xdr:rowOff>
    </xdr:from>
    <xdr:to>
      <xdr:col>24</xdr:col>
      <xdr:colOff>76200</xdr:colOff>
      <xdr:row>38</xdr:row>
      <xdr:rowOff>134257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159657</xdr:rowOff>
    </xdr:from>
    <xdr:to>
      <xdr:col>19</xdr:col>
      <xdr:colOff>187325</xdr:colOff>
      <xdr:row>35</xdr:row>
      <xdr:rowOff>64407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988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124278</xdr:rowOff>
    </xdr:from>
    <xdr:to>
      <xdr:col>15</xdr:col>
      <xdr:colOff>98425</xdr:colOff>
      <xdr:row>35</xdr:row>
      <xdr:rowOff>64407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82128"/>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65315</xdr:rowOff>
    </xdr:from>
    <xdr:to>
      <xdr:col>15</xdr:col>
      <xdr:colOff>149225</xdr:colOff>
      <xdr:row>38</xdr:row>
      <xdr:rowOff>166915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151692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154214</xdr:rowOff>
    </xdr:from>
    <xdr:to>
      <xdr:col>11</xdr:col>
      <xdr:colOff>9525</xdr:colOff>
      <xdr:row>33</xdr:row>
      <xdr:rowOff>124278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6406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108857</xdr:rowOff>
    </xdr:from>
    <xdr:to>
      <xdr:col>24</xdr:col>
      <xdr:colOff>76200</xdr:colOff>
      <xdr:row>35</xdr:row>
      <xdr:rowOff>39007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125384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108857</xdr:rowOff>
    </xdr:from>
    <xdr:to>
      <xdr:col>20</xdr:col>
      <xdr:colOff>38100</xdr:colOff>
      <xdr:row>35</xdr:row>
      <xdr:rowOff>39007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49184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13607</xdr:rowOff>
    </xdr:from>
    <xdr:to>
      <xdr:col>15</xdr:col>
      <xdr:colOff>149225</xdr:colOff>
      <xdr:row>35</xdr:row>
      <xdr:rowOff>115207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125384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73478</xdr:rowOff>
    </xdr:from>
    <xdr:to>
      <xdr:col>11</xdr:col>
      <xdr:colOff>60325</xdr:colOff>
      <xdr:row>34</xdr:row>
      <xdr:rowOff>3628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13805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103414</xdr:rowOff>
    </xdr:from>
    <xdr:to>
      <xdr:col>6</xdr:col>
      <xdr:colOff>171450</xdr:colOff>
      <xdr:row>33</xdr:row>
      <xdr:rowOff>33564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43741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燃料・物価高騰の影響や労務単価の増などにより、庁舎、公園、学校等各種施設の維持管理にかかる委託料などが増加し、物件費全体として増額となった。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今後は指定管理制度の導入や業務の民間委託が進み、また、行政事務の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化の推進に伴うシステム導入などにより委託料がさらに増加することも予想されるため、公共施設の見直し等で、維持管理費用の削減に努める。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138430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72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7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73660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178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73660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63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49530</xdr:rowOff>
    </xdr:from>
    <xdr:to>
      <xdr:col>78</xdr:col>
      <xdr:colOff>120650</xdr:colOff>
      <xdr:row>15</xdr:row>
      <xdr:rowOff>151130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161307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134637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年度は、子育て応援事業において増加があったものの、学校給食管理事業、児童手当支給事業での減少が大きく、全体として減額となった。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今後は、高齢化に伴う医療費の増加等が見込まれることから、介護予防の強化や、市単独助成事業の取捨選択により、歳出の抑制に努める。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25400</xdr:rowOff>
    </xdr:from>
    <xdr:to>
      <xdr:col>24</xdr:col>
      <xdr:colOff>25400</xdr:colOff>
      <xdr:row>58</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69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58</xdr:row>
      <xdr:rowOff>76200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02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76200</xdr:rowOff>
    </xdr:from>
    <xdr:to>
      <xdr:col>15</xdr:col>
      <xdr:colOff>98425</xdr:colOff>
      <xdr:row>58</xdr:row>
      <xdr:rowOff>114300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2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114300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69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146050</xdr:rowOff>
    </xdr:from>
    <xdr:to>
      <xdr:col>24</xdr:col>
      <xdr:colOff>76200</xdr:colOff>
      <xdr:row>58</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118127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63500</xdr:rowOff>
    </xdr:from>
    <xdr:to>
      <xdr:col>11</xdr:col>
      <xdr:colOff>60325</xdr:colOff>
      <xdr:row>58</xdr:row>
      <xdr:rowOff>165100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内容は他会計への繰出金で、類似団体と比較して僅かに低い水準となっているが、今後は、高齢化に伴い介護保険や後期高齢者医療の特別会計への繰出金の増加が予測され、その割合は増加する見込みである。今後も事業の適正化を図り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35560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68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35560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6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50800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3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58420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ごみ処理等にかかる広域圏事務組合衛生費分担金、公立羽咋病院事業負担金の増加により補助費等が増加した。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今後ごみ処理施設建設や火葬場整備など、大型事業が予定されているため、分担金が増大する見込み。引き続き、一部事務組合の運営に注視し、適正な運営を求めていく。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39370</xdr:rowOff>
    </xdr:from>
    <xdr:to>
      <xdr:col>82</xdr:col>
      <xdr:colOff>107950</xdr:colOff>
      <xdr:row>37</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83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39370</xdr:rowOff>
    </xdr:from>
    <xdr:to>
      <xdr:col>78</xdr:col>
      <xdr:colOff>69850</xdr:colOff>
      <xdr:row>37</xdr:row>
      <xdr:rowOff>92710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38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111760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4363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100330</xdr:rowOff>
    </xdr:from>
    <xdr:to>
      <xdr:col>69</xdr:col>
      <xdr:colOff>92075</xdr:colOff>
      <xdr:row>37</xdr:row>
      <xdr:rowOff>111760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43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29227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160020</xdr:rowOff>
    </xdr:from>
    <xdr:to>
      <xdr:col>78</xdr:col>
      <xdr:colOff>120650</xdr:colOff>
      <xdr:row>37</xdr:row>
      <xdr:rowOff>90170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74947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60960</xdr:rowOff>
    </xdr:from>
    <xdr:to>
      <xdr:col>69</xdr:col>
      <xdr:colOff>142875</xdr:colOff>
      <xdr:row>37</xdr:row>
      <xdr:rowOff>162560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147337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9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49530</xdr:rowOff>
    </xdr:from>
    <xdr:to>
      <xdr:col>65</xdr:col>
      <xdr:colOff>53975</xdr:colOff>
      <xdr:row>37</xdr:row>
      <xdr:rowOff>151130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135907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年度においてはほっと石川観光プラン推進ファンドへの貸付事業の償還があったことなどから、公債費の金額としては令和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253,274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）の減額となっている。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今後は、羽咋駅周辺整備事業、一部事務組合における新ごみ焼却施設建設等の投資的経費が見込まれることから、今後も繰上償還を行い、公債費の平準化を図る必要がある。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77</xdr:row>
      <xdr:rowOff>170435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321792"/>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120142</xdr:rowOff>
    </xdr:from>
    <xdr:to>
      <xdr:col>19</xdr:col>
      <xdr:colOff>187325</xdr:colOff>
      <xdr:row>78</xdr:row>
      <xdr:rowOff>72137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321792"/>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26415</xdr:rowOff>
    </xdr:from>
    <xdr:to>
      <xdr:col>15</xdr:col>
      <xdr:colOff>98425</xdr:colOff>
      <xdr:row>78</xdr:row>
      <xdr:rowOff>72137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3995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72137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995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21337</xdr:rowOff>
    </xdr:from>
    <xdr:to>
      <xdr:col>15</xdr:col>
      <xdr:colOff>149225</xdr:colOff>
      <xdr:row>78</xdr:row>
      <xdr:rowOff>122937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年度は人件費及び扶助費において減少があったたものの、物件費や維持補修費、補助費等が増加したことにより、経常収支比率に占める公債費以外の割合は前年度と比較し</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経常経費に占める一部事務組合等への繰出等が大きいことから、今後も一部事務組合や公営企業へ効率のよい財政運営を求めていく。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163576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65761"/>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77</xdr:row>
      <xdr:rowOff>28702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65761"/>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28702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16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77</xdr:row>
      <xdr:rowOff>14987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84048"/>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112776</xdr:rowOff>
    </xdr:from>
    <xdr:to>
      <xdr:col>82</xdr:col>
      <xdr:colOff>158750</xdr:colOff>
      <xdr:row>77</xdr:row>
      <xdr:rowOff>42926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129303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53238</xdr:rowOff>
    </xdr:from>
    <xdr:to>
      <xdr:col>29</xdr:col>
      <xdr:colOff>127000</xdr:colOff>
      <xdr:row>17</xdr:row>
      <xdr:rowOff>61925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15513"/>
          <a:ext cx="6477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61925</xdr:rowOff>
    </xdr:from>
    <xdr:to>
      <xdr:col>26</xdr:col>
      <xdr:colOff>50800</xdr:colOff>
      <xdr:row>17</xdr:row>
      <xdr:rowOff>92115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24200"/>
          <a:ext cx="698500" cy="30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92115</xdr:rowOff>
    </xdr:from>
    <xdr:to>
      <xdr:col>22</xdr:col>
      <xdr:colOff>114300</xdr:colOff>
      <xdr:row>17</xdr:row>
      <xdr:rowOff>146293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54390"/>
          <a:ext cx="698500" cy="5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146293</xdr:rowOff>
    </xdr:from>
    <xdr:to>
      <xdr:col>18</xdr:col>
      <xdr:colOff>177800</xdr:colOff>
      <xdr:row>18</xdr:row>
      <xdr:rowOff>20049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08568"/>
          <a:ext cx="698500" cy="45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2438</xdr:rowOff>
    </xdr:from>
    <xdr:to>
      <xdr:col>29</xdr:col>
      <xdr:colOff>177800</xdr:colOff>
      <xdr:row>17</xdr:row>
      <xdr:rowOff>104038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64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145965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3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11125</xdr:rowOff>
    </xdr:from>
    <xdr:to>
      <xdr:col>26</xdr:col>
      <xdr:colOff>101600</xdr:colOff>
      <xdr:row>17</xdr:row>
      <xdr:rowOff>112725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73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97502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41315</xdr:rowOff>
    </xdr:from>
    <xdr:to>
      <xdr:col>22</xdr:col>
      <xdr:colOff>165100</xdr:colOff>
      <xdr:row>17</xdr:row>
      <xdr:rowOff>142915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03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127692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8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95493</xdr:rowOff>
    </xdr:from>
    <xdr:to>
      <xdr:col>19</xdr:col>
      <xdr:colOff>38100</xdr:colOff>
      <xdr:row>18</xdr:row>
      <xdr:rowOff>25643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57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4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140699</xdr:rowOff>
    </xdr:from>
    <xdr:to>
      <xdr:col>15</xdr:col>
      <xdr:colOff>101600</xdr:colOff>
      <xdr:row>18</xdr:row>
      <xdr:rowOff>70849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02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55625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8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309488</xdr:rowOff>
    </xdr:from>
    <xdr:to>
      <xdr:col>29</xdr:col>
      <xdr:colOff>127000</xdr:colOff>
      <xdr:row>36</xdr:row>
      <xdr:rowOff>81933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919838"/>
          <a:ext cx="647700" cy="115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95</xdr:rowOff>
    </xdr:from>
    <xdr:to>
      <xdr:col>26</xdr:col>
      <xdr:colOff>50800</xdr:colOff>
      <xdr:row>36</xdr:row>
      <xdr:rowOff>81933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953345"/>
          <a:ext cx="698500" cy="81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95</xdr:rowOff>
    </xdr:from>
    <xdr:to>
      <xdr:col>22</xdr:col>
      <xdr:colOff>114300</xdr:colOff>
      <xdr:row>36</xdr:row>
      <xdr:rowOff>1858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953345"/>
          <a:ext cx="698500" cy="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202503</xdr:rowOff>
    </xdr:from>
    <xdr:to>
      <xdr:col>18</xdr:col>
      <xdr:colOff>177800</xdr:colOff>
      <xdr:row>36</xdr:row>
      <xdr:rowOff>1858</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812853"/>
          <a:ext cx="698500" cy="142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258688</xdr:rowOff>
    </xdr:from>
    <xdr:to>
      <xdr:col>29</xdr:col>
      <xdr:colOff>177800</xdr:colOff>
      <xdr:row>36</xdr:row>
      <xdr:rowOff>17388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69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230765</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84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31133</xdr:rowOff>
    </xdr:from>
    <xdr:to>
      <xdr:col>26</xdr:col>
      <xdr:colOff>101600</xdr:colOff>
      <xdr:row>36</xdr:row>
      <xdr:rowOff>132733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84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117510</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7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292195</xdr:rowOff>
    </xdr:from>
    <xdr:to>
      <xdr:col>22</xdr:col>
      <xdr:colOff>165100</xdr:colOff>
      <xdr:row>36</xdr:row>
      <xdr:rowOff>50895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02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35672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98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293958</xdr:rowOff>
    </xdr:from>
    <xdr:to>
      <xdr:col>19</xdr:col>
      <xdr:colOff>38100</xdr:colOff>
      <xdr:row>36</xdr:row>
      <xdr:rowOff>52658</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04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37435</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9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151703</xdr:rowOff>
    </xdr:from>
    <xdr:to>
      <xdr:col>15</xdr:col>
      <xdr:colOff>101600</xdr:colOff>
      <xdr:row>35</xdr:row>
      <xdr:rowOff>253303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76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263480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53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20,166
20,017
81.85
13,734,556
13,482,056
209,836
7,082,849
12,322,168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39181</xdr:rowOff>
    </xdr:from>
    <xdr:to>
      <xdr:col>24</xdr:col>
      <xdr:colOff>63500</xdr:colOff>
      <xdr:row>36</xdr:row>
      <xdr:rowOff>105100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11381"/>
          <a:ext cx="838200" cy="6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39181</xdr:rowOff>
    </xdr:from>
    <xdr:to>
      <xdr:col>19</xdr:col>
      <xdr:colOff>177800</xdr:colOff>
      <xdr:row>36</xdr:row>
      <xdr:rowOff>77243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11381"/>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77243</xdr:rowOff>
    </xdr:from>
    <xdr:to>
      <xdr:col>15</xdr:col>
      <xdr:colOff>50800</xdr:colOff>
      <xdr:row>38</xdr:row>
      <xdr:rowOff>956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49443"/>
          <a:ext cx="889000" cy="26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956</xdr:rowOff>
    </xdr:from>
    <xdr:to>
      <xdr:col>10</xdr:col>
      <xdr:colOff>114300</xdr:colOff>
      <xdr:row>38</xdr:row>
      <xdr:rowOff>82566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16056"/>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54300</xdr:rowOff>
    </xdr:from>
    <xdr:to>
      <xdr:col>24</xdr:col>
      <xdr:colOff>114300</xdr:colOff>
      <xdr:row>36</xdr:row>
      <xdr:rowOff>155900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2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32727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0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159831</xdr:rowOff>
    </xdr:from>
    <xdr:to>
      <xdr:col>20</xdr:col>
      <xdr:colOff>38100</xdr:colOff>
      <xdr:row>36</xdr:row>
      <xdr:rowOff>89981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6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81108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5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26443</xdr:rowOff>
    </xdr:from>
    <xdr:to>
      <xdr:col>15</xdr:col>
      <xdr:colOff>101600</xdr:colOff>
      <xdr:row>36</xdr:row>
      <xdr:rowOff>128043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9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9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121606</xdr:rowOff>
    </xdr:from>
    <xdr:to>
      <xdr:col>10</xdr:col>
      <xdr:colOff>165100</xdr:colOff>
      <xdr:row>38</xdr:row>
      <xdr:rowOff>51757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652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42883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5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31766</xdr:rowOff>
    </xdr:from>
    <xdr:to>
      <xdr:col>6</xdr:col>
      <xdr:colOff>38100</xdr:colOff>
      <xdr:row>38</xdr:row>
      <xdr:rowOff>133366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4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124493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151066</xdr:rowOff>
    </xdr:from>
    <xdr:to>
      <xdr:col>24</xdr:col>
      <xdr:colOff>63500</xdr:colOff>
      <xdr:row>57</xdr:row>
      <xdr:rowOff>87844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52266"/>
          <a:ext cx="838200" cy="10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87844</xdr:rowOff>
    </xdr:from>
    <xdr:to>
      <xdr:col>19</xdr:col>
      <xdr:colOff>177800</xdr:colOff>
      <xdr:row>57</xdr:row>
      <xdr:rowOff>157924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0494"/>
          <a:ext cx="889000" cy="7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157924</xdr:rowOff>
    </xdr:from>
    <xdr:to>
      <xdr:col>15</xdr:col>
      <xdr:colOff>50800</xdr:colOff>
      <xdr:row>57</xdr:row>
      <xdr:rowOff>158848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30574"/>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158848</xdr:rowOff>
    </xdr:from>
    <xdr:to>
      <xdr:col>10</xdr:col>
      <xdr:colOff>114300</xdr:colOff>
      <xdr:row>58</xdr:row>
      <xdr:rowOff>34745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31498"/>
          <a:ext cx="889000" cy="4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100266</xdr:rowOff>
    </xdr:from>
    <xdr:to>
      <xdr:col>24</xdr:col>
      <xdr:colOff>114300</xdr:colOff>
      <xdr:row>57</xdr:row>
      <xdr:rowOff>30416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78693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7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37044</xdr:rowOff>
    </xdr:from>
    <xdr:to>
      <xdr:col>20</xdr:col>
      <xdr:colOff>38100</xdr:colOff>
      <xdr:row>57</xdr:row>
      <xdr:rowOff>138644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129771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0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107124</xdr:rowOff>
    </xdr:from>
    <xdr:to>
      <xdr:col>15</xdr:col>
      <xdr:colOff>101600</xdr:colOff>
      <xdr:row>58</xdr:row>
      <xdr:rowOff>37274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28401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108048</xdr:rowOff>
    </xdr:from>
    <xdr:to>
      <xdr:col>10</xdr:col>
      <xdr:colOff>165100</xdr:colOff>
      <xdr:row>58</xdr:row>
      <xdr:rowOff>38198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29325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7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155395</xdr:rowOff>
    </xdr:from>
    <xdr:to>
      <xdr:col>6</xdr:col>
      <xdr:colOff>38100</xdr:colOff>
      <xdr:row>58</xdr:row>
      <xdr:rowOff>85545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76672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2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10610</xdr:rowOff>
    </xdr:from>
    <xdr:to>
      <xdr:col>24</xdr:col>
      <xdr:colOff>63500</xdr:colOff>
      <xdr:row>78</xdr:row>
      <xdr:rowOff>38271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83710"/>
          <a:ext cx="8382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165029</xdr:rowOff>
    </xdr:from>
    <xdr:to>
      <xdr:col>19</xdr:col>
      <xdr:colOff>177800</xdr:colOff>
      <xdr:row>78</xdr:row>
      <xdr:rowOff>38271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66679"/>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165029</xdr:rowOff>
    </xdr:from>
    <xdr:to>
      <xdr:col>15</xdr:col>
      <xdr:colOff>50800</xdr:colOff>
      <xdr:row>78</xdr:row>
      <xdr:rowOff>52077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66679"/>
          <a:ext cx="889000" cy="5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52077</xdr:rowOff>
    </xdr:from>
    <xdr:to>
      <xdr:col>10</xdr:col>
      <xdr:colOff>114300</xdr:colOff>
      <xdr:row>78</xdr:row>
      <xdr:rowOff>59096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25177"/>
          <a:ext cx="8890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131260</xdr:rowOff>
    </xdr:from>
    <xdr:to>
      <xdr:col>24</xdr:col>
      <xdr:colOff>114300</xdr:colOff>
      <xdr:row>78</xdr:row>
      <xdr:rowOff>61410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56080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158921</xdr:rowOff>
    </xdr:from>
    <xdr:to>
      <xdr:col>20</xdr:col>
      <xdr:colOff>38100</xdr:colOff>
      <xdr:row>78</xdr:row>
      <xdr:rowOff>89071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80198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5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114229</xdr:rowOff>
    </xdr:from>
    <xdr:to>
      <xdr:col>15</xdr:col>
      <xdr:colOff>101600</xdr:colOff>
      <xdr:row>78</xdr:row>
      <xdr:rowOff>44379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35506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1277</xdr:rowOff>
    </xdr:from>
    <xdr:to>
      <xdr:col>10</xdr:col>
      <xdr:colOff>165100</xdr:colOff>
      <xdr:row>78</xdr:row>
      <xdr:rowOff>102877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94004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6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8296</xdr:rowOff>
    </xdr:from>
    <xdr:to>
      <xdr:col>6</xdr:col>
      <xdr:colOff>38100</xdr:colOff>
      <xdr:row>78</xdr:row>
      <xdr:rowOff>109896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101023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123520</xdr:rowOff>
    </xdr:from>
    <xdr:to>
      <xdr:col>24</xdr:col>
      <xdr:colOff>63500</xdr:colOff>
      <xdr:row>96</xdr:row>
      <xdr:rowOff>157569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11270"/>
          <a:ext cx="838200" cy="20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123520</xdr:rowOff>
    </xdr:from>
    <xdr:to>
      <xdr:col>19</xdr:col>
      <xdr:colOff>177800</xdr:colOff>
      <xdr:row>97</xdr:row>
      <xdr:rowOff>67996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11270"/>
          <a:ext cx="889000" cy="2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67996</xdr:rowOff>
    </xdr:from>
    <xdr:to>
      <xdr:col>15</xdr:col>
      <xdr:colOff>50800</xdr:colOff>
      <xdr:row>97</xdr:row>
      <xdr:rowOff>150113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98646"/>
          <a:ext cx="889000" cy="8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150113</xdr:rowOff>
    </xdr:from>
    <xdr:to>
      <xdr:col>10</xdr:col>
      <xdr:colOff>114300</xdr:colOff>
      <xdr:row>98</xdr:row>
      <xdr:rowOff>31407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80763"/>
          <a:ext cx="889000" cy="5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106769</xdr:rowOff>
    </xdr:from>
    <xdr:to>
      <xdr:col>24</xdr:col>
      <xdr:colOff>114300</xdr:colOff>
      <xdr:row>97</xdr:row>
      <xdr:rowOff>36919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85196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4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72720</xdr:rowOff>
    </xdr:from>
    <xdr:to>
      <xdr:col>20</xdr:col>
      <xdr:colOff>38100</xdr:colOff>
      <xdr:row>96</xdr:row>
      <xdr:rowOff>2870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19397</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13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17196</xdr:rowOff>
    </xdr:from>
    <xdr:to>
      <xdr:col>15</xdr:col>
      <xdr:colOff>101600</xdr:colOff>
      <xdr:row>97</xdr:row>
      <xdr:rowOff>118796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135323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4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99313</xdr:rowOff>
    </xdr:from>
    <xdr:to>
      <xdr:col>10</xdr:col>
      <xdr:colOff>165100</xdr:colOff>
      <xdr:row>98</xdr:row>
      <xdr:rowOff>29463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2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20590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2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152057</xdr:rowOff>
    </xdr:from>
    <xdr:to>
      <xdr:col>6</xdr:col>
      <xdr:colOff>38100</xdr:colOff>
      <xdr:row>98</xdr:row>
      <xdr:rowOff>82207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73334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7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45784</xdr:rowOff>
    </xdr:from>
    <xdr:to>
      <xdr:col>54</xdr:col>
      <xdr:colOff>189865</xdr:colOff>
      <xdr:row>38</xdr:row>
      <xdr:rowOff>27137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703634"/>
          <a:ext cx="1270" cy="838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30964</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27137</xdr:rowOff>
    </xdr:from>
    <xdr:to>
      <xdr:col>55</xdr:col>
      <xdr:colOff>88900</xdr:colOff>
      <xdr:row>38</xdr:row>
      <xdr:rowOff>27137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163911</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4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45784</xdr:rowOff>
    </xdr:from>
    <xdr:to>
      <xdr:col>55</xdr:col>
      <xdr:colOff>88900</xdr:colOff>
      <xdr:row>33</xdr:row>
      <xdr:rowOff>45784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7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80538</xdr:rowOff>
    </xdr:from>
    <xdr:to>
      <xdr:col>55</xdr:col>
      <xdr:colOff>0</xdr:colOff>
      <xdr:row>34</xdr:row>
      <xdr:rowOff>108558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909838"/>
          <a:ext cx="8382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148284</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169857</xdr:rowOff>
    </xdr:from>
    <xdr:to>
      <xdr:col>55</xdr:col>
      <xdr:colOff>50800</xdr:colOff>
      <xdr:row>36</xdr:row>
      <xdr:rowOff>100007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133234</xdr:rowOff>
    </xdr:from>
    <xdr:to>
      <xdr:col>50</xdr:col>
      <xdr:colOff>114300</xdr:colOff>
      <xdr:row>34</xdr:row>
      <xdr:rowOff>108558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276734"/>
          <a:ext cx="889000" cy="66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34513</xdr:rowOff>
    </xdr:from>
    <xdr:to>
      <xdr:col>50</xdr:col>
      <xdr:colOff>165100</xdr:colOff>
      <xdr:row>36</xdr:row>
      <xdr:rowOff>136113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127240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9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133234</xdr:rowOff>
    </xdr:from>
    <xdr:to>
      <xdr:col>45</xdr:col>
      <xdr:colOff>177800</xdr:colOff>
      <xdr:row>35</xdr:row>
      <xdr:rowOff>86286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276734"/>
          <a:ext cx="889000" cy="81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35512</xdr:rowOff>
    </xdr:from>
    <xdr:to>
      <xdr:col>46</xdr:col>
      <xdr:colOff>38100</xdr:colOff>
      <xdr:row>32</xdr:row>
      <xdr:rowOff>137112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52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128239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61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86286</xdr:rowOff>
    </xdr:from>
    <xdr:to>
      <xdr:col>41</xdr:col>
      <xdr:colOff>50800</xdr:colOff>
      <xdr:row>35</xdr:row>
      <xdr:rowOff>111706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087036"/>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117514</xdr:rowOff>
    </xdr:from>
    <xdr:to>
      <xdr:col>41</xdr:col>
      <xdr:colOff>101600</xdr:colOff>
      <xdr:row>37</xdr:row>
      <xdr:rowOff>47664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38791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8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158368</xdr:rowOff>
    </xdr:from>
    <xdr:to>
      <xdr:col>36</xdr:col>
      <xdr:colOff>165100</xdr:colOff>
      <xdr:row>37</xdr:row>
      <xdr:rowOff>88518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3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79645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2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29738</xdr:rowOff>
    </xdr:from>
    <xdr:to>
      <xdr:col>55</xdr:col>
      <xdr:colOff>50800</xdr:colOff>
      <xdr:row>34</xdr:row>
      <xdr:rowOff>131338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85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52615</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1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57758</xdr:rowOff>
    </xdr:from>
    <xdr:to>
      <xdr:col>50</xdr:col>
      <xdr:colOff>165100</xdr:colOff>
      <xdr:row>34</xdr:row>
      <xdr:rowOff>159358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4435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66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82434</xdr:rowOff>
    </xdr:from>
    <xdr:to>
      <xdr:col>46</xdr:col>
      <xdr:colOff>38100</xdr:colOff>
      <xdr:row>31</xdr:row>
      <xdr:rowOff>12584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29111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00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35486</xdr:rowOff>
    </xdr:from>
    <xdr:to>
      <xdr:col>41</xdr:col>
      <xdr:colOff>101600</xdr:colOff>
      <xdr:row>35</xdr:row>
      <xdr:rowOff>137086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153613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81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60906</xdr:rowOff>
    </xdr:from>
    <xdr:to>
      <xdr:col>36</xdr:col>
      <xdr:colOff>165100</xdr:colOff>
      <xdr:row>35</xdr:row>
      <xdr:rowOff>162506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06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7583</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83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77270</xdr:rowOff>
    </xdr:from>
    <xdr:to>
      <xdr:col>55</xdr:col>
      <xdr:colOff>0</xdr:colOff>
      <xdr:row>55</xdr:row>
      <xdr:rowOff>110333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164120"/>
          <a:ext cx="838200" cy="37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110333</xdr:rowOff>
    </xdr:from>
    <xdr:to>
      <xdr:col>50</xdr:col>
      <xdr:colOff>114300</xdr:colOff>
      <xdr:row>55</xdr:row>
      <xdr:rowOff>139105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540083"/>
          <a:ext cx="889000" cy="2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139105</xdr:rowOff>
    </xdr:from>
    <xdr:to>
      <xdr:col>45</xdr:col>
      <xdr:colOff>177800</xdr:colOff>
      <xdr:row>56</xdr:row>
      <xdr:rowOff>96449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568855"/>
          <a:ext cx="889000" cy="12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84295</xdr:rowOff>
    </xdr:from>
    <xdr:to>
      <xdr:col>41</xdr:col>
      <xdr:colOff>50800</xdr:colOff>
      <xdr:row>56</xdr:row>
      <xdr:rowOff>96449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685495"/>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26470</xdr:rowOff>
    </xdr:from>
    <xdr:to>
      <xdr:col>55</xdr:col>
      <xdr:colOff>50800</xdr:colOff>
      <xdr:row>53</xdr:row>
      <xdr:rowOff>128070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1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49347</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896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59533</xdr:rowOff>
    </xdr:from>
    <xdr:to>
      <xdr:col>50</xdr:col>
      <xdr:colOff>165100</xdr:colOff>
      <xdr:row>55</xdr:row>
      <xdr:rowOff>161133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48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6210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26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88305</xdr:rowOff>
    </xdr:from>
    <xdr:to>
      <xdr:col>46</xdr:col>
      <xdr:colOff>38100</xdr:colOff>
      <xdr:row>56</xdr:row>
      <xdr:rowOff>18455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51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34982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2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45649</xdr:rowOff>
    </xdr:from>
    <xdr:to>
      <xdr:col>41</xdr:col>
      <xdr:colOff>101600</xdr:colOff>
      <xdr:row>56</xdr:row>
      <xdr:rowOff>147249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138376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73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33495</xdr:rowOff>
    </xdr:from>
    <xdr:to>
      <xdr:col>36</xdr:col>
      <xdr:colOff>165100</xdr:colOff>
      <xdr:row>56</xdr:row>
      <xdr:rowOff>135095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126222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72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150216</xdr:rowOff>
    </xdr:from>
    <xdr:to>
      <xdr:col>55</xdr:col>
      <xdr:colOff>0</xdr:colOff>
      <xdr:row>78</xdr:row>
      <xdr:rowOff>161657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008966"/>
          <a:ext cx="838200" cy="52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7118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136173</xdr:rowOff>
    </xdr:from>
    <xdr:to>
      <xdr:col>50</xdr:col>
      <xdr:colOff>114300</xdr:colOff>
      <xdr:row>78</xdr:row>
      <xdr:rowOff>161657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09273"/>
          <a:ext cx="889000" cy="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136173</xdr:rowOff>
    </xdr:from>
    <xdr:to>
      <xdr:col>45</xdr:col>
      <xdr:colOff>177800</xdr:colOff>
      <xdr:row>79</xdr:row>
      <xdr:rowOff>6948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09273"/>
          <a:ext cx="889000" cy="4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60365</xdr:rowOff>
    </xdr:from>
    <xdr:to>
      <xdr:col>41</xdr:col>
      <xdr:colOff>50800</xdr:colOff>
      <xdr:row>79</xdr:row>
      <xdr:rowOff>6948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33465"/>
          <a:ext cx="889000" cy="11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99416</xdr:rowOff>
    </xdr:from>
    <xdr:to>
      <xdr:col>55</xdr:col>
      <xdr:colOff>50800</xdr:colOff>
      <xdr:row>76</xdr:row>
      <xdr:rowOff>29566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9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122293</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8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110857</xdr:rowOff>
    </xdr:from>
    <xdr:to>
      <xdr:col>50</xdr:col>
      <xdr:colOff>165100</xdr:colOff>
      <xdr:row>79</xdr:row>
      <xdr:rowOff>41007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32134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85373</xdr:rowOff>
    </xdr:from>
    <xdr:to>
      <xdr:col>46</xdr:col>
      <xdr:colOff>38100</xdr:colOff>
      <xdr:row>79</xdr:row>
      <xdr:rowOff>15523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6650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5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127598</xdr:rowOff>
    </xdr:from>
    <xdr:to>
      <xdr:col>41</xdr:col>
      <xdr:colOff>101600</xdr:colOff>
      <xdr:row>79</xdr:row>
      <xdr:rowOff>57748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48875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9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9565</xdr:rowOff>
    </xdr:from>
    <xdr:to>
      <xdr:col>36</xdr:col>
      <xdr:colOff>165100</xdr:colOff>
      <xdr:row>78</xdr:row>
      <xdr:rowOff>111165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102292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86722</xdr:rowOff>
    </xdr:from>
    <xdr:to>
      <xdr:col>55</xdr:col>
      <xdr:colOff>0</xdr:colOff>
      <xdr:row>95</xdr:row>
      <xdr:rowOff>112497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374472"/>
          <a:ext cx="838200" cy="2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73921</xdr:rowOff>
    </xdr:from>
    <xdr:to>
      <xdr:col>50</xdr:col>
      <xdr:colOff>114300</xdr:colOff>
      <xdr:row>95</xdr:row>
      <xdr:rowOff>112497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361671"/>
          <a:ext cx="889000" cy="3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73921</xdr:rowOff>
    </xdr:from>
    <xdr:to>
      <xdr:col>45</xdr:col>
      <xdr:colOff>177800</xdr:colOff>
      <xdr:row>96</xdr:row>
      <xdr:rowOff>80263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361671"/>
          <a:ext cx="889000" cy="17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80263</xdr:rowOff>
    </xdr:from>
    <xdr:to>
      <xdr:col>41</xdr:col>
      <xdr:colOff>50800</xdr:colOff>
      <xdr:row>97</xdr:row>
      <xdr:rowOff>16771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539463"/>
          <a:ext cx="889000" cy="10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35922</xdr:rowOff>
    </xdr:from>
    <xdr:to>
      <xdr:col>55</xdr:col>
      <xdr:colOff>50800</xdr:colOff>
      <xdr:row>95</xdr:row>
      <xdr:rowOff>137522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3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58799</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17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61697</xdr:rowOff>
    </xdr:from>
    <xdr:to>
      <xdr:col>50</xdr:col>
      <xdr:colOff>165100</xdr:colOff>
      <xdr:row>95</xdr:row>
      <xdr:rowOff>163297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8374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12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23121</xdr:rowOff>
    </xdr:from>
    <xdr:to>
      <xdr:col>46</xdr:col>
      <xdr:colOff>38100</xdr:colOff>
      <xdr:row>95</xdr:row>
      <xdr:rowOff>124721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3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141248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08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29463</xdr:rowOff>
    </xdr:from>
    <xdr:to>
      <xdr:col>41</xdr:col>
      <xdr:colOff>101600</xdr:colOff>
      <xdr:row>96</xdr:row>
      <xdr:rowOff>131063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4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122190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5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137421</xdr:rowOff>
    </xdr:from>
    <xdr:to>
      <xdr:col>36</xdr:col>
      <xdr:colOff>165100</xdr:colOff>
      <xdr:row>97</xdr:row>
      <xdr:rowOff>67571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58698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68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153188</xdr:rowOff>
    </xdr:from>
    <xdr:to>
      <xdr:col>85</xdr:col>
      <xdr:colOff>127000</xdr:colOff>
      <xdr:row>38</xdr:row>
      <xdr:rowOff>94026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496838"/>
          <a:ext cx="838200" cy="1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94026</xdr:rowOff>
    </xdr:from>
    <xdr:to>
      <xdr:col>81</xdr:col>
      <xdr:colOff>50800</xdr:colOff>
      <xdr:row>38</xdr:row>
      <xdr:rowOff>102164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609126"/>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72080</xdr:rowOff>
    </xdr:from>
    <xdr:to>
      <xdr:col>76</xdr:col>
      <xdr:colOff>114300</xdr:colOff>
      <xdr:row>38</xdr:row>
      <xdr:rowOff>102164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587180"/>
          <a:ext cx="889000" cy="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15204</xdr:rowOff>
    </xdr:from>
    <xdr:to>
      <xdr:col>71</xdr:col>
      <xdr:colOff>177800</xdr:colOff>
      <xdr:row>38</xdr:row>
      <xdr:rowOff>72080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358854"/>
          <a:ext cx="889000" cy="22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93982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102388</xdr:rowOff>
    </xdr:from>
    <xdr:to>
      <xdr:col>85</xdr:col>
      <xdr:colOff>177800</xdr:colOff>
      <xdr:row>38</xdr:row>
      <xdr:rowOff>32538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4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80815</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4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43226</xdr:rowOff>
    </xdr:from>
    <xdr:to>
      <xdr:col>81</xdr:col>
      <xdr:colOff>101600</xdr:colOff>
      <xdr:row>38</xdr:row>
      <xdr:rowOff>144826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5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135953</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65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51364</xdr:rowOff>
    </xdr:from>
    <xdr:to>
      <xdr:col>76</xdr:col>
      <xdr:colOff>165100</xdr:colOff>
      <xdr:row>38</xdr:row>
      <xdr:rowOff>152964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144091</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659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21280</xdr:rowOff>
    </xdr:from>
    <xdr:to>
      <xdr:col>72</xdr:col>
      <xdr:colOff>38100</xdr:colOff>
      <xdr:row>38</xdr:row>
      <xdr:rowOff>122880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114007</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6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135854</xdr:rowOff>
    </xdr:from>
    <xdr:to>
      <xdr:col>67</xdr:col>
      <xdr:colOff>101600</xdr:colOff>
      <xdr:row>37</xdr:row>
      <xdr:rowOff>66004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3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82531</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08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109131</xdr:rowOff>
    </xdr:from>
    <xdr:to>
      <xdr:col>85</xdr:col>
      <xdr:colOff>127000</xdr:colOff>
      <xdr:row>73</xdr:row>
      <xdr:rowOff>74435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453531"/>
          <a:ext cx="838200" cy="13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109131</xdr:rowOff>
    </xdr:from>
    <xdr:to>
      <xdr:col>81</xdr:col>
      <xdr:colOff>50800</xdr:colOff>
      <xdr:row>73</xdr:row>
      <xdr:rowOff>32347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453531"/>
          <a:ext cx="889000" cy="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32347</xdr:rowOff>
    </xdr:from>
    <xdr:to>
      <xdr:col>76</xdr:col>
      <xdr:colOff>114300</xdr:colOff>
      <xdr:row>73</xdr:row>
      <xdr:rowOff>107099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548197"/>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107099</xdr:rowOff>
    </xdr:from>
    <xdr:to>
      <xdr:col>71</xdr:col>
      <xdr:colOff>177800</xdr:colOff>
      <xdr:row>73</xdr:row>
      <xdr:rowOff>120510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622949"/>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132593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23635</xdr:rowOff>
    </xdr:from>
    <xdr:to>
      <xdr:col>85</xdr:col>
      <xdr:colOff>177800</xdr:colOff>
      <xdr:row>73</xdr:row>
      <xdr:rowOff>125235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5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46512</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3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58331</xdr:rowOff>
    </xdr:from>
    <xdr:to>
      <xdr:col>81</xdr:col>
      <xdr:colOff>101600</xdr:colOff>
      <xdr:row>72</xdr:row>
      <xdr:rowOff>159931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40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5008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17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152997</xdr:rowOff>
    </xdr:from>
    <xdr:to>
      <xdr:col>76</xdr:col>
      <xdr:colOff>165100</xdr:colOff>
      <xdr:row>73</xdr:row>
      <xdr:rowOff>83147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4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99674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2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56299</xdr:rowOff>
    </xdr:from>
    <xdr:to>
      <xdr:col>72</xdr:col>
      <xdr:colOff>38100</xdr:colOff>
      <xdr:row>73</xdr:row>
      <xdr:rowOff>157899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5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2976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34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69710</xdr:rowOff>
    </xdr:from>
    <xdr:to>
      <xdr:col>67</xdr:col>
      <xdr:colOff>101600</xdr:colOff>
      <xdr:row>73</xdr:row>
      <xdr:rowOff>171310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5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16387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3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72200</xdr:rowOff>
    </xdr:from>
    <xdr:to>
      <xdr:col>85</xdr:col>
      <xdr:colOff>127000</xdr:colOff>
      <xdr:row>98</xdr:row>
      <xdr:rowOff>23076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531400"/>
          <a:ext cx="838200" cy="2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72200</xdr:rowOff>
    </xdr:from>
    <xdr:to>
      <xdr:col>81</xdr:col>
      <xdr:colOff>50800</xdr:colOff>
      <xdr:row>97</xdr:row>
      <xdr:rowOff>158662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531400"/>
          <a:ext cx="889000" cy="2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19901</xdr:rowOff>
    </xdr:from>
    <xdr:to>
      <xdr:col>76</xdr:col>
      <xdr:colOff>114300</xdr:colOff>
      <xdr:row>97</xdr:row>
      <xdr:rowOff>158662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650551"/>
          <a:ext cx="889000" cy="1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19901</xdr:rowOff>
    </xdr:from>
    <xdr:to>
      <xdr:col>71</xdr:col>
      <xdr:colOff>177800</xdr:colOff>
      <xdr:row>97</xdr:row>
      <xdr:rowOff>41884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650551"/>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62856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143726</xdr:rowOff>
    </xdr:from>
    <xdr:to>
      <xdr:col>85</xdr:col>
      <xdr:colOff>177800</xdr:colOff>
      <xdr:row>98</xdr:row>
      <xdr:rowOff>73876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7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122153</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21400</xdr:rowOff>
    </xdr:from>
    <xdr:to>
      <xdr:col>81</xdr:col>
      <xdr:colOff>101600</xdr:colOff>
      <xdr:row>96</xdr:row>
      <xdr:rowOff>123000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4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139527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25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107862</xdr:rowOff>
    </xdr:from>
    <xdr:to>
      <xdr:col>76</xdr:col>
      <xdr:colOff>165100</xdr:colOff>
      <xdr:row>98</xdr:row>
      <xdr:rowOff>38012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29139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8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140551</xdr:rowOff>
    </xdr:from>
    <xdr:to>
      <xdr:col>72</xdr:col>
      <xdr:colOff>38100</xdr:colOff>
      <xdr:row>97</xdr:row>
      <xdr:rowOff>70701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5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87228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37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162534</xdr:rowOff>
    </xdr:from>
    <xdr:to>
      <xdr:col>67</xdr:col>
      <xdr:colOff>101600</xdr:colOff>
      <xdr:row>97</xdr:row>
      <xdr:rowOff>92684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6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109211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39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95733</xdr:rowOff>
    </xdr:from>
    <xdr:to>
      <xdr:col>116</xdr:col>
      <xdr:colOff>63500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696933"/>
          <a:ext cx="838200" cy="46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95733</xdr:rowOff>
    </xdr:from>
    <xdr:to>
      <xdr:col>111</xdr:col>
      <xdr:colOff>177800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696933"/>
          <a:ext cx="889000" cy="46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41097</xdr:rowOff>
    </xdr:from>
    <xdr:to>
      <xdr:col>102</xdr:col>
      <xdr:colOff>114300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56647"/>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44933</xdr:rowOff>
    </xdr:from>
    <xdr:to>
      <xdr:col>112</xdr:col>
      <xdr:colOff>38100</xdr:colOff>
      <xdr:row>56</xdr:row>
      <xdr:rowOff>146533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64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163060</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56111" y="942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161747</xdr:rowOff>
    </xdr:from>
    <xdr:to>
      <xdr:col>98</xdr:col>
      <xdr:colOff>38100</xdr:colOff>
      <xdr:row>59</xdr:row>
      <xdr:rowOff>91897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83024</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99333" y="10198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12522</xdr:rowOff>
    </xdr:from>
    <xdr:to>
      <xdr:col>116</xdr:col>
      <xdr:colOff>63500</xdr:colOff>
      <xdr:row>75</xdr:row>
      <xdr:rowOff>122345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2871272"/>
          <a:ext cx="838200" cy="10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12522</xdr:rowOff>
    </xdr:from>
    <xdr:to>
      <xdr:col>111</xdr:col>
      <xdr:colOff>177800</xdr:colOff>
      <xdr:row>76</xdr:row>
      <xdr:rowOff>14218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871272"/>
          <a:ext cx="889000" cy="17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14218</xdr:rowOff>
    </xdr:from>
    <xdr:to>
      <xdr:col>107</xdr:col>
      <xdr:colOff>50800</xdr:colOff>
      <xdr:row>76</xdr:row>
      <xdr:rowOff>33896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044418"/>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33896</xdr:rowOff>
    </xdr:from>
    <xdr:to>
      <xdr:col>102</xdr:col>
      <xdr:colOff>114300</xdr:colOff>
      <xdr:row>76</xdr:row>
      <xdr:rowOff>54014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064096"/>
          <a:ext cx="8890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71545</xdr:rowOff>
    </xdr:from>
    <xdr:to>
      <xdr:col>116</xdr:col>
      <xdr:colOff>114300</xdr:colOff>
      <xdr:row>76</xdr:row>
      <xdr:rowOff>1696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9302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94422</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78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133172</xdr:rowOff>
    </xdr:from>
    <xdr:to>
      <xdr:col>112</xdr:col>
      <xdr:colOff>38100</xdr:colOff>
      <xdr:row>75</xdr:row>
      <xdr:rowOff>63322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8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79849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59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134868</xdr:rowOff>
    </xdr:from>
    <xdr:to>
      <xdr:col>107</xdr:col>
      <xdr:colOff>101600</xdr:colOff>
      <xdr:row>76</xdr:row>
      <xdr:rowOff>65018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9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81545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7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154546</xdr:rowOff>
    </xdr:from>
    <xdr:to>
      <xdr:col>102</xdr:col>
      <xdr:colOff>165100</xdr:colOff>
      <xdr:row>76</xdr:row>
      <xdr:rowOff>84696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0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75823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1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3214</xdr:rowOff>
    </xdr:from>
    <xdr:to>
      <xdr:col>98</xdr:col>
      <xdr:colOff>38100</xdr:colOff>
      <xdr:row>76</xdr:row>
      <xdr:rowOff>104814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95941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1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年度は、物件費において、職員のテレワーク対応、学校給食の公会計化などにより増加している。　また、普通建設事業費においては、羽咋駅周辺整備事業や定住促進宅地造成事業の増などにより大きく増加している。　災害復旧事業については、１月寒波による大雪、凍結災害への対応経費が増加したものである。　その一方、人件費においては、「職員定員管理適正化計画」に基づき職員数の削減を行っているため、人口千人当たり職員数は類似団体と比較して著しく低くなっている。　扶助費においては、前年度に実施した新型コロナウイルス感染症対応の各種給付金が減少したものである。　貸付金が大きく減少しているのは、令和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年度にほっと石川観光プラン推進ファンドへ貸付を行ったためである。　公債費は類似団体と比較し一人当たりコストが高い水準となっているが、羽咋中学校建設関係費にかかる市債等の償還元金が主な要因である。　今後は、駅周辺整備や老朽化した公共施設の大規模改修、一部事務組合におけるごみ処理場や火葬場建設事業負担金などの財源として地方債の借入れが増加することが予想されることから、その償還に伴い公債費についても増加が見込まれる。　繰出金が令和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年度を除き逓増しているのは、高齢化の進展にともない、介護給付費、医療費が逓増しているためである。なお令和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年度の繰出金の増加については、羽咋駅周辺整備に伴う土地先行取得のために土地開発基金へ繰出を行ったものである。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石川県羽咋市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20,166
20,017
81.85
13,734,556
13,482,056
209,836
7,082,849
12,322,168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122936</xdr:rowOff>
    </xdr:from>
    <xdr:to>
      <xdr:col>24</xdr:col>
      <xdr:colOff>63500</xdr:colOff>
      <xdr:row>31</xdr:row>
      <xdr:rowOff>13970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266436"/>
          <a:ext cx="8382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13970</xdr:rowOff>
    </xdr:from>
    <xdr:to>
      <xdr:col>19</xdr:col>
      <xdr:colOff>177800</xdr:colOff>
      <xdr:row>32</xdr:row>
      <xdr:rowOff>6350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32892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6350</xdr:rowOff>
    </xdr:from>
    <xdr:to>
      <xdr:col>15</xdr:col>
      <xdr:colOff>50800</xdr:colOff>
      <xdr:row>32</xdr:row>
      <xdr:rowOff>87122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92750"/>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30734</xdr:rowOff>
    </xdr:from>
    <xdr:to>
      <xdr:col>10</xdr:col>
      <xdr:colOff>114300</xdr:colOff>
      <xdr:row>32</xdr:row>
      <xdr:rowOff>87122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17134"/>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72136</xdr:rowOff>
    </xdr:from>
    <xdr:to>
      <xdr:col>24</xdr:col>
      <xdr:colOff>114300</xdr:colOff>
      <xdr:row>31</xdr:row>
      <xdr:rowOff>2286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21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158513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3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134620</xdr:rowOff>
    </xdr:from>
    <xdr:to>
      <xdr:col>20</xdr:col>
      <xdr:colOff>38100</xdr:colOff>
      <xdr:row>31</xdr:row>
      <xdr:rowOff>64770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81297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0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127000</xdr:rowOff>
    </xdr:from>
    <xdr:to>
      <xdr:col>15</xdr:col>
      <xdr:colOff>101600</xdr:colOff>
      <xdr:row>32</xdr:row>
      <xdr:rowOff>57150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73677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36322</xdr:rowOff>
    </xdr:from>
    <xdr:to>
      <xdr:col>10</xdr:col>
      <xdr:colOff>165100</xdr:colOff>
      <xdr:row>32</xdr:row>
      <xdr:rowOff>137922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154449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9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151384</xdr:rowOff>
    </xdr:from>
    <xdr:to>
      <xdr:col>6</xdr:col>
      <xdr:colOff>38100</xdr:colOff>
      <xdr:row>32</xdr:row>
      <xdr:rowOff>81534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98061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4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4072</xdr:rowOff>
    </xdr:from>
    <xdr:to>
      <xdr:col>24</xdr:col>
      <xdr:colOff>63500</xdr:colOff>
      <xdr:row>56</xdr:row>
      <xdr:rowOff>43830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05272"/>
          <a:ext cx="838200" cy="3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16580</xdr:rowOff>
    </xdr:from>
    <xdr:to>
      <xdr:col>19</xdr:col>
      <xdr:colOff>177800</xdr:colOff>
      <xdr:row>56</xdr:row>
      <xdr:rowOff>4072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274880"/>
          <a:ext cx="889000" cy="33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16580</xdr:rowOff>
    </xdr:from>
    <xdr:to>
      <xdr:col>15</xdr:col>
      <xdr:colOff>50800</xdr:colOff>
      <xdr:row>56</xdr:row>
      <xdr:rowOff>125444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274880"/>
          <a:ext cx="889000" cy="45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125444</xdr:rowOff>
    </xdr:from>
    <xdr:to>
      <xdr:col>10</xdr:col>
      <xdr:colOff>114300</xdr:colOff>
      <xdr:row>56</xdr:row>
      <xdr:rowOff>163173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26644"/>
          <a:ext cx="889000" cy="3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43196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164480</xdr:rowOff>
    </xdr:from>
    <xdr:to>
      <xdr:col>24</xdr:col>
      <xdr:colOff>114300</xdr:colOff>
      <xdr:row>56</xdr:row>
      <xdr:rowOff>94630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15907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4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124722</xdr:rowOff>
    </xdr:from>
    <xdr:to>
      <xdr:col>20</xdr:col>
      <xdr:colOff>38100</xdr:colOff>
      <xdr:row>56</xdr:row>
      <xdr:rowOff>54872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5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71399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2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137230</xdr:rowOff>
    </xdr:from>
    <xdr:to>
      <xdr:col>15</xdr:col>
      <xdr:colOff>101600</xdr:colOff>
      <xdr:row>54</xdr:row>
      <xdr:rowOff>67380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58507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1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74644</xdr:rowOff>
    </xdr:from>
    <xdr:to>
      <xdr:col>10</xdr:col>
      <xdr:colOff>165100</xdr:colOff>
      <xdr:row>57</xdr:row>
      <xdr:rowOff>4794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21321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112373</xdr:rowOff>
    </xdr:from>
    <xdr:to>
      <xdr:col>6</xdr:col>
      <xdr:colOff>38100</xdr:colOff>
      <xdr:row>57</xdr:row>
      <xdr:rowOff>42523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1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59050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8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166185</xdr:rowOff>
    </xdr:from>
    <xdr:to>
      <xdr:col>24</xdr:col>
      <xdr:colOff>63500</xdr:colOff>
      <xdr:row>76</xdr:row>
      <xdr:rowOff>119486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24935"/>
          <a:ext cx="838200" cy="12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166185</xdr:rowOff>
    </xdr:from>
    <xdr:to>
      <xdr:col>19</xdr:col>
      <xdr:colOff>177800</xdr:colOff>
      <xdr:row>77</xdr:row>
      <xdr:rowOff>78468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24935"/>
          <a:ext cx="889000" cy="25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78468</xdr:rowOff>
    </xdr:from>
    <xdr:to>
      <xdr:col>15</xdr:col>
      <xdr:colOff>50800</xdr:colOff>
      <xdr:row>77</xdr:row>
      <xdr:rowOff>144534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80118"/>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144534</xdr:rowOff>
    </xdr:from>
    <xdr:to>
      <xdr:col>10</xdr:col>
      <xdr:colOff>114300</xdr:colOff>
      <xdr:row>78</xdr:row>
      <xdr:rowOff>27969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46184"/>
          <a:ext cx="889000" cy="5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68686</xdr:rowOff>
    </xdr:from>
    <xdr:to>
      <xdr:col>24</xdr:col>
      <xdr:colOff>114300</xdr:colOff>
      <xdr:row>76</xdr:row>
      <xdr:rowOff>170286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47113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115385</xdr:rowOff>
    </xdr:from>
    <xdr:to>
      <xdr:col>20</xdr:col>
      <xdr:colOff>38100</xdr:colOff>
      <xdr:row>76</xdr:row>
      <xdr:rowOff>45535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36662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6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27668</xdr:rowOff>
    </xdr:from>
    <xdr:to>
      <xdr:col>15</xdr:col>
      <xdr:colOff>101600</xdr:colOff>
      <xdr:row>77</xdr:row>
      <xdr:rowOff>129268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120395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2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93734</xdr:rowOff>
    </xdr:from>
    <xdr:to>
      <xdr:col>10</xdr:col>
      <xdr:colOff>165100</xdr:colOff>
      <xdr:row>78</xdr:row>
      <xdr:rowOff>23884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15011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8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148619</xdr:rowOff>
    </xdr:from>
    <xdr:to>
      <xdr:col>6</xdr:col>
      <xdr:colOff>38100</xdr:colOff>
      <xdr:row>78</xdr:row>
      <xdr:rowOff>78769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5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69896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114892</xdr:rowOff>
    </xdr:from>
    <xdr:to>
      <xdr:col>24</xdr:col>
      <xdr:colOff>63500</xdr:colOff>
      <xdr:row>98</xdr:row>
      <xdr:rowOff>15047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45542"/>
          <a:ext cx="838200" cy="7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114892</xdr:rowOff>
    </xdr:from>
    <xdr:to>
      <xdr:col>19</xdr:col>
      <xdr:colOff>177800</xdr:colOff>
      <xdr:row>98</xdr:row>
      <xdr:rowOff>47749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45542"/>
          <a:ext cx="889000" cy="10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47749</xdr:rowOff>
    </xdr:from>
    <xdr:to>
      <xdr:col>15</xdr:col>
      <xdr:colOff>50800</xdr:colOff>
      <xdr:row>98</xdr:row>
      <xdr:rowOff>89005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49849"/>
          <a:ext cx="889000" cy="4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89005</xdr:rowOff>
    </xdr:from>
    <xdr:to>
      <xdr:col>10</xdr:col>
      <xdr:colOff>114300</xdr:colOff>
      <xdr:row>98</xdr:row>
      <xdr:rowOff>135499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91105"/>
          <a:ext cx="889000" cy="4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135697</xdr:rowOff>
    </xdr:from>
    <xdr:to>
      <xdr:col>24</xdr:col>
      <xdr:colOff>114300</xdr:colOff>
      <xdr:row>98</xdr:row>
      <xdr:rowOff>65847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6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114124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4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64092</xdr:rowOff>
    </xdr:from>
    <xdr:to>
      <xdr:col>20</xdr:col>
      <xdr:colOff>38100</xdr:colOff>
      <xdr:row>97</xdr:row>
      <xdr:rowOff>165692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10769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4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168399</xdr:rowOff>
    </xdr:from>
    <xdr:to>
      <xdr:col>15</xdr:col>
      <xdr:colOff>101600</xdr:colOff>
      <xdr:row>98</xdr:row>
      <xdr:rowOff>98549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9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115076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38205</xdr:rowOff>
    </xdr:from>
    <xdr:to>
      <xdr:col>10</xdr:col>
      <xdr:colOff>165100</xdr:colOff>
      <xdr:row>98</xdr:row>
      <xdr:rowOff>139805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4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130932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84699</xdr:rowOff>
    </xdr:from>
    <xdr:to>
      <xdr:col>6</xdr:col>
      <xdr:colOff>38100</xdr:colOff>
      <xdr:row>99</xdr:row>
      <xdr:rowOff>14849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8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5976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7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31931</xdr:rowOff>
    </xdr:from>
    <xdr:to>
      <xdr:col>55</xdr:col>
      <xdr:colOff>0</xdr:colOff>
      <xdr:row>38</xdr:row>
      <xdr:rowOff>51526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375581"/>
          <a:ext cx="8382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43035</xdr:rowOff>
    </xdr:from>
    <xdr:to>
      <xdr:col>50</xdr:col>
      <xdr:colOff>114300</xdr:colOff>
      <xdr:row>38</xdr:row>
      <xdr:rowOff>51526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558135"/>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43035</xdr:rowOff>
    </xdr:from>
    <xdr:to>
      <xdr:col>45</xdr:col>
      <xdr:colOff>177800</xdr:colOff>
      <xdr:row>38</xdr:row>
      <xdr:rowOff>44014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58135"/>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28666</xdr:rowOff>
    </xdr:from>
    <xdr:to>
      <xdr:col>41</xdr:col>
      <xdr:colOff>50800</xdr:colOff>
      <xdr:row>38</xdr:row>
      <xdr:rowOff>44014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543766"/>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152581</xdr:rowOff>
    </xdr:from>
    <xdr:to>
      <xdr:col>55</xdr:col>
      <xdr:colOff>50800</xdr:colOff>
      <xdr:row>37</xdr:row>
      <xdr:rowOff>82731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4008</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17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726</xdr:rowOff>
    </xdr:from>
    <xdr:to>
      <xdr:col>50</xdr:col>
      <xdr:colOff>165100</xdr:colOff>
      <xdr:row>38</xdr:row>
      <xdr:rowOff>102326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93453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08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163685</xdr:rowOff>
    </xdr:from>
    <xdr:to>
      <xdr:col>46</xdr:col>
      <xdr:colOff>38100</xdr:colOff>
      <xdr:row>38</xdr:row>
      <xdr:rowOff>93835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84962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0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164664</xdr:rowOff>
    </xdr:from>
    <xdr:to>
      <xdr:col>41</xdr:col>
      <xdr:colOff>101600</xdr:colOff>
      <xdr:row>38</xdr:row>
      <xdr:rowOff>94814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0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85941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0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149316</xdr:rowOff>
    </xdr:from>
    <xdr:to>
      <xdr:col>36</xdr:col>
      <xdr:colOff>165100</xdr:colOff>
      <xdr:row>38</xdr:row>
      <xdr:rowOff>79466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70593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585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161017</xdr:rowOff>
    </xdr:from>
    <xdr:to>
      <xdr:col>55</xdr:col>
      <xdr:colOff>0</xdr:colOff>
      <xdr:row>56</xdr:row>
      <xdr:rowOff>165646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762217"/>
          <a:ext cx="8382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34678</xdr:rowOff>
    </xdr:from>
    <xdr:to>
      <xdr:col>50</xdr:col>
      <xdr:colOff>114300</xdr:colOff>
      <xdr:row>56</xdr:row>
      <xdr:rowOff>165646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635878"/>
          <a:ext cx="889000" cy="13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138347</xdr:rowOff>
    </xdr:from>
    <xdr:to>
      <xdr:col>45</xdr:col>
      <xdr:colOff>177800</xdr:colOff>
      <xdr:row>56</xdr:row>
      <xdr:rowOff>34678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568097"/>
          <a:ext cx="889000" cy="6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133814</xdr:rowOff>
    </xdr:from>
    <xdr:to>
      <xdr:col>41</xdr:col>
      <xdr:colOff>50800</xdr:colOff>
      <xdr:row>55</xdr:row>
      <xdr:rowOff>138347</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563564"/>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110217</xdr:rowOff>
    </xdr:from>
    <xdr:to>
      <xdr:col>55</xdr:col>
      <xdr:colOff>50800</xdr:colOff>
      <xdr:row>57</xdr:row>
      <xdr:rowOff>40367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7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88644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6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114846</xdr:rowOff>
    </xdr:from>
    <xdr:to>
      <xdr:col>50</xdr:col>
      <xdr:colOff>165100</xdr:colOff>
      <xdr:row>57</xdr:row>
      <xdr:rowOff>44996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36123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8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155328</xdr:rowOff>
    </xdr:from>
    <xdr:to>
      <xdr:col>46</xdr:col>
      <xdr:colOff>38100</xdr:colOff>
      <xdr:row>56</xdr:row>
      <xdr:rowOff>85478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5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102005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3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87547</xdr:rowOff>
    </xdr:from>
    <xdr:to>
      <xdr:col>41</xdr:col>
      <xdr:colOff>101600</xdr:colOff>
      <xdr:row>56</xdr:row>
      <xdr:rowOff>17697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5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34224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29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83014</xdr:rowOff>
    </xdr:from>
    <xdr:to>
      <xdr:col>36</xdr:col>
      <xdr:colOff>165100</xdr:colOff>
      <xdr:row>56</xdr:row>
      <xdr:rowOff>13164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5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29691</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2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72560</xdr:rowOff>
    </xdr:from>
    <xdr:to>
      <xdr:col>55</xdr:col>
      <xdr:colOff>0</xdr:colOff>
      <xdr:row>76</xdr:row>
      <xdr:rowOff>8049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416960"/>
          <a:ext cx="838200" cy="62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72560</xdr:rowOff>
    </xdr:from>
    <xdr:to>
      <xdr:col>50</xdr:col>
      <xdr:colOff>114300</xdr:colOff>
      <xdr:row>75</xdr:row>
      <xdr:rowOff>38544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416960"/>
          <a:ext cx="889000" cy="48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38544</xdr:rowOff>
    </xdr:from>
    <xdr:to>
      <xdr:col>45</xdr:col>
      <xdr:colOff>177800</xdr:colOff>
      <xdr:row>77</xdr:row>
      <xdr:rowOff>165554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897294"/>
          <a:ext cx="889000" cy="46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160868</xdr:rowOff>
    </xdr:from>
    <xdr:to>
      <xdr:col>41</xdr:col>
      <xdr:colOff>50800</xdr:colOff>
      <xdr:row>77</xdr:row>
      <xdr:rowOff>165554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362518"/>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128699</xdr:rowOff>
    </xdr:from>
    <xdr:to>
      <xdr:col>55</xdr:col>
      <xdr:colOff>50800</xdr:colOff>
      <xdr:row>76</xdr:row>
      <xdr:rowOff>58849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8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107126</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96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21760</xdr:rowOff>
    </xdr:from>
    <xdr:to>
      <xdr:col>50</xdr:col>
      <xdr:colOff>165100</xdr:colOff>
      <xdr:row>72</xdr:row>
      <xdr:rowOff>123360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3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139887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14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159194</xdr:rowOff>
    </xdr:from>
    <xdr:to>
      <xdr:col>46</xdr:col>
      <xdr:colOff>38100</xdr:colOff>
      <xdr:row>75</xdr:row>
      <xdr:rowOff>89344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8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105871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6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114754</xdr:rowOff>
    </xdr:from>
    <xdr:to>
      <xdr:col>41</xdr:col>
      <xdr:colOff>101600</xdr:colOff>
      <xdr:row>78</xdr:row>
      <xdr:rowOff>44904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36031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0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110068</xdr:rowOff>
    </xdr:from>
    <xdr:to>
      <xdr:col>36</xdr:col>
      <xdr:colOff>165100</xdr:colOff>
      <xdr:row>78</xdr:row>
      <xdr:rowOff>40218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31345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0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74282</xdr:rowOff>
    </xdr:from>
    <xdr:to>
      <xdr:col>55</xdr:col>
      <xdr:colOff>0</xdr:colOff>
      <xdr:row>94</xdr:row>
      <xdr:rowOff>143193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5504782"/>
          <a:ext cx="838200" cy="75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143193</xdr:rowOff>
    </xdr:from>
    <xdr:to>
      <xdr:col>50</xdr:col>
      <xdr:colOff>114300</xdr:colOff>
      <xdr:row>94</xdr:row>
      <xdr:rowOff>168605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259493"/>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168605</xdr:rowOff>
    </xdr:from>
    <xdr:to>
      <xdr:col>45</xdr:col>
      <xdr:colOff>177800</xdr:colOff>
      <xdr:row>96</xdr:row>
      <xdr:rowOff>140297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284905"/>
          <a:ext cx="889000" cy="3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140297</xdr:rowOff>
    </xdr:from>
    <xdr:to>
      <xdr:col>41</xdr:col>
      <xdr:colOff>50800</xdr:colOff>
      <xdr:row>96</xdr:row>
      <xdr:rowOff>148210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99497"/>
          <a:ext cx="889000" cy="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23482</xdr:rowOff>
    </xdr:from>
    <xdr:to>
      <xdr:col>55</xdr:col>
      <xdr:colOff>50800</xdr:colOff>
      <xdr:row>90</xdr:row>
      <xdr:rowOff>125082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54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109859</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36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92393</xdr:rowOff>
    </xdr:from>
    <xdr:to>
      <xdr:col>50</xdr:col>
      <xdr:colOff>165100</xdr:colOff>
      <xdr:row>95</xdr:row>
      <xdr:rowOff>22543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20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39070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98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117805</xdr:rowOff>
    </xdr:from>
    <xdr:to>
      <xdr:col>46</xdr:col>
      <xdr:colOff>38100</xdr:colOff>
      <xdr:row>95</xdr:row>
      <xdr:rowOff>47955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2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64482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00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89497</xdr:rowOff>
    </xdr:from>
    <xdr:to>
      <xdr:col>41</xdr:col>
      <xdr:colOff>101600</xdr:colOff>
      <xdr:row>97</xdr:row>
      <xdr:rowOff>19647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36174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97410</xdr:rowOff>
    </xdr:from>
    <xdr:to>
      <xdr:col>36</xdr:col>
      <xdr:colOff>165100</xdr:colOff>
      <xdr:row>97</xdr:row>
      <xdr:rowOff>27560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44087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3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145910</xdr:rowOff>
    </xdr:from>
    <xdr:to>
      <xdr:col>85</xdr:col>
      <xdr:colOff>127000</xdr:colOff>
      <xdr:row>37</xdr:row>
      <xdr:rowOff>26086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318110"/>
          <a:ext cx="8382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26086</xdr:rowOff>
    </xdr:from>
    <xdr:to>
      <xdr:col>81</xdr:col>
      <xdr:colOff>50800</xdr:colOff>
      <xdr:row>37</xdr:row>
      <xdr:rowOff>68339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369736"/>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129908</xdr:rowOff>
    </xdr:from>
    <xdr:to>
      <xdr:col>76</xdr:col>
      <xdr:colOff>114300</xdr:colOff>
      <xdr:row>37</xdr:row>
      <xdr:rowOff>68339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302108"/>
          <a:ext cx="889000" cy="10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129908</xdr:rowOff>
    </xdr:from>
    <xdr:to>
      <xdr:col>71</xdr:col>
      <xdr:colOff>177800</xdr:colOff>
      <xdr:row>37</xdr:row>
      <xdr:rowOff>72682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302108"/>
          <a:ext cx="889000" cy="1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95110</xdr:rowOff>
    </xdr:from>
    <xdr:to>
      <xdr:col>85</xdr:col>
      <xdr:colOff>177800</xdr:colOff>
      <xdr:row>37</xdr:row>
      <xdr:rowOff>25260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2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73537</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2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146736</xdr:rowOff>
    </xdr:from>
    <xdr:to>
      <xdr:col>81</xdr:col>
      <xdr:colOff>101600</xdr:colOff>
      <xdr:row>37</xdr:row>
      <xdr:rowOff>76886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68013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1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17539</xdr:rowOff>
    </xdr:from>
    <xdr:to>
      <xdr:col>76</xdr:col>
      <xdr:colOff>165100</xdr:colOff>
      <xdr:row>37</xdr:row>
      <xdr:rowOff>119139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110266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5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79108</xdr:rowOff>
    </xdr:from>
    <xdr:to>
      <xdr:col>72</xdr:col>
      <xdr:colOff>38100</xdr:colOff>
      <xdr:row>37</xdr:row>
      <xdr:rowOff>9258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25785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0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21882</xdr:rowOff>
    </xdr:from>
    <xdr:to>
      <xdr:col>67</xdr:col>
      <xdr:colOff>101600</xdr:colOff>
      <xdr:row>37</xdr:row>
      <xdr:rowOff>123482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114609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77432</xdr:rowOff>
    </xdr:from>
    <xdr:to>
      <xdr:col>85</xdr:col>
      <xdr:colOff>127000</xdr:colOff>
      <xdr:row>57</xdr:row>
      <xdr:rowOff>108509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850082"/>
          <a:ext cx="838200" cy="3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31128</xdr:rowOff>
    </xdr:from>
    <xdr:to>
      <xdr:col>81</xdr:col>
      <xdr:colOff>50800</xdr:colOff>
      <xdr:row>57</xdr:row>
      <xdr:rowOff>77432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803778"/>
          <a:ext cx="889000" cy="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31128</xdr:rowOff>
    </xdr:from>
    <xdr:to>
      <xdr:col>76</xdr:col>
      <xdr:colOff>114300</xdr:colOff>
      <xdr:row>57</xdr:row>
      <xdr:rowOff>142316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03778"/>
          <a:ext cx="889000" cy="1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130683</xdr:rowOff>
    </xdr:from>
    <xdr:to>
      <xdr:col>71</xdr:col>
      <xdr:colOff>177800</xdr:colOff>
      <xdr:row>57</xdr:row>
      <xdr:rowOff>142316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903333"/>
          <a:ext cx="8890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57709</xdr:rowOff>
    </xdr:from>
    <xdr:to>
      <xdr:col>85</xdr:col>
      <xdr:colOff>177800</xdr:colOff>
      <xdr:row>57</xdr:row>
      <xdr:rowOff>159309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36136</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0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26632</xdr:rowOff>
    </xdr:from>
    <xdr:to>
      <xdr:col>81</xdr:col>
      <xdr:colOff>101600</xdr:colOff>
      <xdr:row>57</xdr:row>
      <xdr:rowOff>128232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9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119359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151778</xdr:rowOff>
    </xdr:from>
    <xdr:to>
      <xdr:col>76</xdr:col>
      <xdr:colOff>165100</xdr:colOff>
      <xdr:row>57</xdr:row>
      <xdr:rowOff>81928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5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73055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4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91516</xdr:rowOff>
    </xdr:from>
    <xdr:to>
      <xdr:col>72</xdr:col>
      <xdr:colOff>38100</xdr:colOff>
      <xdr:row>58</xdr:row>
      <xdr:rowOff>21666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12793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79883</xdr:rowOff>
    </xdr:from>
    <xdr:to>
      <xdr:col>67</xdr:col>
      <xdr:colOff>101600</xdr:colOff>
      <xdr:row>58</xdr:row>
      <xdr:rowOff>10033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1160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153188</xdr:rowOff>
    </xdr:from>
    <xdr:to>
      <xdr:col>85</xdr:col>
      <xdr:colOff>127000</xdr:colOff>
      <xdr:row>78</xdr:row>
      <xdr:rowOff>94025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354838"/>
          <a:ext cx="838200" cy="1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94025</xdr:rowOff>
    </xdr:from>
    <xdr:to>
      <xdr:col>81</xdr:col>
      <xdr:colOff>50800</xdr:colOff>
      <xdr:row>78</xdr:row>
      <xdr:rowOff>102164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67125"/>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72081</xdr:rowOff>
    </xdr:from>
    <xdr:to>
      <xdr:col>76</xdr:col>
      <xdr:colOff>114300</xdr:colOff>
      <xdr:row>78</xdr:row>
      <xdr:rowOff>102164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45181"/>
          <a:ext cx="889000" cy="3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15204</xdr:rowOff>
    </xdr:from>
    <xdr:to>
      <xdr:col>71</xdr:col>
      <xdr:colOff>177800</xdr:colOff>
      <xdr:row>78</xdr:row>
      <xdr:rowOff>72081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216854"/>
          <a:ext cx="889000" cy="2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93845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102388</xdr:rowOff>
    </xdr:from>
    <xdr:to>
      <xdr:col>85</xdr:col>
      <xdr:colOff>177800</xdr:colOff>
      <xdr:row>78</xdr:row>
      <xdr:rowOff>32538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80815</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8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43225</xdr:rowOff>
    </xdr:from>
    <xdr:to>
      <xdr:col>81</xdr:col>
      <xdr:colOff>101600</xdr:colOff>
      <xdr:row>78</xdr:row>
      <xdr:rowOff>144825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1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135952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0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51364</xdr:rowOff>
    </xdr:from>
    <xdr:to>
      <xdr:col>76</xdr:col>
      <xdr:colOff>165100</xdr:colOff>
      <xdr:row>78</xdr:row>
      <xdr:rowOff>152964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144091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17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21281</xdr:rowOff>
    </xdr:from>
    <xdr:to>
      <xdr:col>72</xdr:col>
      <xdr:colOff>38100</xdr:colOff>
      <xdr:row>78</xdr:row>
      <xdr:rowOff>122881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114008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135854</xdr:rowOff>
    </xdr:from>
    <xdr:to>
      <xdr:col>67</xdr:col>
      <xdr:colOff>101600</xdr:colOff>
      <xdr:row>77</xdr:row>
      <xdr:rowOff>66004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1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82531</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29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109043</xdr:rowOff>
    </xdr:from>
    <xdr:to>
      <xdr:col>85</xdr:col>
      <xdr:colOff>127000</xdr:colOff>
      <xdr:row>93</xdr:row>
      <xdr:rowOff>74434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5882443"/>
          <a:ext cx="838200" cy="13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109043</xdr:rowOff>
    </xdr:from>
    <xdr:to>
      <xdr:col>81</xdr:col>
      <xdr:colOff>50800</xdr:colOff>
      <xdr:row>93</xdr:row>
      <xdr:rowOff>32347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5882443"/>
          <a:ext cx="889000" cy="9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32347</xdr:rowOff>
    </xdr:from>
    <xdr:to>
      <xdr:col>76</xdr:col>
      <xdr:colOff>114300</xdr:colOff>
      <xdr:row>93</xdr:row>
      <xdr:rowOff>107099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5977197"/>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107099</xdr:rowOff>
    </xdr:from>
    <xdr:to>
      <xdr:col>71</xdr:col>
      <xdr:colOff>177800</xdr:colOff>
      <xdr:row>93</xdr:row>
      <xdr:rowOff>120510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051949"/>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132554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23634</xdr:rowOff>
    </xdr:from>
    <xdr:to>
      <xdr:col>85</xdr:col>
      <xdr:colOff>177800</xdr:colOff>
      <xdr:row>93</xdr:row>
      <xdr:rowOff>125234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59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46511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8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58243</xdr:rowOff>
    </xdr:from>
    <xdr:to>
      <xdr:col>81</xdr:col>
      <xdr:colOff>101600</xdr:colOff>
      <xdr:row>92</xdr:row>
      <xdr:rowOff>159843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583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4920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152997</xdr:rowOff>
    </xdr:from>
    <xdr:to>
      <xdr:col>76</xdr:col>
      <xdr:colOff>165100</xdr:colOff>
      <xdr:row>93</xdr:row>
      <xdr:rowOff>83147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592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99674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70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56299</xdr:rowOff>
    </xdr:from>
    <xdr:to>
      <xdr:col>72</xdr:col>
      <xdr:colOff>38100</xdr:colOff>
      <xdr:row>93</xdr:row>
      <xdr:rowOff>157899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0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2976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77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69710</xdr:rowOff>
    </xdr:from>
    <xdr:to>
      <xdr:col>67</xdr:col>
      <xdr:colOff>101600</xdr:colOff>
      <xdr:row>93</xdr:row>
      <xdr:rowOff>171310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0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16387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78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労働費については、勤労者総合福祉センターの屋上防水工事等の実施により増額となったものである。	</a:t>
          </a:r>
        </a:p>
        <a:p>
          <a:r>
            <a:rPr kumimoji="1" lang="ja-JP" altLang="en-US" sz="1300">
              <a:latin typeface="ＭＳ Ｐゴシック" panose="020B0600070205080204" pitchFamily="50" charset="-128"/>
              <a:ea typeface="ＭＳ Ｐゴシック" panose="020B0600070205080204" pitchFamily="50" charset="-128"/>
            </a:rPr>
            <a:t>　民生費において、令和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年度を除き逓増しているが、これは高齢化の進展にともない、介護給付費、医療費がの増加によるものである。なお令和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年度には物価高騰対応の給付や地域介護福祉空間整備事業の実施により増額はあるものの、令和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年度に新型コロナウイルス対応として実施した臨時特別給付金等の減額が大きいため、令和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年度大きく減少しているのは、前年度に新型コロナウイルス感染症対策として地域商品券発行事業を拡大したことや、ほっと石川観光プラン推進ファンドへの貸付を行ったためである。</a:t>
          </a:r>
        </a:p>
        <a:p>
          <a:r>
            <a:rPr kumimoji="1" lang="ja-JP" altLang="en-US" sz="1300">
              <a:latin typeface="ＭＳ Ｐゴシック" panose="020B0600070205080204" pitchFamily="50" charset="-128"/>
              <a:ea typeface="ＭＳ Ｐゴシック" panose="020B0600070205080204" pitchFamily="50" charset="-128"/>
            </a:rPr>
            <a:t>　災害復旧費については、令和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月寒波にかかる災害対応の経費が増加したものである。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土木費が大きく増加しているのは、羽咋駅周辺整備事業や定住促進宅地造成事業、道整備交付金事業の増加によるものである。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年度末で、財政調整基金は</a:t>
          </a:r>
          <a:r>
            <a:rPr kumimoji="1" lang="en-US" altLang="ja-JP" sz="1300">
              <a:latin typeface="ＭＳ ゴシック" pitchFamily="49" charset="-128"/>
              <a:ea typeface="ＭＳ ゴシック" pitchFamily="49" charset="-128"/>
            </a:rPr>
            <a:t>12.8</a:t>
          </a:r>
          <a:r>
            <a:rPr kumimoji="1" lang="ja-JP" altLang="en-US" sz="1300">
              <a:latin typeface="ＭＳ ゴシック" pitchFamily="49" charset="-128"/>
              <a:ea typeface="ＭＳ ゴシック" pitchFamily="49" charset="-128"/>
            </a:rPr>
            <a:t>億円であり、適正規模といわれる標準財政規模の</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を上回っているが、今後も安定的な財政運営や災害への対応として、継続的な積み立てを行っていく。</a:t>
          </a:r>
        </a:p>
        <a:p>
          <a:r>
            <a:rPr kumimoji="1" lang="ja-JP" altLang="en-US" sz="1300">
              <a:latin typeface="ＭＳ ゴシック" pitchFamily="49" charset="-128"/>
              <a:ea typeface="ＭＳ ゴシック" pitchFamily="49" charset="-128"/>
            </a:rPr>
            <a:t>　実質単年度収支は、平成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年度決算以降黒字となっている。平成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年度に「財政再建緊急プログラム」を策定し、人件費の削減をはじめとする歳出削減に取り組んだ結果、平成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年度決算では、実質単年度収支は約</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1,800</a:t>
          </a:r>
          <a:r>
            <a:rPr kumimoji="1" lang="ja-JP" altLang="en-US" sz="1300">
              <a:latin typeface="ＭＳ ゴシック" pitchFamily="49" charset="-128"/>
              <a:ea typeface="ＭＳ ゴシック" pitchFamily="49" charset="-128"/>
            </a:rPr>
            <a:t>万円の黒字となった。それ以降、令和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年度まで</a:t>
          </a:r>
          <a:r>
            <a:rPr kumimoji="1" lang="en-US" altLang="ja-JP" sz="1300">
              <a:latin typeface="ＭＳ ゴシック" pitchFamily="49" charset="-128"/>
              <a:ea typeface="ＭＳ ゴシック" pitchFamily="49" charset="-128"/>
            </a:rPr>
            <a:t>13</a:t>
          </a:r>
          <a:r>
            <a:rPr kumimoji="1" lang="ja-JP" altLang="en-US" sz="1300">
              <a:latin typeface="ＭＳ ゴシック" pitchFamily="49" charset="-128"/>
              <a:ea typeface="ＭＳ ゴシック" pitchFamily="49" charset="-128"/>
            </a:rPr>
            <a:t>年連続の黒字となっている。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全会計について赤字額はない。今後も経費の削減などを行い黒字化を維持できるように努める。</a:t>
          </a:r>
        </a:p>
        <a:p>
          <a:r>
            <a:rPr kumimoji="1" lang="ja-JP" altLang="en-US" sz="1400">
              <a:latin typeface="ＭＳ ゴシック" pitchFamily="49" charset="-128"/>
              <a:ea typeface="ＭＳ ゴシック" pitchFamily="49" charset="-128"/>
            </a:rPr>
            <a:t>　一般会計においても地方債の繰上償還を確実に実施するとともに、人件費の抑制、公共施設総合管理計画に基づき公共施設の見直し等による経常経費の削減に努め、財政の安定化に努める。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sqref="A1:A1048576"/>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13734556</v>
      </c>
      <c r="BO4" s="371"/>
      <c r="BP4" s="371"/>
      <c r="BQ4" s="371"/>
      <c r="BR4" s="371"/>
      <c r="BS4" s="371"/>
      <c r="BT4" s="371"/>
      <c r="BU4" s="372"/>
      <c r="BV4" s="370">
        <v>14001156</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3</v>
      </c>
      <c r="CU4" s="377"/>
      <c r="CV4" s="377"/>
      <c r="CW4" s="377"/>
      <c r="CX4" s="377"/>
      <c r="CY4" s="377"/>
      <c r="CZ4" s="377"/>
      <c r="DA4" s="378"/>
      <c r="DB4" s="376">
        <v>2.1</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97</v>
      </c>
      <c r="AN5" s="437"/>
      <c r="AO5" s="437"/>
      <c r="AP5" s="437"/>
      <c r="AQ5" s="437"/>
      <c r="AR5" s="437"/>
      <c r="AS5" s="437"/>
      <c r="AT5" s="438"/>
      <c r="AU5" s="439" t="s">
        <v>98</v>
      </c>
      <c r="AV5" s="440"/>
      <c r="AW5" s="440"/>
      <c r="AX5" s="440"/>
      <c r="AY5" s="441" t="s">
        <v>99</v>
      </c>
      <c r="AZ5" s="442"/>
      <c r="BA5" s="442"/>
      <c r="BB5" s="442"/>
      <c r="BC5" s="442"/>
      <c r="BD5" s="442"/>
      <c r="BE5" s="442"/>
      <c r="BF5" s="442"/>
      <c r="BG5" s="442"/>
      <c r="BH5" s="442"/>
      <c r="BI5" s="442"/>
      <c r="BJ5" s="442"/>
      <c r="BK5" s="442"/>
      <c r="BL5" s="442"/>
      <c r="BM5" s="443"/>
      <c r="BN5" s="407">
        <v>13482056</v>
      </c>
      <c r="BO5" s="408"/>
      <c r="BP5" s="408"/>
      <c r="BQ5" s="408"/>
      <c r="BR5" s="408"/>
      <c r="BS5" s="408"/>
      <c r="BT5" s="408"/>
      <c r="BU5" s="409"/>
      <c r="BV5" s="407">
        <v>13811940</v>
      </c>
      <c r="BW5" s="408"/>
      <c r="BX5" s="408"/>
      <c r="BY5" s="408"/>
      <c r="BZ5" s="408"/>
      <c r="CA5" s="408"/>
      <c r="CB5" s="408"/>
      <c r="CC5" s="409"/>
      <c r="CD5" s="410" t="s">
        <v>100</v>
      </c>
      <c r="CE5" s="411"/>
      <c r="CF5" s="411"/>
      <c r="CG5" s="411"/>
      <c r="CH5" s="411"/>
      <c r="CI5" s="411"/>
      <c r="CJ5" s="411"/>
      <c r="CK5" s="411"/>
      <c r="CL5" s="411"/>
      <c r="CM5" s="411"/>
      <c r="CN5" s="411"/>
      <c r="CO5" s="411"/>
      <c r="CP5" s="411"/>
      <c r="CQ5" s="411"/>
      <c r="CR5" s="411"/>
      <c r="CS5" s="412"/>
      <c r="CT5" s="404">
        <v>90.5</v>
      </c>
      <c r="CU5" s="405"/>
      <c r="CV5" s="405"/>
      <c r="CW5" s="405"/>
      <c r="CX5" s="405"/>
      <c r="CY5" s="405"/>
      <c r="CZ5" s="405"/>
      <c r="DA5" s="406"/>
      <c r="DB5" s="404">
        <v>86.6</v>
      </c>
      <c r="DC5" s="405"/>
      <c r="DD5" s="405"/>
      <c r="DE5" s="405"/>
      <c r="DF5" s="405"/>
      <c r="DG5" s="405"/>
      <c r="DH5" s="405"/>
      <c r="DI5" s="406"/>
    </row>
    <row r="6" spans="1:119" ht="18.75" customHeight="1" x14ac:dyDescent="0.15">
      <c r="A6" s="181"/>
      <c r="B6" s="413" t="s">
        <v>101</v>
      </c>
      <c r="C6" s="414"/>
      <c r="D6" s="414"/>
      <c r="E6" s="415"/>
      <c r="F6" s="415"/>
      <c r="G6" s="415"/>
      <c r="H6" s="415"/>
      <c r="I6" s="415"/>
      <c r="J6" s="415"/>
      <c r="K6" s="415"/>
      <c r="L6" s="415" t="s">
        <v>102</v>
      </c>
      <c r="M6" s="415"/>
      <c r="N6" s="415"/>
      <c r="O6" s="415"/>
      <c r="P6" s="415"/>
      <c r="Q6" s="415"/>
      <c r="R6" s="419"/>
      <c r="S6" s="419"/>
      <c r="T6" s="419"/>
      <c r="U6" s="419"/>
      <c r="V6" s="420"/>
      <c r="W6" s="423" t="s">
        <v>103</v>
      </c>
      <c r="X6" s="424"/>
      <c r="Y6" s="424"/>
      <c r="Z6" s="424"/>
      <c r="AA6" s="424"/>
      <c r="AB6" s="414"/>
      <c r="AC6" s="427" t="s">
        <v>104</v>
      </c>
      <c r="AD6" s="428"/>
      <c r="AE6" s="428"/>
      <c r="AF6" s="428"/>
      <c r="AG6" s="428"/>
      <c r="AH6" s="428"/>
      <c r="AI6" s="428"/>
      <c r="AJ6" s="428"/>
      <c r="AK6" s="428"/>
      <c r="AL6" s="429"/>
      <c r="AM6" s="436" t="s">
        <v>105</v>
      </c>
      <c r="AN6" s="437"/>
      <c r="AO6" s="437"/>
      <c r="AP6" s="437"/>
      <c r="AQ6" s="437"/>
      <c r="AR6" s="437"/>
      <c r="AS6" s="437"/>
      <c r="AT6" s="438"/>
      <c r="AU6" s="439" t="s">
        <v>106</v>
      </c>
      <c r="AV6" s="440"/>
      <c r="AW6" s="440"/>
      <c r="AX6" s="440"/>
      <c r="AY6" s="441" t="s">
        <v>107</v>
      </c>
      <c r="AZ6" s="442"/>
      <c r="BA6" s="442"/>
      <c r="BB6" s="442"/>
      <c r="BC6" s="442"/>
      <c r="BD6" s="442"/>
      <c r="BE6" s="442"/>
      <c r="BF6" s="442"/>
      <c r="BG6" s="442"/>
      <c r="BH6" s="442"/>
      <c r="BI6" s="442"/>
      <c r="BJ6" s="442"/>
      <c r="BK6" s="442"/>
      <c r="BL6" s="442"/>
      <c r="BM6" s="443"/>
      <c r="BN6" s="407">
        <v>252500</v>
      </c>
      <c r="BO6" s="408"/>
      <c r="BP6" s="408"/>
      <c r="BQ6" s="408"/>
      <c r="BR6" s="408"/>
      <c r="BS6" s="408"/>
      <c r="BT6" s="408"/>
      <c r="BU6" s="409"/>
      <c r="BV6" s="407">
        <v>189216</v>
      </c>
      <c r="BW6" s="408"/>
      <c r="BX6" s="408"/>
      <c r="BY6" s="408"/>
      <c r="BZ6" s="408"/>
      <c r="CA6" s="408"/>
      <c r="CB6" s="408"/>
      <c r="CC6" s="409"/>
      <c r="CD6" s="410" t="s">
        <v>108</v>
      </c>
      <c r="CE6" s="411"/>
      <c r="CF6" s="411"/>
      <c r="CG6" s="411"/>
      <c r="CH6" s="411"/>
      <c r="CI6" s="411"/>
      <c r="CJ6" s="411"/>
      <c r="CK6" s="411"/>
      <c r="CL6" s="411"/>
      <c r="CM6" s="411"/>
      <c r="CN6" s="411"/>
      <c r="CO6" s="411"/>
      <c r="CP6" s="411"/>
      <c r="CQ6" s="411"/>
      <c r="CR6" s="411"/>
      <c r="CS6" s="412"/>
      <c r="CT6" s="444">
        <v>91.7</v>
      </c>
      <c r="CU6" s="445"/>
      <c r="CV6" s="445"/>
      <c r="CW6" s="445"/>
      <c r="CX6" s="445"/>
      <c r="CY6" s="445"/>
      <c r="CZ6" s="445"/>
      <c r="DA6" s="446"/>
      <c r="DB6" s="444">
        <v>89.9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109</v>
      </c>
      <c r="AN7" s="437"/>
      <c r="AO7" s="437"/>
      <c r="AP7" s="437"/>
      <c r="AQ7" s="437"/>
      <c r="AR7" s="437"/>
      <c r="AS7" s="437"/>
      <c r="AT7" s="438"/>
      <c r="AU7" s="439" t="s">
        <v>106</v>
      </c>
      <c r="AV7" s="440"/>
      <c r="AW7" s="440"/>
      <c r="AX7" s="440"/>
      <c r="AY7" s="441" t="s">
        <v>110</v>
      </c>
      <c r="AZ7" s="442"/>
      <c r="BA7" s="442"/>
      <c r="BB7" s="442"/>
      <c r="BC7" s="442"/>
      <c r="BD7" s="442"/>
      <c r="BE7" s="442"/>
      <c r="BF7" s="442"/>
      <c r="BG7" s="442"/>
      <c r="BH7" s="442"/>
      <c r="BI7" s="442"/>
      <c r="BJ7" s="442"/>
      <c r="BK7" s="442"/>
      <c r="BL7" s="442"/>
      <c r="BM7" s="443"/>
      <c r="BN7" s="407">
        <v>42664</v>
      </c>
      <c r="BO7" s="408"/>
      <c r="BP7" s="408"/>
      <c r="BQ7" s="408"/>
      <c r="BR7" s="408"/>
      <c r="BS7" s="408"/>
      <c r="BT7" s="408"/>
      <c r="BU7" s="409"/>
      <c r="BV7" s="407">
        <v>34269</v>
      </c>
      <c r="BW7" s="408"/>
      <c r="BX7" s="408"/>
      <c r="BY7" s="408"/>
      <c r="BZ7" s="408"/>
      <c r="CA7" s="408"/>
      <c r="CB7" s="408"/>
      <c r="CC7" s="409"/>
      <c r="CD7" s="410" t="s">
        <v>111</v>
      </c>
      <c r="CE7" s="411"/>
      <c r="CF7" s="411"/>
      <c r="CG7" s="411"/>
      <c r="CH7" s="411"/>
      <c r="CI7" s="411"/>
      <c r="CJ7" s="411"/>
      <c r="CK7" s="411"/>
      <c r="CL7" s="411"/>
      <c r="CM7" s="411"/>
      <c r="CN7" s="411"/>
      <c r="CO7" s="411"/>
      <c r="CP7" s="411"/>
      <c r="CQ7" s="411"/>
      <c r="CR7" s="411"/>
      <c r="CS7" s="412"/>
      <c r="CT7" s="407">
        <v>7082849</v>
      </c>
      <c r="CU7" s="408"/>
      <c r="CV7" s="408"/>
      <c r="CW7" s="408"/>
      <c r="CX7" s="408"/>
      <c r="CY7" s="408"/>
      <c r="CZ7" s="408"/>
      <c r="DA7" s="409"/>
      <c r="DB7" s="407">
        <v>7360988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112</v>
      </c>
      <c r="AN8" s="437"/>
      <c r="AO8" s="437"/>
      <c r="AP8" s="437"/>
      <c r="AQ8" s="437"/>
      <c r="AR8" s="437"/>
      <c r="AS8" s="437"/>
      <c r="AT8" s="438"/>
      <c r="AU8" s="439" t="s">
        <v>106</v>
      </c>
      <c r="AV8" s="440"/>
      <c r="AW8" s="440"/>
      <c r="AX8" s="440"/>
      <c r="AY8" s="441" t="s">
        <v>113</v>
      </c>
      <c r="AZ8" s="442"/>
      <c r="BA8" s="442"/>
      <c r="BB8" s="442"/>
      <c r="BC8" s="442"/>
      <c r="BD8" s="442"/>
      <c r="BE8" s="442"/>
      <c r="BF8" s="442"/>
      <c r="BG8" s="442"/>
      <c r="BH8" s="442"/>
      <c r="BI8" s="442"/>
      <c r="BJ8" s="442"/>
      <c r="BK8" s="442"/>
      <c r="BL8" s="442"/>
      <c r="BM8" s="443"/>
      <c r="BN8" s="407">
        <v>209836</v>
      </c>
      <c r="BO8" s="408"/>
      <c r="BP8" s="408"/>
      <c r="BQ8" s="408"/>
      <c r="BR8" s="408"/>
      <c r="BS8" s="408"/>
      <c r="BT8" s="408"/>
      <c r="BU8" s="409"/>
      <c r="BV8" s="407">
        <v>154947</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0.41</v>
      </c>
      <c r="CU8" s="448"/>
      <c r="CV8" s="448"/>
      <c r="CW8" s="448"/>
      <c r="CX8" s="448"/>
      <c r="CY8" s="448"/>
      <c r="CZ8" s="448"/>
      <c r="DA8" s="449"/>
      <c r="DB8" s="447">
        <v>0.42</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20407</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54889</v>
      </c>
      <c r="BO9" s="408"/>
      <c r="BP9" s="408"/>
      <c r="BQ9" s="408"/>
      <c r="BR9" s="408"/>
      <c r="BS9" s="408"/>
      <c r="BT9" s="408"/>
      <c r="BU9" s="409"/>
      <c r="BV9" s="407">
        <v>53839</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17.399999999999999</v>
      </c>
      <c r="CU9" s="405"/>
      <c r="CV9" s="405"/>
      <c r="CW9" s="405"/>
      <c r="CX9" s="405"/>
      <c r="CY9" s="405"/>
      <c r="CZ9" s="405"/>
      <c r="DA9" s="406"/>
      <c r="DB9" s="404">
        <v>17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21729</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102207</v>
      </c>
      <c r="BO10" s="408"/>
      <c r="BP10" s="408"/>
      <c r="BQ10" s="408"/>
      <c r="BR10" s="408"/>
      <c r="BS10" s="408"/>
      <c r="BT10" s="408"/>
      <c r="BU10" s="409"/>
      <c r="BV10" s="407">
        <v>170643</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98</v>
      </c>
      <c r="AV11" s="440"/>
      <c r="AW11" s="440"/>
      <c r="AX11" s="440"/>
      <c r="AY11" s="441" t="s">
        <v>130</v>
      </c>
      <c r="AZ11" s="442"/>
      <c r="BA11" s="442"/>
      <c r="BB11" s="442"/>
      <c r="BC11" s="442"/>
      <c r="BD11" s="442"/>
      <c r="BE11" s="442"/>
      <c r="BF11" s="442"/>
      <c r="BG11" s="442"/>
      <c r="BH11" s="442"/>
      <c r="BI11" s="442"/>
      <c r="BJ11" s="442"/>
      <c r="BK11" s="442"/>
      <c r="BL11" s="442"/>
      <c r="BM11" s="443"/>
      <c r="BN11" s="407">
        <v>240179</v>
      </c>
      <c r="BO11" s="408"/>
      <c r="BP11" s="408"/>
      <c r="BQ11" s="408"/>
      <c r="BR11" s="408"/>
      <c r="BS11" s="408"/>
      <c r="BT11" s="408"/>
      <c r="BU11" s="409"/>
      <c r="BV11" s="407">
        <v>283173</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20166</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139</v>
      </c>
      <c r="AV12" s="440"/>
      <c r="AW12" s="440"/>
      <c r="AX12" s="440"/>
      <c r="AY12" s="441" t="s">
        <v>140</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142</v>
      </c>
      <c r="CU12" s="448"/>
      <c r="CV12" s="448"/>
      <c r="CW12" s="448"/>
      <c r="CX12" s="448"/>
      <c r="CY12" s="448"/>
      <c r="CZ12" s="448"/>
      <c r="DA12" s="449"/>
      <c r="DB12" s="447" t="s">
        <v>132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143</v>
      </c>
      <c r="N13" s="499"/>
      <c r="O13" s="499"/>
      <c r="P13" s="499"/>
      <c r="Q13" s="500"/>
      <c r="R13" s="491">
        <v>20017</v>
      </c>
      <c r="S13" s="492"/>
      <c r="T13" s="492"/>
      <c r="U13" s="492"/>
      <c r="V13" s="493"/>
      <c r="W13" s="423" t="s">
        <v>144</v>
      </c>
      <c r="X13" s="424"/>
      <c r="Y13" s="424"/>
      <c r="Z13" s="424"/>
      <c r="AA13" s="424"/>
      <c r="AB13" s="414"/>
      <c r="AC13" s="458">
        <v>587</v>
      </c>
      <c r="AD13" s="459"/>
      <c r="AE13" s="459"/>
      <c r="AF13" s="459"/>
      <c r="AG13" s="501"/>
      <c r="AH13" s="458">
        <v>601</v>
      </c>
      <c r="AI13" s="459"/>
      <c r="AJ13" s="459"/>
      <c r="AK13" s="459"/>
      <c r="AL13" s="460"/>
      <c r="AM13" s="436" t="s">
        <v>145</v>
      </c>
      <c r="AN13" s="437"/>
      <c r="AO13" s="437"/>
      <c r="AP13" s="437"/>
      <c r="AQ13" s="437"/>
      <c r="AR13" s="437"/>
      <c r="AS13" s="437"/>
      <c r="AT13" s="438"/>
      <c r="AU13" s="439" t="s">
        <v>139</v>
      </c>
      <c r="AV13" s="440"/>
      <c r="AW13" s="440"/>
      <c r="AX13" s="440"/>
      <c r="AY13" s="441" t="s">
        <v>146</v>
      </c>
      <c r="AZ13" s="442"/>
      <c r="BA13" s="442"/>
      <c r="BB13" s="442"/>
      <c r="BC13" s="442"/>
      <c r="BD13" s="442"/>
      <c r="BE13" s="442"/>
      <c r="BF13" s="442"/>
      <c r="BG13" s="442"/>
      <c r="BH13" s="442"/>
      <c r="BI13" s="442"/>
      <c r="BJ13" s="442"/>
      <c r="BK13" s="442"/>
      <c r="BL13" s="442"/>
      <c r="BM13" s="443"/>
      <c r="BN13" s="407">
        <v>397275</v>
      </c>
      <c r="BO13" s="408"/>
      <c r="BP13" s="408"/>
      <c r="BQ13" s="408"/>
      <c r="BR13" s="408"/>
      <c r="BS13" s="408"/>
      <c r="BT13" s="408"/>
      <c r="BU13" s="409"/>
      <c r="BV13" s="407">
        <v>507655</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6.9</v>
      </c>
      <c r="CU13" s="405"/>
      <c r="CV13" s="405"/>
      <c r="CW13" s="405"/>
      <c r="CX13" s="405"/>
      <c r="CY13" s="405"/>
      <c r="CZ13" s="405"/>
      <c r="DA13" s="406"/>
      <c r="DB13" s="404">
        <v>7.1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20570</v>
      </c>
      <c r="S14" s="492"/>
      <c r="T14" s="492"/>
      <c r="U14" s="492"/>
      <c r="V14" s="493"/>
      <c r="W14" s="397"/>
      <c r="X14" s="398"/>
      <c r="Y14" s="398"/>
      <c r="Z14" s="398"/>
      <c r="AA14" s="398"/>
      <c r="AB14" s="387"/>
      <c r="AC14" s="494">
        <v>6</v>
      </c>
      <c r="AD14" s="495"/>
      <c r="AE14" s="495"/>
      <c r="AF14" s="495"/>
      <c r="AG14" s="496"/>
      <c r="AH14" s="494">
        <v>5.9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142</v>
      </c>
      <c r="CU14" s="506"/>
      <c r="CV14" s="506"/>
      <c r="CW14" s="506"/>
      <c r="CX14" s="506"/>
      <c r="CY14" s="506"/>
      <c r="CZ14" s="506"/>
      <c r="DA14" s="507"/>
      <c r="DB14" s="505" t="s">
        <v>132</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150</v>
      </c>
      <c r="N15" s="499"/>
      <c r="O15" s="499"/>
      <c r="P15" s="499"/>
      <c r="Q15" s="500"/>
      <c r="R15" s="491">
        <v>20431</v>
      </c>
      <c r="S15" s="492"/>
      <c r="T15" s="492"/>
      <c r="U15" s="492"/>
      <c r="V15" s="493"/>
      <c r="W15" s="423" t="s">
        <v>151</v>
      </c>
      <c r="X15" s="424"/>
      <c r="Y15" s="424"/>
      <c r="Z15" s="424"/>
      <c r="AA15" s="424"/>
      <c r="AB15" s="414"/>
      <c r="AC15" s="458">
        <v>3138</v>
      </c>
      <c r="AD15" s="459"/>
      <c r="AE15" s="459"/>
      <c r="AF15" s="459"/>
      <c r="AG15" s="501"/>
      <c r="AH15" s="458">
        <v>3260</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2538202</v>
      </c>
      <c r="BO15" s="371"/>
      <c r="BP15" s="371"/>
      <c r="BQ15" s="371"/>
      <c r="BR15" s="371"/>
      <c r="BS15" s="371"/>
      <c r="BT15" s="371"/>
      <c r="BU15" s="372"/>
      <c r="BV15" s="370">
        <v>2493407</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31.9</v>
      </c>
      <c r="AD16" s="495"/>
      <c r="AE16" s="495"/>
      <c r="AF16" s="495"/>
      <c r="AG16" s="496"/>
      <c r="AH16" s="494">
        <v>32.1</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6358516</v>
      </c>
      <c r="BO16" s="408"/>
      <c r="BP16" s="408"/>
      <c r="BQ16" s="408"/>
      <c r="BR16" s="408"/>
      <c r="BS16" s="408"/>
      <c r="BT16" s="408"/>
      <c r="BU16" s="409"/>
      <c r="BV16" s="407">
        <v>6361388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6104</v>
      </c>
      <c r="AD17" s="459"/>
      <c r="AE17" s="459"/>
      <c r="AF17" s="459"/>
      <c r="AG17" s="501"/>
      <c r="AH17" s="458">
        <v>6282</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3167228</v>
      </c>
      <c r="BO17" s="408"/>
      <c r="BP17" s="408"/>
      <c r="BQ17" s="408"/>
      <c r="BR17" s="408"/>
      <c r="BS17" s="408"/>
      <c r="BT17" s="408"/>
      <c r="BU17" s="409"/>
      <c r="BV17" s="407">
        <v>3115445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161</v>
      </c>
      <c r="C18" s="450"/>
      <c r="D18" s="450"/>
      <c r="E18" s="533"/>
      <c r="F18" s="533"/>
      <c r="G18" s="533"/>
      <c r="H18" s="533"/>
      <c r="I18" s="533"/>
      <c r="J18" s="533"/>
      <c r="K18" s="533"/>
      <c r="L18" s="534">
        <v>81.849999999999994</v>
      </c>
      <c r="M18" s="534"/>
      <c r="N18" s="534"/>
      <c r="O18" s="534"/>
      <c r="P18" s="534"/>
      <c r="Q18" s="534"/>
      <c r="R18" s="535"/>
      <c r="S18" s="535"/>
      <c r="T18" s="535"/>
      <c r="U18" s="535"/>
      <c r="V18" s="536"/>
      <c r="W18" s="425"/>
      <c r="X18" s="426"/>
      <c r="Y18" s="426"/>
      <c r="Z18" s="426"/>
      <c r="AA18" s="426"/>
      <c r="AB18" s="417"/>
      <c r="AC18" s="537">
        <v>62.1</v>
      </c>
      <c r="AD18" s="538"/>
      <c r="AE18" s="538"/>
      <c r="AF18" s="538"/>
      <c r="AG18" s="539"/>
      <c r="AH18" s="537">
        <v>61.9</v>
      </c>
      <c r="AI18" s="538"/>
      <c r="AJ18" s="538"/>
      <c r="AK18" s="538"/>
      <c r="AL18" s="540"/>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6512591</v>
      </c>
      <c r="BO18" s="408"/>
      <c r="BP18" s="408"/>
      <c r="BQ18" s="408"/>
      <c r="BR18" s="408"/>
      <c r="BS18" s="408"/>
      <c r="BT18" s="408"/>
      <c r="BU18" s="409"/>
      <c r="BV18" s="407">
        <v>6422476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163</v>
      </c>
      <c r="C19" s="450"/>
      <c r="D19" s="450"/>
      <c r="E19" s="533"/>
      <c r="F19" s="533"/>
      <c r="G19" s="533"/>
      <c r="H19" s="533"/>
      <c r="I19" s="533"/>
      <c r="J19" s="533"/>
      <c r="K19" s="533"/>
      <c r="L19" s="541">
        <v>249</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8510047</v>
      </c>
      <c r="BO19" s="408"/>
      <c r="BP19" s="408"/>
      <c r="BQ19" s="408"/>
      <c r="BR19" s="408"/>
      <c r="BS19" s="408"/>
      <c r="BT19" s="408"/>
      <c r="BU19" s="409"/>
      <c r="BV19" s="407">
        <v>8706096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165</v>
      </c>
      <c r="C20" s="450"/>
      <c r="D20" s="450"/>
      <c r="E20" s="533"/>
      <c r="F20" s="533"/>
      <c r="G20" s="533"/>
      <c r="H20" s="533"/>
      <c r="I20" s="533"/>
      <c r="J20" s="533"/>
      <c r="K20" s="533"/>
      <c r="L20" s="541">
        <v>8046</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166</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12322168</v>
      </c>
      <c r="BO22" s="371"/>
      <c r="BP22" s="371"/>
      <c r="BQ22" s="371"/>
      <c r="BR22" s="371"/>
      <c r="BS22" s="371"/>
      <c r="BT22" s="371"/>
      <c r="BU22" s="372"/>
      <c r="BV22" s="370">
        <v>12238842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10672377</v>
      </c>
      <c r="BO23" s="408"/>
      <c r="BP23" s="408"/>
      <c r="BQ23" s="408"/>
      <c r="BR23" s="408"/>
      <c r="BS23" s="408"/>
      <c r="BT23" s="408"/>
      <c r="BU23" s="409"/>
      <c r="BV23" s="407">
        <v>10069033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175</v>
      </c>
      <c r="F24" s="437"/>
      <c r="G24" s="437"/>
      <c r="H24" s="437"/>
      <c r="I24" s="437"/>
      <c r="J24" s="437"/>
      <c r="K24" s="438"/>
      <c r="L24" s="458">
        <v>1</v>
      </c>
      <c r="M24" s="459"/>
      <c r="N24" s="459"/>
      <c r="O24" s="459"/>
      <c r="P24" s="501"/>
      <c r="Q24" s="458">
        <v>7920</v>
      </c>
      <c r="R24" s="459"/>
      <c r="S24" s="459"/>
      <c r="T24" s="459"/>
      <c r="U24" s="459"/>
      <c r="V24" s="501"/>
      <c r="W24" s="553"/>
      <c r="X24" s="554"/>
      <c r="Y24" s="555"/>
      <c r="Z24" s="457" t="s">
        <v>176</v>
      </c>
      <c r="AA24" s="437"/>
      <c r="AB24" s="437"/>
      <c r="AC24" s="437"/>
      <c r="AD24" s="437"/>
      <c r="AE24" s="437"/>
      <c r="AF24" s="437"/>
      <c r="AG24" s="438"/>
      <c r="AH24" s="458">
        <v>144</v>
      </c>
      <c r="AI24" s="459"/>
      <c r="AJ24" s="459"/>
      <c r="AK24" s="459"/>
      <c r="AL24" s="501"/>
      <c r="AM24" s="458">
        <v>442944</v>
      </c>
      <c r="AN24" s="459"/>
      <c r="AO24" s="459"/>
      <c r="AP24" s="459"/>
      <c r="AQ24" s="459"/>
      <c r="AR24" s="501"/>
      <c r="AS24" s="458">
        <v>3076</v>
      </c>
      <c r="AT24" s="459"/>
      <c r="AU24" s="459"/>
      <c r="AV24" s="459"/>
      <c r="AW24" s="459"/>
      <c r="AX24" s="460"/>
      <c r="AY24" s="526" t="s">
        <v>177</v>
      </c>
      <c r="AZ24" s="527"/>
      <c r="BA24" s="527"/>
      <c r="BB24" s="527"/>
      <c r="BC24" s="527"/>
      <c r="BD24" s="527"/>
      <c r="BE24" s="527"/>
      <c r="BF24" s="527"/>
      <c r="BG24" s="527"/>
      <c r="BH24" s="527"/>
      <c r="BI24" s="527"/>
      <c r="BJ24" s="527"/>
      <c r="BK24" s="527"/>
      <c r="BL24" s="527"/>
      <c r="BM24" s="528"/>
      <c r="BN24" s="407">
        <v>8362701</v>
      </c>
      <c r="BO24" s="408"/>
      <c r="BP24" s="408"/>
      <c r="BQ24" s="408"/>
      <c r="BR24" s="408"/>
      <c r="BS24" s="408"/>
      <c r="BT24" s="408"/>
      <c r="BU24" s="409"/>
      <c r="BV24" s="407">
        <v>7997195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178</v>
      </c>
      <c r="F25" s="437"/>
      <c r="G25" s="437"/>
      <c r="H25" s="437"/>
      <c r="I25" s="437"/>
      <c r="J25" s="437"/>
      <c r="K25" s="438"/>
      <c r="L25" s="458">
        <v>1</v>
      </c>
      <c r="M25" s="459"/>
      <c r="N25" s="459"/>
      <c r="O25" s="459"/>
      <c r="P25" s="501"/>
      <c r="Q25" s="458">
        <v>6650</v>
      </c>
      <c r="R25" s="459"/>
      <c r="S25" s="459"/>
      <c r="T25" s="459"/>
      <c r="U25" s="459"/>
      <c r="V25" s="501"/>
      <c r="W25" s="553"/>
      <c r="X25" s="554"/>
      <c r="Y25" s="555"/>
      <c r="Z25" s="457" t="s">
        <v>179</v>
      </c>
      <c r="AA25" s="437"/>
      <c r="AB25" s="437"/>
      <c r="AC25" s="437"/>
      <c r="AD25" s="437"/>
      <c r="AE25" s="437"/>
      <c r="AF25" s="437"/>
      <c r="AG25" s="438"/>
      <c r="AH25" s="458" t="s">
        <v>180</v>
      </c>
      <c r="AI25" s="459"/>
      <c r="AJ25" s="459"/>
      <c r="AK25" s="459"/>
      <c r="AL25" s="501"/>
      <c r="AM25" s="458" t="s">
        <v>180</v>
      </c>
      <c r="AN25" s="459"/>
      <c r="AO25" s="459"/>
      <c r="AP25" s="459"/>
      <c r="AQ25" s="459"/>
      <c r="AR25" s="501"/>
      <c r="AS25" s="458" t="s">
        <v>133</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2020022</v>
      </c>
      <c r="BO25" s="371"/>
      <c r="BP25" s="371"/>
      <c r="BQ25" s="371"/>
      <c r="BR25" s="371"/>
      <c r="BS25" s="371"/>
      <c r="BT25" s="371"/>
      <c r="BU25" s="372"/>
      <c r="BV25" s="370">
        <v>2403610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182</v>
      </c>
      <c r="F26" s="437"/>
      <c r="G26" s="437"/>
      <c r="H26" s="437"/>
      <c r="I26" s="437"/>
      <c r="J26" s="437"/>
      <c r="K26" s="438"/>
      <c r="L26" s="458">
        <v>1</v>
      </c>
      <c r="M26" s="459"/>
      <c r="N26" s="459"/>
      <c r="O26" s="459"/>
      <c r="P26" s="501"/>
      <c r="Q26" s="458">
        <v>5850</v>
      </c>
      <c r="R26" s="459"/>
      <c r="S26" s="459"/>
      <c r="T26" s="459"/>
      <c r="U26" s="459"/>
      <c r="V26" s="501"/>
      <c r="W26" s="553"/>
      <c r="X26" s="554"/>
      <c r="Y26" s="555"/>
      <c r="Z26" s="457" t="s">
        <v>183</v>
      </c>
      <c r="AA26" s="559"/>
      <c r="AB26" s="559"/>
      <c r="AC26" s="559"/>
      <c r="AD26" s="559"/>
      <c r="AE26" s="559"/>
      <c r="AF26" s="559"/>
      <c r="AG26" s="560"/>
      <c r="AH26" s="458" t="s">
        <v>180</v>
      </c>
      <c r="AI26" s="459"/>
      <c r="AJ26" s="459"/>
      <c r="AK26" s="459"/>
      <c r="AL26" s="501"/>
      <c r="AM26" s="458" t="s">
        <v>180</v>
      </c>
      <c r="AN26" s="459"/>
      <c r="AO26" s="459"/>
      <c r="AP26" s="459"/>
      <c r="AQ26" s="459"/>
      <c r="AR26" s="501"/>
      <c r="AS26" s="458" t="s">
        <v>180</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180</v>
      </c>
      <c r="BO26" s="408"/>
      <c r="BP26" s="408"/>
      <c r="BQ26" s="408"/>
      <c r="BR26" s="408"/>
      <c r="BS26" s="408"/>
      <c r="BT26" s="408"/>
      <c r="BU26" s="409"/>
      <c r="BV26" s="407" t="s">
        <v>133</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185</v>
      </c>
      <c r="F27" s="437"/>
      <c r="G27" s="437"/>
      <c r="H27" s="437"/>
      <c r="I27" s="437"/>
      <c r="J27" s="437"/>
      <c r="K27" s="438"/>
      <c r="L27" s="458">
        <v>1</v>
      </c>
      <c r="M27" s="459"/>
      <c r="N27" s="459"/>
      <c r="O27" s="459"/>
      <c r="P27" s="501"/>
      <c r="Q27" s="458">
        <v>4450</v>
      </c>
      <c r="R27" s="459"/>
      <c r="S27" s="459"/>
      <c r="T27" s="459"/>
      <c r="U27" s="459"/>
      <c r="V27" s="501"/>
      <c r="W27" s="553"/>
      <c r="X27" s="554"/>
      <c r="Y27" s="555"/>
      <c r="Z27" s="457" t="s">
        <v>186</v>
      </c>
      <c r="AA27" s="437"/>
      <c r="AB27" s="437"/>
      <c r="AC27" s="437"/>
      <c r="AD27" s="437"/>
      <c r="AE27" s="437"/>
      <c r="AF27" s="437"/>
      <c r="AG27" s="438"/>
      <c r="AH27" s="458">
        <v>1</v>
      </c>
      <c r="AI27" s="459"/>
      <c r="AJ27" s="459"/>
      <c r="AK27" s="459"/>
      <c r="AL27" s="501"/>
      <c r="AM27" s="458" t="s">
        <v>187</v>
      </c>
      <c r="AN27" s="459"/>
      <c r="AO27" s="459"/>
      <c r="AP27" s="459"/>
      <c r="AQ27" s="459"/>
      <c r="AR27" s="501"/>
      <c r="AS27" s="458" t="s">
        <v>187</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9">
        <v>400759</v>
      </c>
      <c r="BO27" s="530"/>
      <c r="BP27" s="530"/>
      <c r="BQ27" s="530"/>
      <c r="BR27" s="530"/>
      <c r="BS27" s="530"/>
      <c r="BT27" s="530"/>
      <c r="BU27" s="531"/>
      <c r="BV27" s="529">
        <v>400232</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189</v>
      </c>
      <c r="F28" s="437"/>
      <c r="G28" s="437"/>
      <c r="H28" s="437"/>
      <c r="I28" s="437"/>
      <c r="J28" s="437"/>
      <c r="K28" s="438"/>
      <c r="L28" s="458">
        <v>1</v>
      </c>
      <c r="M28" s="459"/>
      <c r="N28" s="459"/>
      <c r="O28" s="459"/>
      <c r="P28" s="501"/>
      <c r="Q28" s="458">
        <v>3850</v>
      </c>
      <c r="R28" s="459"/>
      <c r="S28" s="459"/>
      <c r="T28" s="459"/>
      <c r="U28" s="459"/>
      <c r="V28" s="501"/>
      <c r="W28" s="553"/>
      <c r="X28" s="554"/>
      <c r="Y28" s="555"/>
      <c r="Z28" s="457" t="s">
        <v>190</v>
      </c>
      <c r="AA28" s="437"/>
      <c r="AB28" s="437"/>
      <c r="AC28" s="437"/>
      <c r="AD28" s="437"/>
      <c r="AE28" s="437"/>
      <c r="AF28" s="437"/>
      <c r="AG28" s="438"/>
      <c r="AH28" s="458" t="s">
        <v>191</v>
      </c>
      <c r="AI28" s="459"/>
      <c r="AJ28" s="459"/>
      <c r="AK28" s="459"/>
      <c r="AL28" s="501"/>
      <c r="AM28" s="458" t="s">
        <v>191</v>
      </c>
      <c r="AN28" s="459"/>
      <c r="AO28" s="459"/>
      <c r="AP28" s="459"/>
      <c r="AQ28" s="459"/>
      <c r="AR28" s="501"/>
      <c r="AS28" s="458" t="s">
        <v>191</v>
      </c>
      <c r="AT28" s="459"/>
      <c r="AU28" s="459"/>
      <c r="AV28" s="459"/>
      <c r="AW28" s="459"/>
      <c r="AX28" s="460"/>
      <c r="AY28" s="561" t="s">
        <v>192</v>
      </c>
      <c r="AZ28" s="562"/>
      <c r="BA28" s="562"/>
      <c r="BB28" s="563"/>
      <c r="BC28" s="367" t="s">
        <v>50</v>
      </c>
      <c r="BD28" s="368"/>
      <c r="BE28" s="368"/>
      <c r="BF28" s="368"/>
      <c r="BG28" s="368"/>
      <c r="BH28" s="368"/>
      <c r="BI28" s="368"/>
      <c r="BJ28" s="368"/>
      <c r="BK28" s="368"/>
      <c r="BL28" s="368"/>
      <c r="BM28" s="369"/>
      <c r="BN28" s="370">
        <v>1277326</v>
      </c>
      <c r="BO28" s="371"/>
      <c r="BP28" s="371"/>
      <c r="BQ28" s="371"/>
      <c r="BR28" s="371"/>
      <c r="BS28" s="371"/>
      <c r="BT28" s="371"/>
      <c r="BU28" s="372"/>
      <c r="BV28" s="370">
        <v>1175119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193</v>
      </c>
      <c r="F29" s="437"/>
      <c r="G29" s="437"/>
      <c r="H29" s="437"/>
      <c r="I29" s="437"/>
      <c r="J29" s="437"/>
      <c r="K29" s="438"/>
      <c r="L29" s="458">
        <v>12</v>
      </c>
      <c r="M29" s="459"/>
      <c r="N29" s="459"/>
      <c r="O29" s="459"/>
      <c r="P29" s="501"/>
      <c r="Q29" s="458">
        <v>3650</v>
      </c>
      <c r="R29" s="459"/>
      <c r="S29" s="459"/>
      <c r="T29" s="459"/>
      <c r="U29" s="459"/>
      <c r="V29" s="501"/>
      <c r="W29" s="556"/>
      <c r="X29" s="557"/>
      <c r="Y29" s="558"/>
      <c r="Z29" s="457" t="s">
        <v>194</v>
      </c>
      <c r="AA29" s="437"/>
      <c r="AB29" s="437"/>
      <c r="AC29" s="437"/>
      <c r="AD29" s="437"/>
      <c r="AE29" s="437"/>
      <c r="AF29" s="437"/>
      <c r="AG29" s="438"/>
      <c r="AH29" s="458">
        <v>145</v>
      </c>
      <c r="AI29" s="459"/>
      <c r="AJ29" s="459"/>
      <c r="AK29" s="459"/>
      <c r="AL29" s="501"/>
      <c r="AM29" s="458">
        <v>446016</v>
      </c>
      <c r="AN29" s="459"/>
      <c r="AO29" s="459"/>
      <c r="AP29" s="459"/>
      <c r="AQ29" s="459"/>
      <c r="AR29" s="501"/>
      <c r="AS29" s="458">
        <v>3076</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1032683</v>
      </c>
      <c r="BO29" s="408"/>
      <c r="BP29" s="408"/>
      <c r="BQ29" s="408"/>
      <c r="BR29" s="408"/>
      <c r="BS29" s="408"/>
      <c r="BT29" s="408"/>
      <c r="BU29" s="409"/>
      <c r="BV29" s="407">
        <v>1029491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7">
        <v>94.7</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2469696</v>
      </c>
      <c r="BO30" s="530"/>
      <c r="BP30" s="530"/>
      <c r="BQ30" s="530"/>
      <c r="BR30" s="530"/>
      <c r="BS30" s="530"/>
      <c r="BT30" s="530"/>
      <c r="BU30" s="531"/>
      <c r="BV30" s="529">
        <v>2496638</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205</v>
      </c>
      <c r="V33" s="431"/>
      <c r="W33" s="396" t="s">
        <v>206</v>
      </c>
      <c r="X33" s="396"/>
      <c r="Y33" s="396"/>
      <c r="Z33" s="396"/>
      <c r="AA33" s="396"/>
      <c r="AB33" s="396"/>
      <c r="AC33" s="396"/>
      <c r="AD33" s="396"/>
      <c r="AE33" s="396"/>
      <c r="AF33" s="396"/>
      <c r="AG33" s="396"/>
      <c r="AH33" s="396"/>
      <c r="AI33" s="396"/>
      <c r="AJ33" s="396"/>
      <c r="AK33" s="396"/>
      <c r="AL33" s="206"/>
      <c r="AM33" s="431" t="s">
        <v>203</v>
      </c>
      <c r="AN33" s="431"/>
      <c r="AO33" s="396" t="s">
        <v>204</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31" t="s">
        <v>207</v>
      </c>
      <c r="BX33" s="431"/>
      <c r="BY33" s="396" t="s">
        <v>209</v>
      </c>
      <c r="BZ33" s="396"/>
      <c r="CA33" s="396"/>
      <c r="CB33" s="396"/>
      <c r="CC33" s="396"/>
      <c r="CD33" s="396"/>
      <c r="CE33" s="396"/>
      <c r="CF33" s="396"/>
      <c r="CG33" s="396"/>
      <c r="CH33" s="396"/>
      <c r="CI33" s="396"/>
      <c r="CJ33" s="396"/>
      <c r="CK33" s="396"/>
      <c r="CL33" s="396"/>
      <c r="CM33" s="396"/>
      <c r="CN33" s="206"/>
      <c r="CO33" s="431" t="s">
        <v>210</v>
      </c>
      <c r="CP33" s="431"/>
      <c r="CQ33" s="396" t="s">
        <v>211</v>
      </c>
      <c r="CR33" s="396"/>
      <c r="CS33" s="396"/>
      <c r="CT33" s="396"/>
      <c r="CU33" s="396"/>
      <c r="CV33" s="396"/>
      <c r="CW33" s="396"/>
      <c r="CX33" s="396"/>
      <c r="CY33" s="396"/>
      <c r="CZ33" s="396"/>
      <c r="DA33" s="396"/>
      <c r="DB33" s="396"/>
      <c r="DC33" s="396"/>
      <c r="DD33" s="396"/>
      <c r="DE33" s="396"/>
      <c r="DF33" s="206"/>
      <c r="DG33" s="596" t="s">
        <v>212</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羽咋市国民健康保険特別会計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羽咋市水道事業会計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羽咋郡市広域圏事務組合（一般会計）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羽咋市土地開発公社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羽咋市介護保険特別会計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羽咋市下水道事業会計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羽咋郡市広域圏事務組合（公立羽咋病院事業特別会計）</v>
      </c>
      <c r="BZ35" s="598"/>
      <c r="CA35" s="598"/>
      <c r="CB35" s="598"/>
      <c r="CC35" s="598"/>
      <c r="CD35" s="598"/>
      <c r="CE35" s="598"/>
      <c r="CF35" s="598"/>
      <c r="CG35" s="598"/>
      <c r="CH35" s="598"/>
      <c r="CI35" s="598"/>
      <c r="CJ35" s="598"/>
      <c r="CK35" s="598"/>
      <c r="CL35" s="598"/>
      <c r="CM35" s="598"/>
      <c r="CN35" s="181"/>
      <c r="CO35" s="597">
        <f t="shared" ref="CO35:CO43" si="3">IF(CQ35="","",CO34+1)</f>
        <v>14</v>
      </c>
      <c r="CP35" s="597"/>
      <c r="CQ35" s="598" t="str">
        <f>IF('各会計、関係団体の財政状況及び健全化判断比率'!BS8="","",'各会計、関係団体の財政状況及び健全化判断比率'!BS8)</f>
        <v>羽咋まちづくり会社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羽咋市後期高齢者医療特別会計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羽咋郡市広域圏事務組合（ふるさと振興事業特別会計）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石川県後期高齢者医療特別会計(一般会計）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石川県後期高齢者医療特別会計(後期高齢者医療特別会計）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石川県市町村消防団員等公務災害補償等組合（一般会計）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213</v>
      </c>
      <c r="E46" s="600" t="s">
        <v>214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VbJj3+Iri2vCZ0DIY26n4YpYhZ+mismZS0JIx9eP6utmTbKtTiGz30b42TiDQbn+n72cKFQfFW5oGMQsuB4iVw==" saltValue="fljdaUkyTo+YsYQqNn6Cw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562</v>
      </c>
      <c r="D34" s="1151"/>
      <c r="E34" s="1152"/>
      <c r="F34" s="32">
        <v>12.98</v>
      </c>
      <c r="G34" s="33">
        <v>13.66</v>
      </c>
      <c r="H34" s="33">
        <v>13.61</v>
      </c>
      <c r="I34" s="33">
        <v>13.12</v>
      </c>
      <c r="J34" s="34">
        <v>12.03</v>
      </c>
      <c r="K34" s="22"/>
      <c r="L34" s="22"/>
      <c r="M34" s="22"/>
      <c r="N34" s="22"/>
      <c r="O34" s="22"/>
      <c r="P34" s="22"/>
    </row>
    <row r="35" spans="1:16" ht="39" customHeight="1" x14ac:dyDescent="0.15">
      <c r="A35" s="22"/>
      <c r="B35" s="35"/>
      <c r="C35" s="1145" t="s">
        <v>563</v>
      </c>
      <c r="D35" s="1146"/>
      <c r="E35" s="1147"/>
      <c r="F35" s="36">
        <v>1.1599999999999999</v>
      </c>
      <c r="G35" s="37">
        <v>1.36</v>
      </c>
      <c r="H35" s="37">
        <v>1.42</v>
      </c>
      <c r="I35" s="37">
        <v>2.1</v>
      </c>
      <c r="J35" s="38">
        <v>2.96</v>
      </c>
      <c r="K35" s="22"/>
      <c r="L35" s="22"/>
      <c r="M35" s="22"/>
      <c r="N35" s="22"/>
      <c r="O35" s="22"/>
      <c r="P35" s="22"/>
    </row>
    <row r="36" spans="1:16" ht="39" customHeight="1" x14ac:dyDescent="0.15">
      <c r="A36" s="22"/>
      <c r="B36" s="35"/>
      <c r="C36" s="1145" t="s">
        <v>564</v>
      </c>
      <c r="D36" s="1146"/>
      <c r="E36" s="1147"/>
      <c r="F36" s="36">
        <v>2.2799999999999998</v>
      </c>
      <c r="G36" s="37">
        <v>2.75</v>
      </c>
      <c r="H36" s="37">
        <v>2.71</v>
      </c>
      <c r="I36" s="37">
        <v>2.71</v>
      </c>
      <c r="J36" s="38">
        <v>2.58</v>
      </c>
      <c r="K36" s="22"/>
      <c r="L36" s="22"/>
      <c r="M36" s="22"/>
      <c r="N36" s="22"/>
      <c r="O36" s="22"/>
      <c r="P36" s="22"/>
    </row>
    <row r="37" spans="1:16" ht="39" customHeight="1" x14ac:dyDescent="0.15">
      <c r="A37" s="22"/>
      <c r="B37" s="35"/>
      <c r="C37" s="1145" t="s">
        <v>565</v>
      </c>
      <c r="D37" s="1146"/>
      <c r="E37" s="1147"/>
      <c r="F37" s="36">
        <v>0</v>
      </c>
      <c r="G37" s="37">
        <v>0.02</v>
      </c>
      <c r="H37" s="37">
        <v>0.02</v>
      </c>
      <c r="I37" s="37">
        <v>0.62</v>
      </c>
      <c r="J37" s="38">
        <v>0.9</v>
      </c>
      <c r="K37" s="22"/>
      <c r="L37" s="22"/>
      <c r="M37" s="22"/>
      <c r="N37" s="22"/>
      <c r="O37" s="22"/>
      <c r="P37" s="22"/>
    </row>
    <row r="38" spans="1:16" ht="39" customHeight="1" x14ac:dyDescent="0.15">
      <c r="A38" s="22"/>
      <c r="B38" s="35"/>
      <c r="C38" s="1145" t="s">
        <v>566</v>
      </c>
      <c r="D38" s="1146"/>
      <c r="E38" s="1147"/>
      <c r="F38" s="36">
        <v>0.12</v>
      </c>
      <c r="G38" s="37">
        <v>0.03</v>
      </c>
      <c r="H38" s="37">
        <v>0.21</v>
      </c>
      <c r="I38" s="37">
        <v>0.08</v>
      </c>
      <c r="J38" s="38">
        <v>0.08</v>
      </c>
      <c r="K38" s="22"/>
      <c r="L38" s="22"/>
      <c r="M38" s="22"/>
      <c r="N38" s="22"/>
      <c r="O38" s="22"/>
      <c r="P38" s="22"/>
    </row>
    <row r="39" spans="1:16" ht="39" customHeight="1" x14ac:dyDescent="0.15">
      <c r="A39" s="22"/>
      <c r="B39" s="35"/>
      <c r="C39" s="1145" t="s">
        <v>567</v>
      </c>
      <c r="D39" s="1146"/>
      <c r="E39" s="1147"/>
      <c r="F39" s="36">
        <v>0.28999999999999998</v>
      </c>
      <c r="G39" s="37">
        <v>0</v>
      </c>
      <c r="H39" s="37">
        <v>0</v>
      </c>
      <c r="I39" s="37">
        <v>0</v>
      </c>
      <c r="J39" s="38">
        <v>0.01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568</v>
      </c>
      <c r="D42" s="1146"/>
      <c r="E42" s="1147"/>
      <c r="F42" s="36" t="s">
        <v>516</v>
      </c>
      <c r="G42" s="37" t="s">
        <v>516</v>
      </c>
      <c r="H42" s="37" t="s">
        <v>516</v>
      </c>
      <c r="I42" s="37" t="s">
        <v>516</v>
      </c>
      <c r="J42" s="38" t="s">
        <v>516</v>
      </c>
      <c r="K42" s="22"/>
      <c r="L42" s="22"/>
      <c r="M42" s="22"/>
      <c r="N42" s="22"/>
      <c r="O42" s="22"/>
      <c r="P42" s="22"/>
    </row>
    <row r="43" spans="1:16" ht="39" customHeight="1" thickBot="1" x14ac:dyDescent="0.2">
      <c r="A43" s="22"/>
      <c r="B43" s="40"/>
      <c r="C43" s="1148" t="s">
        <v>569</v>
      </c>
      <c r="D43" s="1149"/>
      <c r="E43" s="1150"/>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PKdosCzFiiKipvyKvrDjEAsSl0KBT7r4NAQjZQw9yRpHyxH8ck021DKCdZHyy92XtJvjeF9KXSBNkRG2yuY0g==" saltValue="+LLhSBlQ2amHZj0Lh3CJ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1393</v>
      </c>
      <c r="L45" s="60">
        <v>1331</v>
      </c>
      <c r="M45" s="60">
        <v>1436</v>
      </c>
      <c r="N45" s="60">
        <v>1561</v>
      </c>
      <c r="O45" s="61">
        <v>1351</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x14ac:dyDescent="0.15">
      <c r="A48" s="48"/>
      <c r="B48" s="1155"/>
      <c r="C48" s="1156"/>
      <c r="D48" s="62"/>
      <c r="E48" s="1161" t="s">
        <v>15</v>
      </c>
      <c r="F48" s="1161"/>
      <c r="G48" s="1161"/>
      <c r="H48" s="1161"/>
      <c r="I48" s="1161"/>
      <c r="J48" s="1162"/>
      <c r="K48" s="63">
        <v>568</v>
      </c>
      <c r="L48" s="64">
        <v>570</v>
      </c>
      <c r="M48" s="64">
        <v>551</v>
      </c>
      <c r="N48" s="64">
        <v>549</v>
      </c>
      <c r="O48" s="65">
        <v>531</v>
      </c>
      <c r="P48" s="48"/>
      <c r="Q48" s="48"/>
      <c r="R48" s="48"/>
      <c r="S48" s="48"/>
      <c r="T48" s="48"/>
      <c r="U48" s="48"/>
    </row>
    <row r="49" spans="1:21" ht="30.75" customHeight="1" x14ac:dyDescent="0.15">
      <c r="A49" s="48"/>
      <c r="B49" s="1155"/>
      <c r="C49" s="1156"/>
      <c r="D49" s="62"/>
      <c r="E49" s="1161" t="s">
        <v>16</v>
      </c>
      <c r="F49" s="1161"/>
      <c r="G49" s="1161"/>
      <c r="H49" s="1161"/>
      <c r="I49" s="1161"/>
      <c r="J49" s="1162"/>
      <c r="K49" s="63">
        <v>103</v>
      </c>
      <c r="L49" s="64">
        <v>106</v>
      </c>
      <c r="M49" s="64">
        <v>105</v>
      </c>
      <c r="N49" s="64">
        <v>99</v>
      </c>
      <c r="O49" s="65">
        <v>96</v>
      </c>
      <c r="P49" s="48"/>
      <c r="Q49" s="48"/>
      <c r="R49" s="48"/>
      <c r="S49" s="48"/>
      <c r="T49" s="48"/>
      <c r="U49" s="48"/>
    </row>
    <row r="50" spans="1:21" ht="30.75" customHeight="1" x14ac:dyDescent="0.15">
      <c r="A50" s="48"/>
      <c r="B50" s="1155"/>
      <c r="C50" s="1156"/>
      <c r="D50" s="62"/>
      <c r="E50" s="1161" t="s">
        <v>17</v>
      </c>
      <c r="F50" s="1161"/>
      <c r="G50" s="1161"/>
      <c r="H50" s="1161"/>
      <c r="I50" s="1161"/>
      <c r="J50" s="1162"/>
      <c r="K50" s="63">
        <v>43</v>
      </c>
      <c r="L50" s="64" t="s">
        <v>516</v>
      </c>
      <c r="M50" s="64" t="s">
        <v>516</v>
      </c>
      <c r="N50" s="64" t="s">
        <v>516</v>
      </c>
      <c r="O50" s="65" t="s">
        <v>516</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1577</v>
      </c>
      <c r="L52" s="64">
        <v>1579</v>
      </c>
      <c r="M52" s="64">
        <v>1671</v>
      </c>
      <c r="N52" s="64">
        <v>1845</v>
      </c>
      <c r="O52" s="65">
        <v>1551</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530</v>
      </c>
      <c r="L53" s="69">
        <v>428</v>
      </c>
      <c r="M53" s="69">
        <v>421</v>
      </c>
      <c r="N53" s="69">
        <v>364</v>
      </c>
      <c r="O53" s="70">
        <v>427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9KMZiijadwX7TN6UxajqMEm7cgswDujLB5KX6FbLs/lxDyD0pm/pxWim/0QsUwYgSepo8cWNCG3MfYPCirzKrA==" saltValue="KMgrQxyIciAPgonSXGKG7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84" t="s">
        <v>32</v>
      </c>
      <c r="C41" s="1185"/>
      <c r="D41" s="105"/>
      <c r="E41" s="1190" t="s">
        <v>33</v>
      </c>
      <c r="F41" s="1190"/>
      <c r="G41" s="1190"/>
      <c r="H41" s="1191"/>
      <c r="I41" s="355">
        <v>13144</v>
      </c>
      <c r="J41" s="356">
        <v>12711</v>
      </c>
      <c r="K41" s="356">
        <v>12397</v>
      </c>
      <c r="L41" s="356">
        <v>12248</v>
      </c>
      <c r="M41" s="357">
        <v>12326</v>
      </c>
    </row>
    <row r="42" spans="2:13" ht="27.75" customHeight="1" x14ac:dyDescent="0.15">
      <c r="B42" s="1186"/>
      <c r="C42" s="1187"/>
      <c r="D42" s="106"/>
      <c r="E42" s="1192" t="s">
        <v>34</v>
      </c>
      <c r="F42" s="1192"/>
      <c r="G42" s="1192"/>
      <c r="H42" s="1193"/>
      <c r="I42" s="358" t="s">
        <v>516</v>
      </c>
      <c r="J42" s="359" t="s">
        <v>516</v>
      </c>
      <c r="K42" s="359" t="s">
        <v>516</v>
      </c>
      <c r="L42" s="359" t="s">
        <v>516</v>
      </c>
      <c r="M42" s="360" t="s">
        <v>516</v>
      </c>
    </row>
    <row r="43" spans="2:13" ht="27.75" customHeight="1" x14ac:dyDescent="0.15">
      <c r="B43" s="1186"/>
      <c r="C43" s="1187"/>
      <c r="D43" s="106"/>
      <c r="E43" s="1192" t="s">
        <v>35</v>
      </c>
      <c r="F43" s="1192"/>
      <c r="G43" s="1192"/>
      <c r="H43" s="1193"/>
      <c r="I43" s="358">
        <v>7719</v>
      </c>
      <c r="J43" s="359">
        <v>7273</v>
      </c>
      <c r="K43" s="359">
        <v>6787</v>
      </c>
      <c r="L43" s="359">
        <v>6332</v>
      </c>
      <c r="M43" s="360">
        <v>5871</v>
      </c>
    </row>
    <row r="44" spans="2:13" ht="27.75" customHeight="1" x14ac:dyDescent="0.15">
      <c r="B44" s="1186"/>
      <c r="C44" s="1187"/>
      <c r="D44" s="106"/>
      <c r="E44" s="1192" t="s">
        <v>36</v>
      </c>
      <c r="F44" s="1192"/>
      <c r="G44" s="1192"/>
      <c r="H44" s="1193"/>
      <c r="I44" s="358">
        <v>734</v>
      </c>
      <c r="J44" s="359">
        <v>705</v>
      </c>
      <c r="K44" s="359">
        <v>757</v>
      </c>
      <c r="L44" s="359">
        <v>709</v>
      </c>
      <c r="M44" s="360">
        <v>784</v>
      </c>
    </row>
    <row r="45" spans="2:13" ht="27.75" customHeight="1" x14ac:dyDescent="0.15">
      <c r="B45" s="1186"/>
      <c r="C45" s="1187"/>
      <c r="D45" s="106"/>
      <c r="E45" s="1192" t="s">
        <v>37</v>
      </c>
      <c r="F45" s="1192"/>
      <c r="G45" s="1192"/>
      <c r="H45" s="1193"/>
      <c r="I45" s="358">
        <v>1142</v>
      </c>
      <c r="J45" s="359">
        <v>1166</v>
      </c>
      <c r="K45" s="359">
        <v>1132</v>
      </c>
      <c r="L45" s="359">
        <v>1070</v>
      </c>
      <c r="M45" s="360">
        <v>1104</v>
      </c>
    </row>
    <row r="46" spans="2:13" ht="27.75" customHeight="1" x14ac:dyDescent="0.15">
      <c r="B46" s="1186"/>
      <c r="C46" s="1187"/>
      <c r="D46" s="107"/>
      <c r="E46" s="1192" t="s">
        <v>38</v>
      </c>
      <c r="F46" s="1192"/>
      <c r="G46" s="1192"/>
      <c r="H46" s="1193"/>
      <c r="I46" s="358">
        <v>38</v>
      </c>
      <c r="J46" s="359">
        <v>117</v>
      </c>
      <c r="K46" s="359">
        <v>77</v>
      </c>
      <c r="L46" s="359">
        <v>123</v>
      </c>
      <c r="M46" s="360">
        <v>97</v>
      </c>
    </row>
    <row r="47" spans="2:13" ht="27.75" customHeight="1" x14ac:dyDescent="0.15">
      <c r="B47" s="1186"/>
      <c r="C47" s="1187"/>
      <c r="D47" s="108"/>
      <c r="E47" s="1194" t="s">
        <v>39</v>
      </c>
      <c r="F47" s="1195"/>
      <c r="G47" s="1195"/>
      <c r="H47" s="1196"/>
      <c r="I47" s="358" t="s">
        <v>516</v>
      </c>
      <c r="J47" s="359" t="s">
        <v>516</v>
      </c>
      <c r="K47" s="359" t="s">
        <v>516</v>
      </c>
      <c r="L47" s="359" t="s">
        <v>516</v>
      </c>
      <c r="M47" s="360" t="s">
        <v>516</v>
      </c>
    </row>
    <row r="48" spans="2:13" ht="27.75" customHeight="1" x14ac:dyDescent="0.15">
      <c r="B48" s="1186"/>
      <c r="C48" s="1187"/>
      <c r="D48" s="106"/>
      <c r="E48" s="1192" t="s">
        <v>40</v>
      </c>
      <c r="F48" s="1192"/>
      <c r="G48" s="1192"/>
      <c r="H48" s="1193"/>
      <c r="I48" s="358" t="s">
        <v>516</v>
      </c>
      <c r="J48" s="359" t="s">
        <v>516</v>
      </c>
      <c r="K48" s="359" t="s">
        <v>516</v>
      </c>
      <c r="L48" s="359" t="s">
        <v>516</v>
      </c>
      <c r="M48" s="360" t="s">
        <v>516</v>
      </c>
    </row>
    <row r="49" spans="2:13" ht="27.75" customHeight="1" x14ac:dyDescent="0.15">
      <c r="B49" s="1188"/>
      <c r="C49" s="1189"/>
      <c r="D49" s="106"/>
      <c r="E49" s="1192" t="s">
        <v>41</v>
      </c>
      <c r="F49" s="1192"/>
      <c r="G49" s="1192"/>
      <c r="H49" s="1193"/>
      <c r="I49" s="358" t="s">
        <v>516</v>
      </c>
      <c r="J49" s="359" t="s">
        <v>516</v>
      </c>
      <c r="K49" s="359" t="s">
        <v>516</v>
      </c>
      <c r="L49" s="359" t="s">
        <v>516</v>
      </c>
      <c r="M49" s="360" t="s">
        <v>516</v>
      </c>
    </row>
    <row r="50" spans="2:13" ht="27.75" customHeight="1" x14ac:dyDescent="0.15">
      <c r="B50" s="1197" t="s">
        <v>42</v>
      </c>
      <c r="C50" s="1198"/>
      <c r="D50" s="109"/>
      <c r="E50" s="1192" t="s">
        <v>43</v>
      </c>
      <c r="F50" s="1192"/>
      <c r="G50" s="1192"/>
      <c r="H50" s="1193"/>
      <c r="I50" s="358">
        <v>4200</v>
      </c>
      <c r="J50" s="359">
        <v>4715</v>
      </c>
      <c r="K50" s="359">
        <v>4961</v>
      </c>
      <c r="L50" s="359">
        <v>5458</v>
      </c>
      <c r="M50" s="360">
        <v>5766</v>
      </c>
    </row>
    <row r="51" spans="2:13" ht="27.75" customHeight="1" x14ac:dyDescent="0.15">
      <c r="B51" s="1186"/>
      <c r="C51" s="1187"/>
      <c r="D51" s="106"/>
      <c r="E51" s="1192" t="s">
        <v>44</v>
      </c>
      <c r="F51" s="1192"/>
      <c r="G51" s="1192"/>
      <c r="H51" s="1193"/>
      <c r="I51" s="358">
        <v>2873</v>
      </c>
      <c r="J51" s="359">
        <v>2774</v>
      </c>
      <c r="K51" s="359">
        <v>2656</v>
      </c>
      <c r="L51" s="359">
        <v>2460</v>
      </c>
      <c r="M51" s="360">
        <v>2452</v>
      </c>
    </row>
    <row r="52" spans="2:13" ht="27.75" customHeight="1" x14ac:dyDescent="0.15">
      <c r="B52" s="1188"/>
      <c r="C52" s="1189"/>
      <c r="D52" s="106"/>
      <c r="E52" s="1192" t="s">
        <v>45</v>
      </c>
      <c r="F52" s="1192"/>
      <c r="G52" s="1192"/>
      <c r="H52" s="1193"/>
      <c r="I52" s="358">
        <v>14697</v>
      </c>
      <c r="J52" s="359">
        <v>14474</v>
      </c>
      <c r="K52" s="359">
        <v>14289</v>
      </c>
      <c r="L52" s="359">
        <v>14210</v>
      </c>
      <c r="M52" s="360">
        <v>14369</v>
      </c>
    </row>
    <row r="53" spans="2:13" ht="27.75" customHeight="1" thickBot="1" x14ac:dyDescent="0.2">
      <c r="B53" s="1199" t="s">
        <v>46</v>
      </c>
      <c r="C53" s="1200"/>
      <c r="D53" s="110"/>
      <c r="E53" s="1201" t="s">
        <v>47</v>
      </c>
      <c r="F53" s="1201"/>
      <c r="G53" s="1201"/>
      <c r="H53" s="1202"/>
      <c r="I53" s="361">
        <v>1007</v>
      </c>
      <c r="J53" s="362">
        <v>8</v>
      </c>
      <c r="K53" s="362">
        <v>-757</v>
      </c>
      <c r="L53" s="362">
        <v>-1645</v>
      </c>
      <c r="M53" s="363">
        <v>-2405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4BYDla0XYQZICjLDKMTa1tWkTLsPppXt+e+WqEunsyPle0J/znvag/3mTuH/3JdJmUtl26MUuzWm0Edd//+lJQ==" saltValue="MppdmZf7QEvsr69wV1t1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1004</v>
      </c>
      <c r="G55" s="122">
        <v>1175</v>
      </c>
      <c r="H55" s="123">
        <v>1277</v>
      </c>
    </row>
    <row r="56" spans="2:8" ht="52.5" customHeight="1" x14ac:dyDescent="0.15">
      <c r="B56" s="124"/>
      <c r="C56" s="1213" t="s">
        <v>51</v>
      </c>
      <c r="D56" s="1213"/>
      <c r="E56" s="1214"/>
      <c r="F56" s="125">
        <v>1027</v>
      </c>
      <c r="G56" s="125">
        <v>1029</v>
      </c>
      <c r="H56" s="126">
        <v>1033</v>
      </c>
    </row>
    <row r="57" spans="2:8" ht="53.25" customHeight="1" x14ac:dyDescent="0.15">
      <c r="B57" s="124"/>
      <c r="C57" s="1215" t="s">
        <v>52</v>
      </c>
      <c r="D57" s="1215"/>
      <c r="E57" s="1216"/>
      <c r="F57" s="127">
        <v>2192</v>
      </c>
      <c r="G57" s="127">
        <v>2497</v>
      </c>
      <c r="H57" s="128">
        <v>2470</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4223</v>
      </c>
      <c r="G63" s="136">
        <v>4701</v>
      </c>
      <c r="H63" s="137">
        <v>4780</v>
      </c>
    </row>
    <row r="64" spans="2:8" x14ac:dyDescent="0.15"/>
  </sheetData>
  <sheetProtection algorithmName="SHA-512" hashValue="poCMBA/4xBz0XLdPzxkGIAx/RWtC4zGQ/9fTenDepeNtwurMV/u6APJ3meKgTG2g7klQf4WRiZPQHVt0dupx8Q==" saltValue="tPu3vc10xf4nABpkqOiM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554</v>
      </c>
      <c r="G2" s="151"/>
      <c r="H2" s="152"/>
    </row>
    <row r="3" spans="1:8" x14ac:dyDescent="0.15">
      <c r="A3" s="148" t="s">
        <v>547</v>
      </c>
      <c r="B3" s="153"/>
      <c r="C3" s="154"/>
      <c r="D3" s="155">
        <v>62271</v>
      </c>
      <c r="E3" s="156"/>
      <c r="F3" s="157">
        <v>69729</v>
      </c>
      <c r="G3" s="158"/>
      <c r="H3" s="159"/>
    </row>
    <row r="4" spans="1:8" x14ac:dyDescent="0.15">
      <c r="A4" s="160"/>
      <c r="B4" s="161"/>
      <c r="C4" s="162"/>
      <c r="D4" s="163">
        <v>29924</v>
      </c>
      <c r="E4" s="164"/>
      <c r="F4" s="165">
        <v>38908</v>
      </c>
      <c r="G4" s="166"/>
      <c r="H4" s="167"/>
    </row>
    <row r="5" spans="1:8" x14ac:dyDescent="0.15">
      <c r="A5" s="148" t="s">
        <v>549</v>
      </c>
      <c r="B5" s="153"/>
      <c r="C5" s="154"/>
      <c r="D5" s="155">
        <v>60676</v>
      </c>
      <c r="E5" s="156"/>
      <c r="F5" s="157">
        <v>74581</v>
      </c>
      <c r="G5" s="158"/>
      <c r="H5" s="159"/>
    </row>
    <row r="6" spans="1:8" x14ac:dyDescent="0.15">
      <c r="A6" s="160"/>
      <c r="B6" s="161"/>
      <c r="C6" s="162"/>
      <c r="D6" s="163">
        <v>25544</v>
      </c>
      <c r="E6" s="164"/>
      <c r="F6" s="165">
        <v>41563</v>
      </c>
      <c r="G6" s="166"/>
      <c r="H6" s="167"/>
    </row>
    <row r="7" spans="1:8" x14ac:dyDescent="0.15">
      <c r="A7" s="148" t="s">
        <v>550</v>
      </c>
      <c r="B7" s="153"/>
      <c r="C7" s="154"/>
      <c r="D7" s="155">
        <v>77578</v>
      </c>
      <c r="E7" s="156"/>
      <c r="F7" s="157">
        <v>76347</v>
      </c>
      <c r="G7" s="158"/>
      <c r="H7" s="159"/>
    </row>
    <row r="8" spans="1:8" x14ac:dyDescent="0.15">
      <c r="A8" s="160"/>
      <c r="B8" s="161"/>
      <c r="C8" s="162"/>
      <c r="D8" s="163">
        <v>41103</v>
      </c>
      <c r="E8" s="164"/>
      <c r="F8" s="165">
        <v>41762</v>
      </c>
      <c r="G8" s="166"/>
      <c r="H8" s="167"/>
    </row>
    <row r="9" spans="1:8" x14ac:dyDescent="0.15">
      <c r="A9" s="148" t="s">
        <v>551</v>
      </c>
      <c r="B9" s="153"/>
      <c r="C9" s="154"/>
      <c r="D9" s="155">
        <v>81354</v>
      </c>
      <c r="E9" s="156"/>
      <c r="F9" s="157">
        <v>69604</v>
      </c>
      <c r="G9" s="158"/>
      <c r="H9" s="159"/>
    </row>
    <row r="10" spans="1:8" x14ac:dyDescent="0.15">
      <c r="A10" s="160"/>
      <c r="B10" s="161"/>
      <c r="C10" s="162"/>
      <c r="D10" s="163">
        <v>37184</v>
      </c>
      <c r="E10" s="164"/>
      <c r="F10" s="165">
        <v>36247</v>
      </c>
      <c r="G10" s="166"/>
      <c r="H10" s="167"/>
    </row>
    <row r="11" spans="1:8" x14ac:dyDescent="0.15">
      <c r="A11" s="148" t="s">
        <v>552</v>
      </c>
      <c r="B11" s="153"/>
      <c r="C11" s="154"/>
      <c r="D11" s="155">
        <v>130693</v>
      </c>
      <c r="E11" s="156"/>
      <c r="F11" s="157">
        <v>68410</v>
      </c>
      <c r="G11" s="158"/>
      <c r="H11" s="159"/>
    </row>
    <row r="12" spans="1:8" x14ac:dyDescent="0.15">
      <c r="A12" s="160"/>
      <c r="B12" s="161"/>
      <c r="C12" s="168"/>
      <c r="D12" s="163">
        <v>38403</v>
      </c>
      <c r="E12" s="164"/>
      <c r="F12" s="165">
        <v>35086</v>
      </c>
      <c r="G12" s="166"/>
      <c r="H12" s="167"/>
    </row>
    <row r="13" spans="1:8" x14ac:dyDescent="0.15">
      <c r="A13" s="148"/>
      <c r="B13" s="153"/>
      <c r="C13" s="169"/>
      <c r="D13" s="170">
        <v>82514</v>
      </c>
      <c r="E13" s="171"/>
      <c r="F13" s="172">
        <v>71734</v>
      </c>
      <c r="G13" s="173"/>
      <c r="H13" s="159"/>
    </row>
    <row r="14" spans="1:8" x14ac:dyDescent="0.15">
      <c r="A14" s="160"/>
      <c r="B14" s="161"/>
      <c r="C14" s="162"/>
      <c r="D14" s="163">
        <v>34432</v>
      </c>
      <c r="E14" s="164"/>
      <c r="F14" s="165">
        <v>38713</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1.1599999999999999</v>
      </c>
      <c r="C19" s="174">
        <f>ROUND(VALUE(SUBSTITUTE(実質収支比率等に係る経年分析!G$48,"▲","-")),2)</f>
        <v>1.37</v>
      </c>
      <c r="D19" s="174">
        <f>ROUND(VALUE(SUBSTITUTE(実質収支比率等に係る経年分析!H$48,"▲","-")),2)</f>
        <v>1.43</v>
      </c>
      <c r="E19" s="174">
        <f>ROUND(VALUE(SUBSTITUTE(実質収支比率等に係る経年分析!I$48,"▲","-")),2)</f>
        <v>2.1</v>
      </c>
      <c r="F19" s="174">
        <f>ROUND(VALUE(SUBSTITUTE(実質収支比率等に係る経年分析!J$48,"▲","-")),2)</f>
        <v>2.96</v>
      </c>
    </row>
    <row r="20" spans="1:11" x14ac:dyDescent="0.15">
      <c r="A20" s="174" t="s">
        <v>59</v>
      </c>
      <c r="B20" s="174">
        <f>ROUND(VALUE(SUBSTITUTE(実質収支比率等に係る経年分析!F$47,"▲","-")),2)</f>
        <v>12.26</v>
      </c>
      <c r="C20" s="174">
        <f>ROUND(VALUE(SUBSTITUTE(実質収支比率等に係る経年分析!G$47,"▲","-")),2)</f>
        <v>14.93</v>
      </c>
      <c r="D20" s="174">
        <f>ROUND(VALUE(SUBSTITUTE(実質収支比率等に係る経年分析!H$47,"▲","-")),2)</f>
        <v>14.21</v>
      </c>
      <c r="E20" s="174">
        <f>ROUND(VALUE(SUBSTITUTE(実質収支比率等に係る経年分析!I$47,"▲","-")),2)</f>
        <v>15.96</v>
      </c>
      <c r="F20" s="174">
        <f>ROUND(VALUE(SUBSTITUTE(実質収支比率等に係る経年分析!J$47,"▲","-")),2)</f>
        <v>18.03</v>
      </c>
    </row>
    <row r="21" spans="1:11" x14ac:dyDescent="0.15">
      <c r="A21" s="174" t="s">
        <v>60</v>
      </c>
      <c r="B21" s="174">
        <f>IF(ISNUMBER(VALUE(SUBSTITUTE(実質収支比率等に係る経年分析!F$49,"▲","-"))),ROUND(VALUE(SUBSTITUTE(実質収支比率等に係る経年分析!F$49,"▲","-")),2),NA())</f>
        <v>7.94</v>
      </c>
      <c r="C21" s="174">
        <f>IF(ISNUMBER(VALUE(SUBSTITUTE(実質収支比率等に係る経年分析!G$49,"▲","-"))),ROUND(VALUE(SUBSTITUTE(実質収支比率等に係る経年分析!G$49,"▲","-")),2),NA())</f>
        <v>7.36</v>
      </c>
      <c r="D21" s="174">
        <f>IF(ISNUMBER(VALUE(SUBSTITUTE(実質収支比率等に係る経年分析!H$49,"▲","-"))),ROUND(VALUE(SUBSTITUTE(実質収支比率等に係る経年分析!H$49,"▲","-")),2),NA())</f>
        <v>4.28</v>
      </c>
      <c r="E21" s="174">
        <f>IF(ISNUMBER(VALUE(SUBSTITUTE(実質収支比率等に係る経年分析!I$49,"▲","-"))),ROUND(VALUE(SUBSTITUTE(実質収支比率等に係る経年分析!I$49,"▲","-")),2),NA())</f>
        <v>6.9</v>
      </c>
      <c r="F21" s="174">
        <f>IF(ISNUMBER(VALUE(SUBSTITUTE(実質収支比率等に係る経年分析!J$49,"▲","-"))),ROUND(VALUE(SUBSTITUTE(実質収支比率等に係る経年分析!J$49,"▲","-")),2),NA())</f>
        <v>5.61</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羽咋市後期高齢者医療特別会計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0.28999999999999998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羽咋市国民健康保険特別会計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15">
      <c r="A33" s="175" t="str">
        <f>IF(連結実質赤字比率に係る赤字・黒字の構成分析!C$37="",NA(),連結実質赤字比率に係る赤字・黒字の構成分析!C$37)</f>
        <v>羽咋市介護保険特別会計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v>
      </c>
    </row>
    <row r="34" spans="1:16" x14ac:dyDescent="0.15">
      <c r="A34" s="175" t="str">
        <f>IF(連結実質赤字比率に係る赤字・黒字の構成分析!C$36="",NA(),連結実質赤字比率に係る赤字・黒字の構成分析!C$36)</f>
        <v>羽咋市下水道事業会計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2.2799999999999998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2.75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2.71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1.1599999999999999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1.42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2.96</v>
      </c>
    </row>
    <row r="36" spans="1:16" x14ac:dyDescent="0.15">
      <c r="A36" s="175" t="str">
        <f>IF(連結実質赤字比率に係る赤字・黒字の構成分析!C$34="",NA(),連結実質赤字比率に係る赤字・黒字の構成分析!C$34)</f>
        <v>羽咋市水道事業会計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12.98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13.66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13.61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13.12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12.03</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1577</v>
      </c>
      <c r="E42" s="176"/>
      <c r="F42" s="176"/>
      <c r="G42" s="176">
        <f>'実質公債費比率（分子）の構造'!L$52</f>
        <v>1579</v>
      </c>
      <c r="H42" s="176"/>
      <c r="I42" s="176"/>
      <c r="J42" s="176">
        <f>'実質公債費比率（分子）の構造'!M$52</f>
        <v>1671</v>
      </c>
      <c r="K42" s="176"/>
      <c r="L42" s="176"/>
      <c r="M42" s="176">
        <f>'実質公債費比率（分子）の構造'!N$52</f>
        <v>1845</v>
      </c>
      <c r="N42" s="176"/>
      <c r="O42" s="176"/>
      <c r="P42" s="176">
        <f>'実質公債費比率（分子）の構造'!O$52</f>
        <v>1551</v>
      </c>
    </row>
    <row r="43" spans="1:16" x14ac:dyDescent="0.15">
      <c r="A43" s="176" t="s">
        <v>68</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69</v>
      </c>
      <c r="B44" s="176">
        <f>'実質公債費比率（分子）の構造'!K$50</f>
        <v>43</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103</v>
      </c>
      <c r="C45" s="176"/>
      <c r="D45" s="176"/>
      <c r="E45" s="176">
        <f>'実質公債費比率（分子）の構造'!L$49</f>
        <v>106</v>
      </c>
      <c r="F45" s="176"/>
      <c r="G45" s="176"/>
      <c r="H45" s="176">
        <f>'実質公債費比率（分子）の構造'!M$49</f>
        <v>105</v>
      </c>
      <c r="I45" s="176"/>
      <c r="J45" s="176"/>
      <c r="K45" s="176">
        <f>'実質公債費比率（分子）の構造'!N$49</f>
        <v>99</v>
      </c>
      <c r="L45" s="176"/>
      <c r="M45" s="176"/>
      <c r="N45" s="176">
        <f>'実質公債費比率（分子）の構造'!O$49</f>
        <v>96</v>
      </c>
      <c r="O45" s="176"/>
      <c r="P45" s="176"/>
    </row>
    <row r="46" spans="1:16" x14ac:dyDescent="0.15">
      <c r="A46" s="176" t="s">
        <v>71</v>
      </c>
      <c r="B46" s="176">
        <f>'実質公債費比率（分子）の構造'!K$48</f>
        <v>568</v>
      </c>
      <c r="C46" s="176"/>
      <c r="D46" s="176"/>
      <c r="E46" s="176">
        <f>'実質公債費比率（分子）の構造'!L$48</f>
        <v>570</v>
      </c>
      <c r="F46" s="176"/>
      <c r="G46" s="176"/>
      <c r="H46" s="176">
        <f>'実質公債費比率（分子）の構造'!M$48</f>
        <v>551</v>
      </c>
      <c r="I46" s="176"/>
      <c r="J46" s="176"/>
      <c r="K46" s="176">
        <f>'実質公債費比率（分子）の構造'!N$48</f>
        <v>549</v>
      </c>
      <c r="L46" s="176"/>
      <c r="M46" s="176"/>
      <c r="N46" s="176">
        <f>'実質公債費比率（分子）の構造'!O$48</f>
        <v>531</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1393</v>
      </c>
      <c r="C49" s="176"/>
      <c r="D49" s="176"/>
      <c r="E49" s="176">
        <f>'実質公債費比率（分子）の構造'!L$45</f>
        <v>1331</v>
      </c>
      <c r="F49" s="176"/>
      <c r="G49" s="176"/>
      <c r="H49" s="176">
        <f>'実質公債費比率（分子）の構造'!M$45</f>
        <v>1436</v>
      </c>
      <c r="I49" s="176"/>
      <c r="J49" s="176"/>
      <c r="K49" s="176">
        <f>'実質公債費比率（分子）の構造'!N$45</f>
        <v>1561</v>
      </c>
      <c r="L49" s="176"/>
      <c r="M49" s="176"/>
      <c r="N49" s="176">
        <f>'実質公債費比率（分子）の構造'!O$45</f>
        <v>1351</v>
      </c>
      <c r="O49" s="176"/>
      <c r="P49" s="176"/>
    </row>
    <row r="50" spans="1:16" x14ac:dyDescent="0.15">
      <c r="A50" s="176" t="s">
        <v>75</v>
      </c>
      <c r="B50" s="176" t="e">
        <f>NA()</f>
        <v>#N/A</v>
      </c>
      <c r="C50" s="176">
        <f>IF(ISNUMBER('実質公債費比率（分子）の構造'!K$53),'実質公債費比率（分子）の構造'!K$53,NA())</f>
        <v>530</v>
      </c>
      <c r="D50" s="176" t="e">
        <f>NA()</f>
        <v>#N/A</v>
      </c>
      <c r="E50" s="176" t="e">
        <f>NA()</f>
        <v>#N/A</v>
      </c>
      <c r="F50" s="176">
        <f>IF(ISNUMBER('実質公債費比率（分子）の構造'!L$53),'実質公債費比率（分子）の構造'!L$53,NA())</f>
        <v>428</v>
      </c>
      <c r="G50" s="176" t="e">
        <f>NA()</f>
        <v>#N/A</v>
      </c>
      <c r="H50" s="176" t="e">
        <f>NA()</f>
        <v>#N/A</v>
      </c>
      <c r="I50" s="176">
        <f>IF(ISNUMBER('実質公債費比率（分子）の構造'!M$53),'実質公債費比率（分子）の構造'!M$53,NA())</f>
        <v>421</v>
      </c>
      <c r="J50" s="176" t="e">
        <f>NA()</f>
        <v>#N/A</v>
      </c>
      <c r="K50" s="176" t="e">
        <f>NA()</f>
        <v>#N/A</v>
      </c>
      <c r="L50" s="176">
        <f>IF(ISNUMBER('実質公債費比率（分子）の構造'!N$53),'実質公債費比率（分子）の構造'!N$53,NA())</f>
        <v>364</v>
      </c>
      <c r="M50" s="176" t="e">
        <f>NA()</f>
        <v>#N/A</v>
      </c>
      <c r="N50" s="176" t="e">
        <f>NA()</f>
        <v>#N/A</v>
      </c>
      <c r="O50" s="176">
        <f>IF(ISNUMBER('実質公債費比率（分子）の構造'!O$53),'実質公債費比率（分子）の構造'!O$53,NA())</f>
        <v>427</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14697</v>
      </c>
      <c r="E56" s="175"/>
      <c r="F56" s="175"/>
      <c r="G56" s="175">
        <f>'将来負担比率（分子）の構造'!J$52</f>
        <v>14474</v>
      </c>
      <c r="H56" s="175"/>
      <c r="I56" s="175"/>
      <c r="J56" s="175">
        <f>'将来負担比率（分子）の構造'!K$52</f>
        <v>14289</v>
      </c>
      <c r="K56" s="175"/>
      <c r="L56" s="175"/>
      <c r="M56" s="175">
        <f>'将来負担比率（分子）の構造'!L$52</f>
        <v>14210</v>
      </c>
      <c r="N56" s="175"/>
      <c r="O56" s="175"/>
      <c r="P56" s="175">
        <f>'将来負担比率（分子）の構造'!M$52</f>
        <v>14369</v>
      </c>
    </row>
    <row r="57" spans="1:16" x14ac:dyDescent="0.15">
      <c r="A57" s="175" t="s">
        <v>44</v>
      </c>
      <c r="B57" s="175"/>
      <c r="C57" s="175"/>
      <c r="D57" s="175">
        <f>'将来負担比率（分子）の構造'!I$51</f>
        <v>2873</v>
      </c>
      <c r="E57" s="175"/>
      <c r="F57" s="175"/>
      <c r="G57" s="175">
        <f>'将来負担比率（分子）の構造'!J$51</f>
        <v>2774</v>
      </c>
      <c r="H57" s="175"/>
      <c r="I57" s="175"/>
      <c r="J57" s="175">
        <f>'将来負担比率（分子）の構造'!K$51</f>
        <v>2656</v>
      </c>
      <c r="K57" s="175"/>
      <c r="L57" s="175"/>
      <c r="M57" s="175">
        <f>'将来負担比率（分子）の構造'!L$51</f>
        <v>2460</v>
      </c>
      <c r="N57" s="175"/>
      <c r="O57" s="175"/>
      <c r="P57" s="175">
        <f>'将来負担比率（分子）の構造'!M$51</f>
        <v>2452</v>
      </c>
    </row>
    <row r="58" spans="1:16" x14ac:dyDescent="0.15">
      <c r="A58" s="175" t="s">
        <v>43</v>
      </c>
      <c r="B58" s="175"/>
      <c r="C58" s="175"/>
      <c r="D58" s="175">
        <f>'将来負担比率（分子）の構造'!I$50</f>
        <v>4200</v>
      </c>
      <c r="E58" s="175"/>
      <c r="F58" s="175"/>
      <c r="G58" s="175">
        <f>'将来負担比率（分子）の構造'!J$50</f>
        <v>4715</v>
      </c>
      <c r="H58" s="175"/>
      <c r="I58" s="175"/>
      <c r="J58" s="175">
        <f>'将来負担比率（分子）の構造'!K$50</f>
        <v>4961</v>
      </c>
      <c r="K58" s="175"/>
      <c r="L58" s="175"/>
      <c r="M58" s="175">
        <f>'将来負担比率（分子）の構造'!L$50</f>
        <v>5458</v>
      </c>
      <c r="N58" s="175"/>
      <c r="O58" s="175"/>
      <c r="P58" s="175">
        <f>'将来負担比率（分子）の構造'!M$50</f>
        <v>5766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38</v>
      </c>
      <c r="C61" s="175"/>
      <c r="D61" s="175"/>
      <c r="E61" s="175">
        <f>'将来負担比率（分子）の構造'!J$46</f>
        <v>117</v>
      </c>
      <c r="F61" s="175"/>
      <c r="G61" s="175"/>
      <c r="H61" s="175">
        <f>'将来負担比率（分子）の構造'!K$46</f>
        <v>77</v>
      </c>
      <c r="I61" s="175"/>
      <c r="J61" s="175"/>
      <c r="K61" s="175">
        <f>'将来負担比率（分子）の構造'!L$46</f>
        <v>123</v>
      </c>
      <c r="L61" s="175"/>
      <c r="M61" s="175"/>
      <c r="N61" s="175">
        <f>'将来負担比率（分子）の構造'!M$46</f>
        <v>97</v>
      </c>
      <c r="O61" s="175"/>
      <c r="P61" s="175"/>
    </row>
    <row r="62" spans="1:16" x14ac:dyDescent="0.15">
      <c r="A62" s="175" t="s">
        <v>37</v>
      </c>
      <c r="B62" s="175">
        <f>'将来負担比率（分子）の構造'!I$45</f>
        <v>1142</v>
      </c>
      <c r="C62" s="175"/>
      <c r="D62" s="175"/>
      <c r="E62" s="175">
        <f>'将来負担比率（分子）の構造'!J$45</f>
        <v>1166</v>
      </c>
      <c r="F62" s="175"/>
      <c r="G62" s="175"/>
      <c r="H62" s="175">
        <f>'将来負担比率（分子）の構造'!K$45</f>
        <v>1132</v>
      </c>
      <c r="I62" s="175"/>
      <c r="J62" s="175"/>
      <c r="K62" s="175">
        <f>'将来負担比率（分子）の構造'!L$45</f>
        <v>1070</v>
      </c>
      <c r="L62" s="175"/>
      <c r="M62" s="175"/>
      <c r="N62" s="175">
        <f>'将来負担比率（分子）の構造'!M$45</f>
        <v>1104</v>
      </c>
      <c r="O62" s="175"/>
      <c r="P62" s="175"/>
    </row>
    <row r="63" spans="1:16" x14ac:dyDescent="0.15">
      <c r="A63" s="175" t="s">
        <v>36</v>
      </c>
      <c r="B63" s="175">
        <f>'将来負担比率（分子）の構造'!I$44</f>
        <v>734</v>
      </c>
      <c r="C63" s="175"/>
      <c r="D63" s="175"/>
      <c r="E63" s="175">
        <f>'将来負担比率（分子）の構造'!J$44</f>
        <v>705</v>
      </c>
      <c r="F63" s="175"/>
      <c r="G63" s="175"/>
      <c r="H63" s="175">
        <f>'将来負担比率（分子）の構造'!K$44</f>
        <v>757</v>
      </c>
      <c r="I63" s="175"/>
      <c r="J63" s="175"/>
      <c r="K63" s="175">
        <f>'将来負担比率（分子）の構造'!L$44</f>
        <v>709</v>
      </c>
      <c r="L63" s="175"/>
      <c r="M63" s="175"/>
      <c r="N63" s="175">
        <f>'将来負担比率（分子）の構造'!M$44</f>
        <v>784</v>
      </c>
      <c r="O63" s="175"/>
      <c r="P63" s="175"/>
    </row>
    <row r="64" spans="1:16" x14ac:dyDescent="0.15">
      <c r="A64" s="175" t="s">
        <v>35</v>
      </c>
      <c r="B64" s="175">
        <f>'将来負担比率（分子）の構造'!I$43</f>
        <v>7719</v>
      </c>
      <c r="C64" s="175"/>
      <c r="D64" s="175"/>
      <c r="E64" s="175">
        <f>'将来負担比率（分子）の構造'!J$43</f>
        <v>7273</v>
      </c>
      <c r="F64" s="175"/>
      <c r="G64" s="175"/>
      <c r="H64" s="175">
        <f>'将来負担比率（分子）の構造'!K$43</f>
        <v>6787</v>
      </c>
      <c r="I64" s="175"/>
      <c r="J64" s="175"/>
      <c r="K64" s="175">
        <f>'将来負担比率（分子）の構造'!L$43</f>
        <v>6332</v>
      </c>
      <c r="L64" s="175"/>
      <c r="M64" s="175"/>
      <c r="N64" s="175">
        <f>'将来負担比率（分子）の構造'!M$43</f>
        <v>5871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13144</v>
      </c>
      <c r="C66" s="175"/>
      <c r="D66" s="175"/>
      <c r="E66" s="175">
        <f>'将来負担比率（分子）の構造'!J$41</f>
        <v>12711</v>
      </c>
      <c r="F66" s="175"/>
      <c r="G66" s="175"/>
      <c r="H66" s="175">
        <f>'将来負担比率（分子）の構造'!K$41</f>
        <v>12397</v>
      </c>
      <c r="I66" s="175"/>
      <c r="J66" s="175"/>
      <c r="K66" s="175">
        <f>'将来負担比率（分子）の構造'!L$41</f>
        <v>12248</v>
      </c>
      <c r="L66" s="175"/>
      <c r="M66" s="175"/>
      <c r="N66" s="175">
        <f>'将来負担比率（分子）の構造'!M$41</f>
        <v>12326</v>
      </c>
      <c r="O66" s="175"/>
      <c r="P66" s="175"/>
    </row>
    <row r="67" spans="1:16" x14ac:dyDescent="0.15">
      <c r="A67" s="175" t="s">
        <v>79</v>
      </c>
      <c r="B67" s="175" t="e">
        <f>NA()</f>
        <v>#N/A</v>
      </c>
      <c r="C67" s="175">
        <f>IF(ISNUMBER('将来負担比率（分子）の構造'!I$53), IF('将来負担比率（分子）の構造'!I$53 &lt; 0, 0, '将来負担比率（分子）の構造'!I$53), NA())</f>
        <v>1007</v>
      </c>
      <c r="D67" s="175" t="e">
        <f>NA()</f>
        <v>#N/A</v>
      </c>
      <c r="E67" s="175" t="e">
        <f>NA()</f>
        <v>#N/A</v>
      </c>
      <c r="F67" s="175">
        <f>IF(ISNUMBER('将来負担比率（分子）の構造'!J$53), IF('将来負担比率（分子）の構造'!J$53 &lt; 0, 0, '将来負担比率（分子）の構造'!J$53), NA())</f>
        <v>8</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1004</v>
      </c>
      <c r="C72" s="179">
        <f>基金残高に係る経年分析!G55</f>
        <v>1175</v>
      </c>
      <c r="D72" s="179">
        <f>基金残高に係る経年分析!H55</f>
        <v>1277</v>
      </c>
    </row>
    <row r="73" spans="1:16" x14ac:dyDescent="0.15">
      <c r="A73" s="178" t="s">
        <v>82</v>
      </c>
      <c r="B73" s="179">
        <f>基金残高に係る経年分析!F56</f>
        <v>1027</v>
      </c>
      <c r="C73" s="179">
        <f>基金残高に係る経年分析!G56</f>
        <v>1029</v>
      </c>
      <c r="D73" s="179">
        <f>基金残高に係る経年分析!H56</f>
        <v>1033</v>
      </c>
    </row>
    <row r="74" spans="1:16" x14ac:dyDescent="0.15">
      <c r="A74" s="178" t="s">
        <v>83</v>
      </c>
      <c r="B74" s="179">
        <f>基金残高に係る経年分析!F57</f>
        <v>2192</v>
      </c>
      <c r="C74" s="179">
        <f>基金残高に係る経年分析!G57</f>
        <v>2497</v>
      </c>
      <c r="D74" s="179">
        <f>基金残高に係る経年分析!H57</f>
        <v>2470</v>
      </c>
    </row>
  </sheetData>
  <sheetProtection algorithmName="SHA-512" hashValue="o5tPixajydHUoiWon/MR+miOP2wyUYbQ75xP+JZxjUT+VZ5iXxz2Wfx7fTIGgreAjkgFusF7pAn6xoh51SIhuA==" saltValue="VmOWIE3xxK7gvXXfu7UP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222</v>
      </c>
      <c r="DI1" s="603"/>
      <c r="DJ1" s="603"/>
      <c r="DK1" s="603"/>
      <c r="DL1" s="603"/>
      <c r="DM1" s="603"/>
      <c r="DN1" s="604"/>
      <c r="DO1" s="214"/>
      <c r="DP1" s="602" t="s">
        <v>223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228</v>
      </c>
      <c r="S4" s="606"/>
      <c r="T4" s="606"/>
      <c r="U4" s="606"/>
      <c r="V4" s="606"/>
      <c r="W4" s="606"/>
      <c r="X4" s="606"/>
      <c r="Y4" s="607"/>
      <c r="Z4" s="605" t="s">
        <v>229</v>
      </c>
      <c r="AA4" s="606"/>
      <c r="AB4" s="606"/>
      <c r="AC4" s="607"/>
      <c r="AD4" s="605" t="s">
        <v>230</v>
      </c>
      <c r="AE4" s="606"/>
      <c r="AF4" s="606"/>
      <c r="AG4" s="606"/>
      <c r="AH4" s="606"/>
      <c r="AI4" s="606"/>
      <c r="AJ4" s="606"/>
      <c r="AK4" s="607"/>
      <c r="AL4" s="605" t="s">
        <v>229</v>
      </c>
      <c r="AM4" s="606"/>
      <c r="AN4" s="606"/>
      <c r="AO4" s="607"/>
      <c r="AP4" s="608" t="s">
        <v>231</v>
      </c>
      <c r="AQ4" s="608"/>
      <c r="AR4" s="608"/>
      <c r="AS4" s="608"/>
      <c r="AT4" s="608"/>
      <c r="AU4" s="608"/>
      <c r="AV4" s="608"/>
      <c r="AW4" s="608"/>
      <c r="AX4" s="608"/>
      <c r="AY4" s="608"/>
      <c r="AZ4" s="608"/>
      <c r="BA4" s="608"/>
      <c r="BB4" s="608"/>
      <c r="BC4" s="608"/>
      <c r="BD4" s="608"/>
      <c r="BE4" s="608"/>
      <c r="BF4" s="608"/>
      <c r="BG4" s="608" t="s">
        <v>232</v>
      </c>
      <c r="BH4" s="608"/>
      <c r="BI4" s="608"/>
      <c r="BJ4" s="608"/>
      <c r="BK4" s="608"/>
      <c r="BL4" s="608"/>
      <c r="BM4" s="608"/>
      <c r="BN4" s="608"/>
      <c r="BO4" s="608" t="s">
        <v>229</v>
      </c>
      <c r="BP4" s="608"/>
      <c r="BQ4" s="608"/>
      <c r="BR4" s="608"/>
      <c r="BS4" s="608" t="s">
        <v>233</v>
      </c>
      <c r="BT4" s="608"/>
      <c r="BU4" s="608"/>
      <c r="BV4" s="608"/>
      <c r="BW4" s="608"/>
      <c r="BX4" s="608"/>
      <c r="BY4" s="608"/>
      <c r="BZ4" s="608"/>
      <c r="CA4" s="608"/>
      <c r="CB4" s="608"/>
      <c r="CD4" s="605" t="s">
        <v>234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235</v>
      </c>
      <c r="C5" s="610"/>
      <c r="D5" s="610"/>
      <c r="E5" s="610"/>
      <c r="F5" s="610"/>
      <c r="G5" s="610"/>
      <c r="H5" s="610"/>
      <c r="I5" s="610"/>
      <c r="J5" s="610"/>
      <c r="K5" s="610"/>
      <c r="L5" s="610"/>
      <c r="M5" s="610"/>
      <c r="N5" s="610"/>
      <c r="O5" s="610"/>
      <c r="P5" s="610"/>
      <c r="Q5" s="611"/>
      <c r="R5" s="612">
        <v>2647677</v>
      </c>
      <c r="S5" s="613"/>
      <c r="T5" s="613"/>
      <c r="U5" s="613"/>
      <c r="V5" s="613"/>
      <c r="W5" s="613"/>
      <c r="X5" s="613"/>
      <c r="Y5" s="614"/>
      <c r="Z5" s="615">
        <v>19.3</v>
      </c>
      <c r="AA5" s="615"/>
      <c r="AB5" s="615"/>
      <c r="AC5" s="615"/>
      <c r="AD5" s="616">
        <v>2487736</v>
      </c>
      <c r="AE5" s="616"/>
      <c r="AF5" s="616"/>
      <c r="AG5" s="616"/>
      <c r="AH5" s="616"/>
      <c r="AI5" s="616"/>
      <c r="AJ5" s="616"/>
      <c r="AK5" s="616"/>
      <c r="AL5" s="617">
        <v>35</v>
      </c>
      <c r="AM5" s="618"/>
      <c r="AN5" s="618"/>
      <c r="AO5" s="619"/>
      <c r="AP5" s="609" t="s">
        <v>236</v>
      </c>
      <c r="AQ5" s="610"/>
      <c r="AR5" s="610"/>
      <c r="AS5" s="610"/>
      <c r="AT5" s="610"/>
      <c r="AU5" s="610"/>
      <c r="AV5" s="610"/>
      <c r="AW5" s="610"/>
      <c r="AX5" s="610"/>
      <c r="AY5" s="610"/>
      <c r="AZ5" s="610"/>
      <c r="BA5" s="610"/>
      <c r="BB5" s="610"/>
      <c r="BC5" s="610"/>
      <c r="BD5" s="610"/>
      <c r="BE5" s="610"/>
      <c r="BF5" s="611"/>
      <c r="BG5" s="623">
        <v>2479794</v>
      </c>
      <c r="BH5" s="624"/>
      <c r="BI5" s="624"/>
      <c r="BJ5" s="624"/>
      <c r="BK5" s="624"/>
      <c r="BL5" s="624"/>
      <c r="BM5" s="624"/>
      <c r="BN5" s="625"/>
      <c r="BO5" s="626">
        <v>93.7</v>
      </c>
      <c r="BP5" s="626"/>
      <c r="BQ5" s="626"/>
      <c r="BR5" s="626"/>
      <c r="BS5" s="627">
        <v>42653</v>
      </c>
      <c r="BT5" s="627"/>
      <c r="BU5" s="627"/>
      <c r="BV5" s="627"/>
      <c r="BW5" s="627"/>
      <c r="BX5" s="627"/>
      <c r="BY5" s="627"/>
      <c r="BZ5" s="627"/>
      <c r="CA5" s="627"/>
      <c r="CB5" s="631"/>
      <c r="CD5" s="605" t="s">
        <v>231</v>
      </c>
      <c r="CE5" s="606"/>
      <c r="CF5" s="606"/>
      <c r="CG5" s="606"/>
      <c r="CH5" s="606"/>
      <c r="CI5" s="606"/>
      <c r="CJ5" s="606"/>
      <c r="CK5" s="606"/>
      <c r="CL5" s="606"/>
      <c r="CM5" s="606"/>
      <c r="CN5" s="606"/>
      <c r="CO5" s="606"/>
      <c r="CP5" s="606"/>
      <c r="CQ5" s="607"/>
      <c r="CR5" s="605" t="s">
        <v>237</v>
      </c>
      <c r="CS5" s="606"/>
      <c r="CT5" s="606"/>
      <c r="CU5" s="606"/>
      <c r="CV5" s="606"/>
      <c r="CW5" s="606"/>
      <c r="CX5" s="606"/>
      <c r="CY5" s="607"/>
      <c r="CZ5" s="605" t="s">
        <v>229</v>
      </c>
      <c r="DA5" s="606"/>
      <c r="DB5" s="606"/>
      <c r="DC5" s="607"/>
      <c r="DD5" s="605" t="s">
        <v>238</v>
      </c>
      <c r="DE5" s="606"/>
      <c r="DF5" s="606"/>
      <c r="DG5" s="606"/>
      <c r="DH5" s="606"/>
      <c r="DI5" s="606"/>
      <c r="DJ5" s="606"/>
      <c r="DK5" s="606"/>
      <c r="DL5" s="606"/>
      <c r="DM5" s="606"/>
      <c r="DN5" s="606"/>
      <c r="DO5" s="606"/>
      <c r="DP5" s="607"/>
      <c r="DQ5" s="605" t="s">
        <v>239</v>
      </c>
      <c r="DR5" s="606"/>
      <c r="DS5" s="606"/>
      <c r="DT5" s="606"/>
      <c r="DU5" s="606"/>
      <c r="DV5" s="606"/>
      <c r="DW5" s="606"/>
      <c r="DX5" s="606"/>
      <c r="DY5" s="606"/>
      <c r="DZ5" s="606"/>
      <c r="EA5" s="606"/>
      <c r="EB5" s="606"/>
      <c r="EC5" s="607"/>
    </row>
    <row r="6" spans="2:143" ht="11.25" customHeight="1" x14ac:dyDescent="0.15">
      <c r="B6" s="620" t="s">
        <v>240</v>
      </c>
      <c r="C6" s="621"/>
      <c r="D6" s="621"/>
      <c r="E6" s="621"/>
      <c r="F6" s="621"/>
      <c r="G6" s="621"/>
      <c r="H6" s="621"/>
      <c r="I6" s="621"/>
      <c r="J6" s="621"/>
      <c r="K6" s="621"/>
      <c r="L6" s="621"/>
      <c r="M6" s="621"/>
      <c r="N6" s="621"/>
      <c r="O6" s="621"/>
      <c r="P6" s="621"/>
      <c r="Q6" s="622"/>
      <c r="R6" s="623">
        <v>126259</v>
      </c>
      <c r="S6" s="624"/>
      <c r="T6" s="624"/>
      <c r="U6" s="624"/>
      <c r="V6" s="624"/>
      <c r="W6" s="624"/>
      <c r="X6" s="624"/>
      <c r="Y6" s="625"/>
      <c r="Z6" s="626">
        <v>0.9</v>
      </c>
      <c r="AA6" s="626"/>
      <c r="AB6" s="626"/>
      <c r="AC6" s="626"/>
      <c r="AD6" s="627">
        <v>126259</v>
      </c>
      <c r="AE6" s="627"/>
      <c r="AF6" s="627"/>
      <c r="AG6" s="627"/>
      <c r="AH6" s="627"/>
      <c r="AI6" s="627"/>
      <c r="AJ6" s="627"/>
      <c r="AK6" s="627"/>
      <c r="AL6" s="628">
        <v>1.8</v>
      </c>
      <c r="AM6" s="629"/>
      <c r="AN6" s="629"/>
      <c r="AO6" s="630"/>
      <c r="AP6" s="620" t="s">
        <v>241</v>
      </c>
      <c r="AQ6" s="621"/>
      <c r="AR6" s="621"/>
      <c r="AS6" s="621"/>
      <c r="AT6" s="621"/>
      <c r="AU6" s="621"/>
      <c r="AV6" s="621"/>
      <c r="AW6" s="621"/>
      <c r="AX6" s="621"/>
      <c r="AY6" s="621"/>
      <c r="AZ6" s="621"/>
      <c r="BA6" s="621"/>
      <c r="BB6" s="621"/>
      <c r="BC6" s="621"/>
      <c r="BD6" s="621"/>
      <c r="BE6" s="621"/>
      <c r="BF6" s="622"/>
      <c r="BG6" s="623">
        <v>2479794</v>
      </c>
      <c r="BH6" s="624"/>
      <c r="BI6" s="624"/>
      <c r="BJ6" s="624"/>
      <c r="BK6" s="624"/>
      <c r="BL6" s="624"/>
      <c r="BM6" s="624"/>
      <c r="BN6" s="625"/>
      <c r="BO6" s="626">
        <v>93.7</v>
      </c>
      <c r="BP6" s="626"/>
      <c r="BQ6" s="626"/>
      <c r="BR6" s="626"/>
      <c r="BS6" s="627">
        <v>42653</v>
      </c>
      <c r="BT6" s="627"/>
      <c r="BU6" s="627"/>
      <c r="BV6" s="627"/>
      <c r="BW6" s="627"/>
      <c r="BX6" s="627"/>
      <c r="BY6" s="627"/>
      <c r="BZ6" s="627"/>
      <c r="CA6" s="627"/>
      <c r="CB6" s="631"/>
      <c r="CD6" s="609" t="s">
        <v>242</v>
      </c>
      <c r="CE6" s="610"/>
      <c r="CF6" s="610"/>
      <c r="CG6" s="610"/>
      <c r="CH6" s="610"/>
      <c r="CI6" s="610"/>
      <c r="CJ6" s="610"/>
      <c r="CK6" s="610"/>
      <c r="CL6" s="610"/>
      <c r="CM6" s="610"/>
      <c r="CN6" s="610"/>
      <c r="CO6" s="610"/>
      <c r="CP6" s="610"/>
      <c r="CQ6" s="611"/>
      <c r="CR6" s="623">
        <v>138008</v>
      </c>
      <c r="CS6" s="624"/>
      <c r="CT6" s="624"/>
      <c r="CU6" s="624"/>
      <c r="CV6" s="624"/>
      <c r="CW6" s="624"/>
      <c r="CX6" s="624"/>
      <c r="CY6" s="625"/>
      <c r="CZ6" s="617">
        <v>1</v>
      </c>
      <c r="DA6" s="618"/>
      <c r="DB6" s="618"/>
      <c r="DC6" s="634"/>
      <c r="DD6" s="632" t="s">
        <v>243</v>
      </c>
      <c r="DE6" s="624"/>
      <c r="DF6" s="624"/>
      <c r="DG6" s="624"/>
      <c r="DH6" s="624"/>
      <c r="DI6" s="624"/>
      <c r="DJ6" s="624"/>
      <c r="DK6" s="624"/>
      <c r="DL6" s="624"/>
      <c r="DM6" s="624"/>
      <c r="DN6" s="624"/>
      <c r="DO6" s="624"/>
      <c r="DP6" s="625"/>
      <c r="DQ6" s="632">
        <v>138008</v>
      </c>
      <c r="DR6" s="624"/>
      <c r="DS6" s="624"/>
      <c r="DT6" s="624"/>
      <c r="DU6" s="624"/>
      <c r="DV6" s="624"/>
      <c r="DW6" s="624"/>
      <c r="DX6" s="624"/>
      <c r="DY6" s="624"/>
      <c r="DZ6" s="624"/>
      <c r="EA6" s="624"/>
      <c r="EB6" s="624"/>
      <c r="EC6" s="633"/>
    </row>
    <row r="7" spans="2:143" ht="11.25" customHeight="1" x14ac:dyDescent="0.15">
      <c r="B7" s="620" t="s">
        <v>244</v>
      </c>
      <c r="C7" s="621"/>
      <c r="D7" s="621"/>
      <c r="E7" s="621"/>
      <c r="F7" s="621"/>
      <c r="G7" s="621"/>
      <c r="H7" s="621"/>
      <c r="I7" s="621"/>
      <c r="J7" s="621"/>
      <c r="K7" s="621"/>
      <c r="L7" s="621"/>
      <c r="M7" s="621"/>
      <c r="N7" s="621"/>
      <c r="O7" s="621"/>
      <c r="P7" s="621"/>
      <c r="Q7" s="622"/>
      <c r="R7" s="623">
        <v>967</v>
      </c>
      <c r="S7" s="624"/>
      <c r="T7" s="624"/>
      <c r="U7" s="624"/>
      <c r="V7" s="624"/>
      <c r="W7" s="624"/>
      <c r="X7" s="624"/>
      <c r="Y7" s="625"/>
      <c r="Z7" s="626">
        <v>0</v>
      </c>
      <c r="AA7" s="626"/>
      <c r="AB7" s="626"/>
      <c r="AC7" s="626"/>
      <c r="AD7" s="627">
        <v>967</v>
      </c>
      <c r="AE7" s="627"/>
      <c r="AF7" s="627"/>
      <c r="AG7" s="627"/>
      <c r="AH7" s="627"/>
      <c r="AI7" s="627"/>
      <c r="AJ7" s="627"/>
      <c r="AK7" s="627"/>
      <c r="AL7" s="628">
        <v>0</v>
      </c>
      <c r="AM7" s="629"/>
      <c r="AN7" s="629"/>
      <c r="AO7" s="630"/>
      <c r="AP7" s="620" t="s">
        <v>245</v>
      </c>
      <c r="AQ7" s="621"/>
      <c r="AR7" s="621"/>
      <c r="AS7" s="621"/>
      <c r="AT7" s="621"/>
      <c r="AU7" s="621"/>
      <c r="AV7" s="621"/>
      <c r="AW7" s="621"/>
      <c r="AX7" s="621"/>
      <c r="AY7" s="621"/>
      <c r="AZ7" s="621"/>
      <c r="BA7" s="621"/>
      <c r="BB7" s="621"/>
      <c r="BC7" s="621"/>
      <c r="BD7" s="621"/>
      <c r="BE7" s="621"/>
      <c r="BF7" s="622"/>
      <c r="BG7" s="623">
        <v>1074048</v>
      </c>
      <c r="BH7" s="624"/>
      <c r="BI7" s="624"/>
      <c r="BJ7" s="624"/>
      <c r="BK7" s="624"/>
      <c r="BL7" s="624"/>
      <c r="BM7" s="624"/>
      <c r="BN7" s="625"/>
      <c r="BO7" s="626">
        <v>40.6</v>
      </c>
      <c r="BP7" s="626"/>
      <c r="BQ7" s="626"/>
      <c r="BR7" s="626"/>
      <c r="BS7" s="627">
        <v>42653</v>
      </c>
      <c r="BT7" s="627"/>
      <c r="BU7" s="627"/>
      <c r="BV7" s="627"/>
      <c r="BW7" s="627"/>
      <c r="BX7" s="627"/>
      <c r="BY7" s="627"/>
      <c r="BZ7" s="627"/>
      <c r="CA7" s="627"/>
      <c r="CB7" s="631"/>
      <c r="CD7" s="620" t="s">
        <v>246</v>
      </c>
      <c r="CE7" s="621"/>
      <c r="CF7" s="621"/>
      <c r="CG7" s="621"/>
      <c r="CH7" s="621"/>
      <c r="CI7" s="621"/>
      <c r="CJ7" s="621"/>
      <c r="CK7" s="621"/>
      <c r="CL7" s="621"/>
      <c r="CM7" s="621"/>
      <c r="CN7" s="621"/>
      <c r="CO7" s="621"/>
      <c r="CP7" s="621"/>
      <c r="CQ7" s="622"/>
      <c r="CR7" s="623">
        <v>1935315</v>
      </c>
      <c r="CS7" s="624"/>
      <c r="CT7" s="624"/>
      <c r="CU7" s="624"/>
      <c r="CV7" s="624"/>
      <c r="CW7" s="624"/>
      <c r="CX7" s="624"/>
      <c r="CY7" s="625"/>
      <c r="CZ7" s="626">
        <v>14.4</v>
      </c>
      <c r="DA7" s="626"/>
      <c r="DB7" s="626"/>
      <c r="DC7" s="626"/>
      <c r="DD7" s="632">
        <v>160880</v>
      </c>
      <c r="DE7" s="624"/>
      <c r="DF7" s="624"/>
      <c r="DG7" s="624"/>
      <c r="DH7" s="624"/>
      <c r="DI7" s="624"/>
      <c r="DJ7" s="624"/>
      <c r="DK7" s="624"/>
      <c r="DL7" s="624"/>
      <c r="DM7" s="624"/>
      <c r="DN7" s="624"/>
      <c r="DO7" s="624"/>
      <c r="DP7" s="625"/>
      <c r="DQ7" s="632">
        <v>1287844</v>
      </c>
      <c r="DR7" s="624"/>
      <c r="DS7" s="624"/>
      <c r="DT7" s="624"/>
      <c r="DU7" s="624"/>
      <c r="DV7" s="624"/>
      <c r="DW7" s="624"/>
      <c r="DX7" s="624"/>
      <c r="DY7" s="624"/>
      <c r="DZ7" s="624"/>
      <c r="EA7" s="624"/>
      <c r="EB7" s="624"/>
      <c r="EC7" s="633"/>
    </row>
    <row r="8" spans="2:143" ht="11.25" customHeight="1" x14ac:dyDescent="0.15">
      <c r="B8" s="620" t="s">
        <v>247</v>
      </c>
      <c r="C8" s="621"/>
      <c r="D8" s="621"/>
      <c r="E8" s="621"/>
      <c r="F8" s="621"/>
      <c r="G8" s="621"/>
      <c r="H8" s="621"/>
      <c r="I8" s="621"/>
      <c r="J8" s="621"/>
      <c r="K8" s="621"/>
      <c r="L8" s="621"/>
      <c r="M8" s="621"/>
      <c r="N8" s="621"/>
      <c r="O8" s="621"/>
      <c r="P8" s="621"/>
      <c r="Q8" s="622"/>
      <c r="R8" s="623">
        <v>11114</v>
      </c>
      <c r="S8" s="624"/>
      <c r="T8" s="624"/>
      <c r="U8" s="624"/>
      <c r="V8" s="624"/>
      <c r="W8" s="624"/>
      <c r="X8" s="624"/>
      <c r="Y8" s="625"/>
      <c r="Z8" s="626">
        <v>0.1</v>
      </c>
      <c r="AA8" s="626"/>
      <c r="AB8" s="626"/>
      <c r="AC8" s="626"/>
      <c r="AD8" s="627">
        <v>11114</v>
      </c>
      <c r="AE8" s="627"/>
      <c r="AF8" s="627"/>
      <c r="AG8" s="627"/>
      <c r="AH8" s="627"/>
      <c r="AI8" s="627"/>
      <c r="AJ8" s="627"/>
      <c r="AK8" s="627"/>
      <c r="AL8" s="628">
        <v>0.2</v>
      </c>
      <c r="AM8" s="629"/>
      <c r="AN8" s="629"/>
      <c r="AO8" s="630"/>
      <c r="AP8" s="620" t="s">
        <v>248</v>
      </c>
      <c r="AQ8" s="621"/>
      <c r="AR8" s="621"/>
      <c r="AS8" s="621"/>
      <c r="AT8" s="621"/>
      <c r="AU8" s="621"/>
      <c r="AV8" s="621"/>
      <c r="AW8" s="621"/>
      <c r="AX8" s="621"/>
      <c r="AY8" s="621"/>
      <c r="AZ8" s="621"/>
      <c r="BA8" s="621"/>
      <c r="BB8" s="621"/>
      <c r="BC8" s="621"/>
      <c r="BD8" s="621"/>
      <c r="BE8" s="621"/>
      <c r="BF8" s="622"/>
      <c r="BG8" s="623">
        <v>37638</v>
      </c>
      <c r="BH8" s="624"/>
      <c r="BI8" s="624"/>
      <c r="BJ8" s="624"/>
      <c r="BK8" s="624"/>
      <c r="BL8" s="624"/>
      <c r="BM8" s="624"/>
      <c r="BN8" s="625"/>
      <c r="BO8" s="626">
        <v>1.4</v>
      </c>
      <c r="BP8" s="626"/>
      <c r="BQ8" s="626"/>
      <c r="BR8" s="626"/>
      <c r="BS8" s="627" t="s">
        <v>180</v>
      </c>
      <c r="BT8" s="627"/>
      <c r="BU8" s="627"/>
      <c r="BV8" s="627"/>
      <c r="BW8" s="627"/>
      <c r="BX8" s="627"/>
      <c r="BY8" s="627"/>
      <c r="BZ8" s="627"/>
      <c r="CA8" s="627"/>
      <c r="CB8" s="631"/>
      <c r="CD8" s="620" t="s">
        <v>249</v>
      </c>
      <c r="CE8" s="621"/>
      <c r="CF8" s="621"/>
      <c r="CG8" s="621"/>
      <c r="CH8" s="621"/>
      <c r="CI8" s="621"/>
      <c r="CJ8" s="621"/>
      <c r="CK8" s="621"/>
      <c r="CL8" s="621"/>
      <c r="CM8" s="621"/>
      <c r="CN8" s="621"/>
      <c r="CO8" s="621"/>
      <c r="CP8" s="621"/>
      <c r="CQ8" s="622"/>
      <c r="CR8" s="623">
        <v>3334595</v>
      </c>
      <c r="CS8" s="624"/>
      <c r="CT8" s="624"/>
      <c r="CU8" s="624"/>
      <c r="CV8" s="624"/>
      <c r="CW8" s="624"/>
      <c r="CX8" s="624"/>
      <c r="CY8" s="625"/>
      <c r="CZ8" s="626">
        <v>24.7</v>
      </c>
      <c r="DA8" s="626"/>
      <c r="DB8" s="626"/>
      <c r="DC8" s="626"/>
      <c r="DD8" s="632">
        <v>74417</v>
      </c>
      <c r="DE8" s="624"/>
      <c r="DF8" s="624"/>
      <c r="DG8" s="624"/>
      <c r="DH8" s="624"/>
      <c r="DI8" s="624"/>
      <c r="DJ8" s="624"/>
      <c r="DK8" s="624"/>
      <c r="DL8" s="624"/>
      <c r="DM8" s="624"/>
      <c r="DN8" s="624"/>
      <c r="DO8" s="624"/>
      <c r="DP8" s="625"/>
      <c r="DQ8" s="632">
        <v>1903348</v>
      </c>
      <c r="DR8" s="624"/>
      <c r="DS8" s="624"/>
      <c r="DT8" s="624"/>
      <c r="DU8" s="624"/>
      <c r="DV8" s="624"/>
      <c r="DW8" s="624"/>
      <c r="DX8" s="624"/>
      <c r="DY8" s="624"/>
      <c r="DZ8" s="624"/>
      <c r="EA8" s="624"/>
      <c r="EB8" s="624"/>
      <c r="EC8" s="633"/>
    </row>
    <row r="9" spans="2:143" ht="11.25" customHeight="1" x14ac:dyDescent="0.15">
      <c r="B9" s="620" t="s">
        <v>250</v>
      </c>
      <c r="C9" s="621"/>
      <c r="D9" s="621"/>
      <c r="E9" s="621"/>
      <c r="F9" s="621"/>
      <c r="G9" s="621"/>
      <c r="H9" s="621"/>
      <c r="I9" s="621"/>
      <c r="J9" s="621"/>
      <c r="K9" s="621"/>
      <c r="L9" s="621"/>
      <c r="M9" s="621"/>
      <c r="N9" s="621"/>
      <c r="O9" s="621"/>
      <c r="P9" s="621"/>
      <c r="Q9" s="622"/>
      <c r="R9" s="623">
        <v>10390</v>
      </c>
      <c r="S9" s="624"/>
      <c r="T9" s="624"/>
      <c r="U9" s="624"/>
      <c r="V9" s="624"/>
      <c r="W9" s="624"/>
      <c r="X9" s="624"/>
      <c r="Y9" s="625"/>
      <c r="Z9" s="626">
        <v>0.1</v>
      </c>
      <c r="AA9" s="626"/>
      <c r="AB9" s="626"/>
      <c r="AC9" s="626"/>
      <c r="AD9" s="627">
        <v>10390</v>
      </c>
      <c r="AE9" s="627"/>
      <c r="AF9" s="627"/>
      <c r="AG9" s="627"/>
      <c r="AH9" s="627"/>
      <c r="AI9" s="627"/>
      <c r="AJ9" s="627"/>
      <c r="AK9" s="627"/>
      <c r="AL9" s="628">
        <v>0.1</v>
      </c>
      <c r="AM9" s="629"/>
      <c r="AN9" s="629"/>
      <c r="AO9" s="630"/>
      <c r="AP9" s="620" t="s">
        <v>251</v>
      </c>
      <c r="AQ9" s="621"/>
      <c r="AR9" s="621"/>
      <c r="AS9" s="621"/>
      <c r="AT9" s="621"/>
      <c r="AU9" s="621"/>
      <c r="AV9" s="621"/>
      <c r="AW9" s="621"/>
      <c r="AX9" s="621"/>
      <c r="AY9" s="621"/>
      <c r="AZ9" s="621"/>
      <c r="BA9" s="621"/>
      <c r="BB9" s="621"/>
      <c r="BC9" s="621"/>
      <c r="BD9" s="621"/>
      <c r="BE9" s="621"/>
      <c r="BF9" s="622"/>
      <c r="BG9" s="623">
        <v>826238</v>
      </c>
      <c r="BH9" s="624"/>
      <c r="BI9" s="624"/>
      <c r="BJ9" s="624"/>
      <c r="BK9" s="624"/>
      <c r="BL9" s="624"/>
      <c r="BM9" s="624"/>
      <c r="BN9" s="625"/>
      <c r="BO9" s="626">
        <v>31.2</v>
      </c>
      <c r="BP9" s="626"/>
      <c r="BQ9" s="626"/>
      <c r="BR9" s="626"/>
      <c r="BS9" s="627" t="s">
        <v>191</v>
      </c>
      <c r="BT9" s="627"/>
      <c r="BU9" s="627"/>
      <c r="BV9" s="627"/>
      <c r="BW9" s="627"/>
      <c r="BX9" s="627"/>
      <c r="BY9" s="627"/>
      <c r="BZ9" s="627"/>
      <c r="CA9" s="627"/>
      <c r="CB9" s="631"/>
      <c r="CD9" s="620" t="s">
        <v>252</v>
      </c>
      <c r="CE9" s="621"/>
      <c r="CF9" s="621"/>
      <c r="CG9" s="621"/>
      <c r="CH9" s="621"/>
      <c r="CI9" s="621"/>
      <c r="CJ9" s="621"/>
      <c r="CK9" s="621"/>
      <c r="CL9" s="621"/>
      <c r="CM9" s="621"/>
      <c r="CN9" s="621"/>
      <c r="CO9" s="621"/>
      <c r="CP9" s="621"/>
      <c r="CQ9" s="622"/>
      <c r="CR9" s="623">
        <v>1077896</v>
      </c>
      <c r="CS9" s="624"/>
      <c r="CT9" s="624"/>
      <c r="CU9" s="624"/>
      <c r="CV9" s="624"/>
      <c r="CW9" s="624"/>
      <c r="CX9" s="624"/>
      <c r="CY9" s="625"/>
      <c r="CZ9" s="626">
        <v>8</v>
      </c>
      <c r="DA9" s="626"/>
      <c r="DB9" s="626"/>
      <c r="DC9" s="626"/>
      <c r="DD9" s="632">
        <v>11203</v>
      </c>
      <c r="DE9" s="624"/>
      <c r="DF9" s="624"/>
      <c r="DG9" s="624"/>
      <c r="DH9" s="624"/>
      <c r="DI9" s="624"/>
      <c r="DJ9" s="624"/>
      <c r="DK9" s="624"/>
      <c r="DL9" s="624"/>
      <c r="DM9" s="624"/>
      <c r="DN9" s="624"/>
      <c r="DO9" s="624"/>
      <c r="DP9" s="625"/>
      <c r="DQ9" s="632">
        <v>798216</v>
      </c>
      <c r="DR9" s="624"/>
      <c r="DS9" s="624"/>
      <c r="DT9" s="624"/>
      <c r="DU9" s="624"/>
      <c r="DV9" s="624"/>
      <c r="DW9" s="624"/>
      <c r="DX9" s="624"/>
      <c r="DY9" s="624"/>
      <c r="DZ9" s="624"/>
      <c r="EA9" s="624"/>
      <c r="EB9" s="624"/>
      <c r="EC9" s="633"/>
    </row>
    <row r="10" spans="2:143" ht="11.25" customHeight="1" x14ac:dyDescent="0.15">
      <c r="B10" s="620" t="s">
        <v>253</v>
      </c>
      <c r="C10" s="621"/>
      <c r="D10" s="621"/>
      <c r="E10" s="621"/>
      <c r="F10" s="621"/>
      <c r="G10" s="621"/>
      <c r="H10" s="621"/>
      <c r="I10" s="621"/>
      <c r="J10" s="621"/>
      <c r="K10" s="621"/>
      <c r="L10" s="621"/>
      <c r="M10" s="621"/>
      <c r="N10" s="621"/>
      <c r="O10" s="621"/>
      <c r="P10" s="621"/>
      <c r="Q10" s="622"/>
      <c r="R10" s="623" t="s">
        <v>191</v>
      </c>
      <c r="S10" s="624"/>
      <c r="T10" s="624"/>
      <c r="U10" s="624"/>
      <c r="V10" s="624"/>
      <c r="W10" s="624"/>
      <c r="X10" s="624"/>
      <c r="Y10" s="625"/>
      <c r="Z10" s="626" t="s">
        <v>243</v>
      </c>
      <c r="AA10" s="626"/>
      <c r="AB10" s="626"/>
      <c r="AC10" s="626"/>
      <c r="AD10" s="627" t="s">
        <v>180</v>
      </c>
      <c r="AE10" s="627"/>
      <c r="AF10" s="627"/>
      <c r="AG10" s="627"/>
      <c r="AH10" s="627"/>
      <c r="AI10" s="627"/>
      <c r="AJ10" s="627"/>
      <c r="AK10" s="627"/>
      <c r="AL10" s="628" t="s">
        <v>180</v>
      </c>
      <c r="AM10" s="629"/>
      <c r="AN10" s="629"/>
      <c r="AO10" s="630"/>
      <c r="AP10" s="620" t="s">
        <v>254</v>
      </c>
      <c r="AQ10" s="621"/>
      <c r="AR10" s="621"/>
      <c r="AS10" s="621"/>
      <c r="AT10" s="621"/>
      <c r="AU10" s="621"/>
      <c r="AV10" s="621"/>
      <c r="AW10" s="621"/>
      <c r="AX10" s="621"/>
      <c r="AY10" s="621"/>
      <c r="AZ10" s="621"/>
      <c r="BA10" s="621"/>
      <c r="BB10" s="621"/>
      <c r="BC10" s="621"/>
      <c r="BD10" s="621"/>
      <c r="BE10" s="621"/>
      <c r="BF10" s="622"/>
      <c r="BG10" s="623">
        <v>61693</v>
      </c>
      <c r="BH10" s="624"/>
      <c r="BI10" s="624"/>
      <c r="BJ10" s="624"/>
      <c r="BK10" s="624"/>
      <c r="BL10" s="624"/>
      <c r="BM10" s="624"/>
      <c r="BN10" s="625"/>
      <c r="BO10" s="626">
        <v>2.2999999999999998</v>
      </c>
      <c r="BP10" s="626"/>
      <c r="BQ10" s="626"/>
      <c r="BR10" s="626"/>
      <c r="BS10" s="627" t="s">
        <v>191</v>
      </c>
      <c r="BT10" s="627"/>
      <c r="BU10" s="627"/>
      <c r="BV10" s="627"/>
      <c r="BW10" s="627"/>
      <c r="BX10" s="627"/>
      <c r="BY10" s="627"/>
      <c r="BZ10" s="627"/>
      <c r="CA10" s="627"/>
      <c r="CB10" s="631"/>
      <c r="CD10" s="620" t="s">
        <v>255</v>
      </c>
      <c r="CE10" s="621"/>
      <c r="CF10" s="621"/>
      <c r="CG10" s="621"/>
      <c r="CH10" s="621"/>
      <c r="CI10" s="621"/>
      <c r="CJ10" s="621"/>
      <c r="CK10" s="621"/>
      <c r="CL10" s="621"/>
      <c r="CM10" s="621"/>
      <c r="CN10" s="621"/>
      <c r="CO10" s="621"/>
      <c r="CP10" s="621"/>
      <c r="CQ10" s="622"/>
      <c r="CR10" s="623">
        <v>25301</v>
      </c>
      <c r="CS10" s="624"/>
      <c r="CT10" s="624"/>
      <c r="CU10" s="624"/>
      <c r="CV10" s="624"/>
      <c r="CW10" s="624"/>
      <c r="CX10" s="624"/>
      <c r="CY10" s="625"/>
      <c r="CZ10" s="626">
        <v>0.2</v>
      </c>
      <c r="DA10" s="626"/>
      <c r="DB10" s="626"/>
      <c r="DC10" s="626"/>
      <c r="DD10" s="632">
        <v>7227</v>
      </c>
      <c r="DE10" s="624"/>
      <c r="DF10" s="624"/>
      <c r="DG10" s="624"/>
      <c r="DH10" s="624"/>
      <c r="DI10" s="624"/>
      <c r="DJ10" s="624"/>
      <c r="DK10" s="624"/>
      <c r="DL10" s="624"/>
      <c r="DM10" s="624"/>
      <c r="DN10" s="624"/>
      <c r="DO10" s="624"/>
      <c r="DP10" s="625"/>
      <c r="DQ10" s="632">
        <v>18079</v>
      </c>
      <c r="DR10" s="624"/>
      <c r="DS10" s="624"/>
      <c r="DT10" s="624"/>
      <c r="DU10" s="624"/>
      <c r="DV10" s="624"/>
      <c r="DW10" s="624"/>
      <c r="DX10" s="624"/>
      <c r="DY10" s="624"/>
      <c r="DZ10" s="624"/>
      <c r="EA10" s="624"/>
      <c r="EB10" s="624"/>
      <c r="EC10" s="633"/>
    </row>
    <row r="11" spans="2:143" ht="11.25" customHeight="1" x14ac:dyDescent="0.15">
      <c r="B11" s="620" t="s">
        <v>256</v>
      </c>
      <c r="C11" s="621"/>
      <c r="D11" s="621"/>
      <c r="E11" s="621"/>
      <c r="F11" s="621"/>
      <c r="G11" s="621"/>
      <c r="H11" s="621"/>
      <c r="I11" s="621"/>
      <c r="J11" s="621"/>
      <c r="K11" s="621"/>
      <c r="L11" s="621"/>
      <c r="M11" s="621"/>
      <c r="N11" s="621"/>
      <c r="O11" s="621"/>
      <c r="P11" s="621"/>
      <c r="Q11" s="622"/>
      <c r="R11" s="623">
        <v>525258</v>
      </c>
      <c r="S11" s="624"/>
      <c r="T11" s="624"/>
      <c r="U11" s="624"/>
      <c r="V11" s="624"/>
      <c r="W11" s="624"/>
      <c r="X11" s="624"/>
      <c r="Y11" s="625"/>
      <c r="Z11" s="628">
        <v>3.8</v>
      </c>
      <c r="AA11" s="629"/>
      <c r="AB11" s="629"/>
      <c r="AC11" s="635"/>
      <c r="AD11" s="632">
        <v>525258</v>
      </c>
      <c r="AE11" s="624"/>
      <c r="AF11" s="624"/>
      <c r="AG11" s="624"/>
      <c r="AH11" s="624"/>
      <c r="AI11" s="624"/>
      <c r="AJ11" s="624"/>
      <c r="AK11" s="625"/>
      <c r="AL11" s="628">
        <v>7.4</v>
      </c>
      <c r="AM11" s="629"/>
      <c r="AN11" s="629"/>
      <c r="AO11" s="630"/>
      <c r="AP11" s="620" t="s">
        <v>257</v>
      </c>
      <c r="AQ11" s="621"/>
      <c r="AR11" s="621"/>
      <c r="AS11" s="621"/>
      <c r="AT11" s="621"/>
      <c r="AU11" s="621"/>
      <c r="AV11" s="621"/>
      <c r="AW11" s="621"/>
      <c r="AX11" s="621"/>
      <c r="AY11" s="621"/>
      <c r="AZ11" s="621"/>
      <c r="BA11" s="621"/>
      <c r="BB11" s="621"/>
      <c r="BC11" s="621"/>
      <c r="BD11" s="621"/>
      <c r="BE11" s="621"/>
      <c r="BF11" s="622"/>
      <c r="BG11" s="623">
        <v>148479</v>
      </c>
      <c r="BH11" s="624"/>
      <c r="BI11" s="624"/>
      <c r="BJ11" s="624"/>
      <c r="BK11" s="624"/>
      <c r="BL11" s="624"/>
      <c r="BM11" s="624"/>
      <c r="BN11" s="625"/>
      <c r="BO11" s="626">
        <v>5.6</v>
      </c>
      <c r="BP11" s="626"/>
      <c r="BQ11" s="626"/>
      <c r="BR11" s="626"/>
      <c r="BS11" s="627">
        <v>42653</v>
      </c>
      <c r="BT11" s="627"/>
      <c r="BU11" s="627"/>
      <c r="BV11" s="627"/>
      <c r="BW11" s="627"/>
      <c r="BX11" s="627"/>
      <c r="BY11" s="627"/>
      <c r="BZ11" s="627"/>
      <c r="CA11" s="627"/>
      <c r="CB11" s="631"/>
      <c r="CD11" s="620" t="s">
        <v>258</v>
      </c>
      <c r="CE11" s="621"/>
      <c r="CF11" s="621"/>
      <c r="CG11" s="621"/>
      <c r="CH11" s="621"/>
      <c r="CI11" s="621"/>
      <c r="CJ11" s="621"/>
      <c r="CK11" s="621"/>
      <c r="CL11" s="621"/>
      <c r="CM11" s="621"/>
      <c r="CN11" s="621"/>
      <c r="CO11" s="621"/>
      <c r="CP11" s="621"/>
      <c r="CQ11" s="622"/>
      <c r="CR11" s="623">
        <v>421081</v>
      </c>
      <c r="CS11" s="624"/>
      <c r="CT11" s="624"/>
      <c r="CU11" s="624"/>
      <c r="CV11" s="624"/>
      <c r="CW11" s="624"/>
      <c r="CX11" s="624"/>
      <c r="CY11" s="625"/>
      <c r="CZ11" s="626">
        <v>3.1</v>
      </c>
      <c r="DA11" s="626"/>
      <c r="DB11" s="626"/>
      <c r="DC11" s="626"/>
      <c r="DD11" s="632">
        <v>68210</v>
      </c>
      <c r="DE11" s="624"/>
      <c r="DF11" s="624"/>
      <c r="DG11" s="624"/>
      <c r="DH11" s="624"/>
      <c r="DI11" s="624"/>
      <c r="DJ11" s="624"/>
      <c r="DK11" s="624"/>
      <c r="DL11" s="624"/>
      <c r="DM11" s="624"/>
      <c r="DN11" s="624"/>
      <c r="DO11" s="624"/>
      <c r="DP11" s="625"/>
      <c r="DQ11" s="632">
        <v>172062</v>
      </c>
      <c r="DR11" s="624"/>
      <c r="DS11" s="624"/>
      <c r="DT11" s="624"/>
      <c r="DU11" s="624"/>
      <c r="DV11" s="624"/>
      <c r="DW11" s="624"/>
      <c r="DX11" s="624"/>
      <c r="DY11" s="624"/>
      <c r="DZ11" s="624"/>
      <c r="EA11" s="624"/>
      <c r="EB11" s="624"/>
      <c r="EC11" s="633"/>
    </row>
    <row r="12" spans="2:143" ht="11.25" customHeight="1" x14ac:dyDescent="0.15">
      <c r="B12" s="620" t="s">
        <v>259</v>
      </c>
      <c r="C12" s="621"/>
      <c r="D12" s="621"/>
      <c r="E12" s="621"/>
      <c r="F12" s="621"/>
      <c r="G12" s="621"/>
      <c r="H12" s="621"/>
      <c r="I12" s="621"/>
      <c r="J12" s="621"/>
      <c r="K12" s="621"/>
      <c r="L12" s="621"/>
      <c r="M12" s="621"/>
      <c r="N12" s="621"/>
      <c r="O12" s="621"/>
      <c r="P12" s="621"/>
      <c r="Q12" s="622"/>
      <c r="R12" s="623">
        <v>16118</v>
      </c>
      <c r="S12" s="624"/>
      <c r="T12" s="624"/>
      <c r="U12" s="624"/>
      <c r="V12" s="624"/>
      <c r="W12" s="624"/>
      <c r="X12" s="624"/>
      <c r="Y12" s="625"/>
      <c r="Z12" s="626">
        <v>0.1</v>
      </c>
      <c r="AA12" s="626"/>
      <c r="AB12" s="626"/>
      <c r="AC12" s="626"/>
      <c r="AD12" s="627">
        <v>16118</v>
      </c>
      <c r="AE12" s="627"/>
      <c r="AF12" s="627"/>
      <c r="AG12" s="627"/>
      <c r="AH12" s="627"/>
      <c r="AI12" s="627"/>
      <c r="AJ12" s="627"/>
      <c r="AK12" s="627"/>
      <c r="AL12" s="628">
        <v>0.2</v>
      </c>
      <c r="AM12" s="629"/>
      <c r="AN12" s="629"/>
      <c r="AO12" s="630"/>
      <c r="AP12" s="620" t="s">
        <v>260</v>
      </c>
      <c r="AQ12" s="621"/>
      <c r="AR12" s="621"/>
      <c r="AS12" s="621"/>
      <c r="AT12" s="621"/>
      <c r="AU12" s="621"/>
      <c r="AV12" s="621"/>
      <c r="AW12" s="621"/>
      <c r="AX12" s="621"/>
      <c r="AY12" s="621"/>
      <c r="AZ12" s="621"/>
      <c r="BA12" s="621"/>
      <c r="BB12" s="621"/>
      <c r="BC12" s="621"/>
      <c r="BD12" s="621"/>
      <c r="BE12" s="621"/>
      <c r="BF12" s="622"/>
      <c r="BG12" s="623">
        <v>1181298</v>
      </c>
      <c r="BH12" s="624"/>
      <c r="BI12" s="624"/>
      <c r="BJ12" s="624"/>
      <c r="BK12" s="624"/>
      <c r="BL12" s="624"/>
      <c r="BM12" s="624"/>
      <c r="BN12" s="625"/>
      <c r="BO12" s="626">
        <v>44.6</v>
      </c>
      <c r="BP12" s="626"/>
      <c r="BQ12" s="626"/>
      <c r="BR12" s="626"/>
      <c r="BS12" s="627" t="s">
        <v>191</v>
      </c>
      <c r="BT12" s="627"/>
      <c r="BU12" s="627"/>
      <c r="BV12" s="627"/>
      <c r="BW12" s="627"/>
      <c r="BX12" s="627"/>
      <c r="BY12" s="627"/>
      <c r="BZ12" s="627"/>
      <c r="CA12" s="627"/>
      <c r="CB12" s="631"/>
      <c r="CD12" s="620" t="s">
        <v>261</v>
      </c>
      <c r="CE12" s="621"/>
      <c r="CF12" s="621"/>
      <c r="CG12" s="621"/>
      <c r="CH12" s="621"/>
      <c r="CI12" s="621"/>
      <c r="CJ12" s="621"/>
      <c r="CK12" s="621"/>
      <c r="CL12" s="621"/>
      <c r="CM12" s="621"/>
      <c r="CN12" s="621"/>
      <c r="CO12" s="621"/>
      <c r="CP12" s="621"/>
      <c r="CQ12" s="622"/>
      <c r="CR12" s="623">
        <v>418635</v>
      </c>
      <c r="CS12" s="624"/>
      <c r="CT12" s="624"/>
      <c r="CU12" s="624"/>
      <c r="CV12" s="624"/>
      <c r="CW12" s="624"/>
      <c r="CX12" s="624"/>
      <c r="CY12" s="625"/>
      <c r="CZ12" s="626">
        <v>3.1</v>
      </c>
      <c r="DA12" s="626"/>
      <c r="DB12" s="626"/>
      <c r="DC12" s="626"/>
      <c r="DD12" s="632">
        <v>10670</v>
      </c>
      <c r="DE12" s="624"/>
      <c r="DF12" s="624"/>
      <c r="DG12" s="624"/>
      <c r="DH12" s="624"/>
      <c r="DI12" s="624"/>
      <c r="DJ12" s="624"/>
      <c r="DK12" s="624"/>
      <c r="DL12" s="624"/>
      <c r="DM12" s="624"/>
      <c r="DN12" s="624"/>
      <c r="DO12" s="624"/>
      <c r="DP12" s="625"/>
      <c r="DQ12" s="632">
        <v>387465</v>
      </c>
      <c r="DR12" s="624"/>
      <c r="DS12" s="624"/>
      <c r="DT12" s="624"/>
      <c r="DU12" s="624"/>
      <c r="DV12" s="624"/>
      <c r="DW12" s="624"/>
      <c r="DX12" s="624"/>
      <c r="DY12" s="624"/>
      <c r="DZ12" s="624"/>
      <c r="EA12" s="624"/>
      <c r="EB12" s="624"/>
      <c r="EC12" s="633"/>
    </row>
    <row r="13" spans="2:143" ht="11.25" customHeight="1" x14ac:dyDescent="0.15">
      <c r="B13" s="620" t="s">
        <v>262</v>
      </c>
      <c r="C13" s="621"/>
      <c r="D13" s="621"/>
      <c r="E13" s="621"/>
      <c r="F13" s="621"/>
      <c r="G13" s="621"/>
      <c r="H13" s="621"/>
      <c r="I13" s="621"/>
      <c r="J13" s="621"/>
      <c r="K13" s="621"/>
      <c r="L13" s="621"/>
      <c r="M13" s="621"/>
      <c r="N13" s="621"/>
      <c r="O13" s="621"/>
      <c r="P13" s="621"/>
      <c r="Q13" s="622"/>
      <c r="R13" s="623" t="s">
        <v>191</v>
      </c>
      <c r="S13" s="624"/>
      <c r="T13" s="624"/>
      <c r="U13" s="624"/>
      <c r="V13" s="624"/>
      <c r="W13" s="624"/>
      <c r="X13" s="624"/>
      <c r="Y13" s="625"/>
      <c r="Z13" s="626" t="s">
        <v>191</v>
      </c>
      <c r="AA13" s="626"/>
      <c r="AB13" s="626"/>
      <c r="AC13" s="626"/>
      <c r="AD13" s="627" t="s">
        <v>180</v>
      </c>
      <c r="AE13" s="627"/>
      <c r="AF13" s="627"/>
      <c r="AG13" s="627"/>
      <c r="AH13" s="627"/>
      <c r="AI13" s="627"/>
      <c r="AJ13" s="627"/>
      <c r="AK13" s="627"/>
      <c r="AL13" s="628" t="s">
        <v>243</v>
      </c>
      <c r="AM13" s="629"/>
      <c r="AN13" s="629"/>
      <c r="AO13" s="630"/>
      <c r="AP13" s="620" t="s">
        <v>263</v>
      </c>
      <c r="AQ13" s="621"/>
      <c r="AR13" s="621"/>
      <c r="AS13" s="621"/>
      <c r="AT13" s="621"/>
      <c r="AU13" s="621"/>
      <c r="AV13" s="621"/>
      <c r="AW13" s="621"/>
      <c r="AX13" s="621"/>
      <c r="AY13" s="621"/>
      <c r="AZ13" s="621"/>
      <c r="BA13" s="621"/>
      <c r="BB13" s="621"/>
      <c r="BC13" s="621"/>
      <c r="BD13" s="621"/>
      <c r="BE13" s="621"/>
      <c r="BF13" s="622"/>
      <c r="BG13" s="623">
        <v>1179282</v>
      </c>
      <c r="BH13" s="624"/>
      <c r="BI13" s="624"/>
      <c r="BJ13" s="624"/>
      <c r="BK13" s="624"/>
      <c r="BL13" s="624"/>
      <c r="BM13" s="624"/>
      <c r="BN13" s="625"/>
      <c r="BO13" s="626">
        <v>44.5</v>
      </c>
      <c r="BP13" s="626"/>
      <c r="BQ13" s="626"/>
      <c r="BR13" s="626"/>
      <c r="BS13" s="627" t="s">
        <v>180</v>
      </c>
      <c r="BT13" s="627"/>
      <c r="BU13" s="627"/>
      <c r="BV13" s="627"/>
      <c r="BW13" s="627"/>
      <c r="BX13" s="627"/>
      <c r="BY13" s="627"/>
      <c r="BZ13" s="627"/>
      <c r="CA13" s="627"/>
      <c r="CB13" s="631"/>
      <c r="CD13" s="620" t="s">
        <v>264</v>
      </c>
      <c r="CE13" s="621"/>
      <c r="CF13" s="621"/>
      <c r="CG13" s="621"/>
      <c r="CH13" s="621"/>
      <c r="CI13" s="621"/>
      <c r="CJ13" s="621"/>
      <c r="CK13" s="621"/>
      <c r="CL13" s="621"/>
      <c r="CM13" s="621"/>
      <c r="CN13" s="621"/>
      <c r="CO13" s="621"/>
      <c r="CP13" s="621"/>
      <c r="CQ13" s="622"/>
      <c r="CR13" s="623">
        <v>3007772</v>
      </c>
      <c r="CS13" s="624"/>
      <c r="CT13" s="624"/>
      <c r="CU13" s="624"/>
      <c r="CV13" s="624"/>
      <c r="CW13" s="624"/>
      <c r="CX13" s="624"/>
      <c r="CY13" s="625"/>
      <c r="CZ13" s="626">
        <v>22.3</v>
      </c>
      <c r="DA13" s="626"/>
      <c r="DB13" s="626"/>
      <c r="DC13" s="626"/>
      <c r="DD13" s="632">
        <v>2094706</v>
      </c>
      <c r="DE13" s="624"/>
      <c r="DF13" s="624"/>
      <c r="DG13" s="624"/>
      <c r="DH13" s="624"/>
      <c r="DI13" s="624"/>
      <c r="DJ13" s="624"/>
      <c r="DK13" s="624"/>
      <c r="DL13" s="624"/>
      <c r="DM13" s="624"/>
      <c r="DN13" s="624"/>
      <c r="DO13" s="624"/>
      <c r="DP13" s="625"/>
      <c r="DQ13" s="632">
        <v>986768</v>
      </c>
      <c r="DR13" s="624"/>
      <c r="DS13" s="624"/>
      <c r="DT13" s="624"/>
      <c r="DU13" s="624"/>
      <c r="DV13" s="624"/>
      <c r="DW13" s="624"/>
      <c r="DX13" s="624"/>
      <c r="DY13" s="624"/>
      <c r="DZ13" s="624"/>
      <c r="EA13" s="624"/>
      <c r="EB13" s="624"/>
      <c r="EC13" s="633"/>
    </row>
    <row r="14" spans="2:143" ht="11.25" customHeight="1" x14ac:dyDescent="0.15">
      <c r="B14" s="620" t="s">
        <v>265</v>
      </c>
      <c r="C14" s="621"/>
      <c r="D14" s="621"/>
      <c r="E14" s="621"/>
      <c r="F14" s="621"/>
      <c r="G14" s="621"/>
      <c r="H14" s="621"/>
      <c r="I14" s="621"/>
      <c r="J14" s="621"/>
      <c r="K14" s="621"/>
      <c r="L14" s="621"/>
      <c r="M14" s="621"/>
      <c r="N14" s="621"/>
      <c r="O14" s="621"/>
      <c r="P14" s="621"/>
      <c r="Q14" s="622"/>
      <c r="R14" s="623" t="s">
        <v>191</v>
      </c>
      <c r="S14" s="624"/>
      <c r="T14" s="624"/>
      <c r="U14" s="624"/>
      <c r="V14" s="624"/>
      <c r="W14" s="624"/>
      <c r="X14" s="624"/>
      <c r="Y14" s="625"/>
      <c r="Z14" s="626" t="s">
        <v>180</v>
      </c>
      <c r="AA14" s="626"/>
      <c r="AB14" s="626"/>
      <c r="AC14" s="626"/>
      <c r="AD14" s="627" t="s">
        <v>180</v>
      </c>
      <c r="AE14" s="627"/>
      <c r="AF14" s="627"/>
      <c r="AG14" s="627"/>
      <c r="AH14" s="627"/>
      <c r="AI14" s="627"/>
      <c r="AJ14" s="627"/>
      <c r="AK14" s="627"/>
      <c r="AL14" s="628" t="s">
        <v>243</v>
      </c>
      <c r="AM14" s="629"/>
      <c r="AN14" s="629"/>
      <c r="AO14" s="630"/>
      <c r="AP14" s="620" t="s">
        <v>266</v>
      </c>
      <c r="AQ14" s="621"/>
      <c r="AR14" s="621"/>
      <c r="AS14" s="621"/>
      <c r="AT14" s="621"/>
      <c r="AU14" s="621"/>
      <c r="AV14" s="621"/>
      <c r="AW14" s="621"/>
      <c r="AX14" s="621"/>
      <c r="AY14" s="621"/>
      <c r="AZ14" s="621"/>
      <c r="BA14" s="621"/>
      <c r="BB14" s="621"/>
      <c r="BC14" s="621"/>
      <c r="BD14" s="621"/>
      <c r="BE14" s="621"/>
      <c r="BF14" s="622"/>
      <c r="BG14" s="623">
        <v>72018</v>
      </c>
      <c r="BH14" s="624"/>
      <c r="BI14" s="624"/>
      <c r="BJ14" s="624"/>
      <c r="BK14" s="624"/>
      <c r="BL14" s="624"/>
      <c r="BM14" s="624"/>
      <c r="BN14" s="625"/>
      <c r="BO14" s="626">
        <v>2.7</v>
      </c>
      <c r="BP14" s="626"/>
      <c r="BQ14" s="626"/>
      <c r="BR14" s="626"/>
      <c r="BS14" s="627" t="s">
        <v>180</v>
      </c>
      <c r="BT14" s="627"/>
      <c r="BU14" s="627"/>
      <c r="BV14" s="627"/>
      <c r="BW14" s="627"/>
      <c r="BX14" s="627"/>
      <c r="BY14" s="627"/>
      <c r="BZ14" s="627"/>
      <c r="CA14" s="627"/>
      <c r="CB14" s="631"/>
      <c r="CD14" s="620" t="s">
        <v>267</v>
      </c>
      <c r="CE14" s="621"/>
      <c r="CF14" s="621"/>
      <c r="CG14" s="621"/>
      <c r="CH14" s="621"/>
      <c r="CI14" s="621"/>
      <c r="CJ14" s="621"/>
      <c r="CK14" s="621"/>
      <c r="CL14" s="621"/>
      <c r="CM14" s="621"/>
      <c r="CN14" s="621"/>
      <c r="CO14" s="621"/>
      <c r="CP14" s="621"/>
      <c r="CQ14" s="622"/>
      <c r="CR14" s="623">
        <v>420197</v>
      </c>
      <c r="CS14" s="624"/>
      <c r="CT14" s="624"/>
      <c r="CU14" s="624"/>
      <c r="CV14" s="624"/>
      <c r="CW14" s="624"/>
      <c r="CX14" s="624"/>
      <c r="CY14" s="625"/>
      <c r="CZ14" s="626">
        <v>3.1</v>
      </c>
      <c r="DA14" s="626"/>
      <c r="DB14" s="626"/>
      <c r="DC14" s="626"/>
      <c r="DD14" s="632">
        <v>21242</v>
      </c>
      <c r="DE14" s="624"/>
      <c r="DF14" s="624"/>
      <c r="DG14" s="624"/>
      <c r="DH14" s="624"/>
      <c r="DI14" s="624"/>
      <c r="DJ14" s="624"/>
      <c r="DK14" s="624"/>
      <c r="DL14" s="624"/>
      <c r="DM14" s="624"/>
      <c r="DN14" s="624"/>
      <c r="DO14" s="624"/>
      <c r="DP14" s="625"/>
      <c r="DQ14" s="632">
        <v>396062</v>
      </c>
      <c r="DR14" s="624"/>
      <c r="DS14" s="624"/>
      <c r="DT14" s="624"/>
      <c r="DU14" s="624"/>
      <c r="DV14" s="624"/>
      <c r="DW14" s="624"/>
      <c r="DX14" s="624"/>
      <c r="DY14" s="624"/>
      <c r="DZ14" s="624"/>
      <c r="EA14" s="624"/>
      <c r="EB14" s="624"/>
      <c r="EC14" s="633"/>
    </row>
    <row r="15" spans="2:143" ht="11.25" customHeight="1" x14ac:dyDescent="0.15">
      <c r="B15" s="620" t="s">
        <v>268</v>
      </c>
      <c r="C15" s="621"/>
      <c r="D15" s="621"/>
      <c r="E15" s="621"/>
      <c r="F15" s="621"/>
      <c r="G15" s="621"/>
      <c r="H15" s="621"/>
      <c r="I15" s="621"/>
      <c r="J15" s="621"/>
      <c r="K15" s="621"/>
      <c r="L15" s="621"/>
      <c r="M15" s="621"/>
      <c r="N15" s="621"/>
      <c r="O15" s="621"/>
      <c r="P15" s="621"/>
      <c r="Q15" s="622"/>
      <c r="R15" s="623" t="s">
        <v>191</v>
      </c>
      <c r="S15" s="624"/>
      <c r="T15" s="624"/>
      <c r="U15" s="624"/>
      <c r="V15" s="624"/>
      <c r="W15" s="624"/>
      <c r="X15" s="624"/>
      <c r="Y15" s="625"/>
      <c r="Z15" s="626" t="s">
        <v>243</v>
      </c>
      <c r="AA15" s="626"/>
      <c r="AB15" s="626"/>
      <c r="AC15" s="626"/>
      <c r="AD15" s="627" t="s">
        <v>180</v>
      </c>
      <c r="AE15" s="627"/>
      <c r="AF15" s="627"/>
      <c r="AG15" s="627"/>
      <c r="AH15" s="627"/>
      <c r="AI15" s="627"/>
      <c r="AJ15" s="627"/>
      <c r="AK15" s="627"/>
      <c r="AL15" s="628" t="s">
        <v>191</v>
      </c>
      <c r="AM15" s="629"/>
      <c r="AN15" s="629"/>
      <c r="AO15" s="630"/>
      <c r="AP15" s="620" t="s">
        <v>269</v>
      </c>
      <c r="AQ15" s="621"/>
      <c r="AR15" s="621"/>
      <c r="AS15" s="621"/>
      <c r="AT15" s="621"/>
      <c r="AU15" s="621"/>
      <c r="AV15" s="621"/>
      <c r="AW15" s="621"/>
      <c r="AX15" s="621"/>
      <c r="AY15" s="621"/>
      <c r="AZ15" s="621"/>
      <c r="BA15" s="621"/>
      <c r="BB15" s="621"/>
      <c r="BC15" s="621"/>
      <c r="BD15" s="621"/>
      <c r="BE15" s="621"/>
      <c r="BF15" s="622"/>
      <c r="BG15" s="623">
        <v>152430</v>
      </c>
      <c r="BH15" s="624"/>
      <c r="BI15" s="624"/>
      <c r="BJ15" s="624"/>
      <c r="BK15" s="624"/>
      <c r="BL15" s="624"/>
      <c r="BM15" s="624"/>
      <c r="BN15" s="625"/>
      <c r="BO15" s="626">
        <v>5.8</v>
      </c>
      <c r="BP15" s="626"/>
      <c r="BQ15" s="626"/>
      <c r="BR15" s="626"/>
      <c r="BS15" s="627" t="s">
        <v>180</v>
      </c>
      <c r="BT15" s="627"/>
      <c r="BU15" s="627"/>
      <c r="BV15" s="627"/>
      <c r="BW15" s="627"/>
      <c r="BX15" s="627"/>
      <c r="BY15" s="627"/>
      <c r="BZ15" s="627"/>
      <c r="CA15" s="627"/>
      <c r="CB15" s="631"/>
      <c r="CD15" s="620" t="s">
        <v>270</v>
      </c>
      <c r="CE15" s="621"/>
      <c r="CF15" s="621"/>
      <c r="CG15" s="621"/>
      <c r="CH15" s="621"/>
      <c r="CI15" s="621"/>
      <c r="CJ15" s="621"/>
      <c r="CK15" s="621"/>
      <c r="CL15" s="621"/>
      <c r="CM15" s="621"/>
      <c r="CN15" s="621"/>
      <c r="CO15" s="621"/>
      <c r="CP15" s="621"/>
      <c r="CQ15" s="622"/>
      <c r="CR15" s="623">
        <v>1047754</v>
      </c>
      <c r="CS15" s="624"/>
      <c r="CT15" s="624"/>
      <c r="CU15" s="624"/>
      <c r="CV15" s="624"/>
      <c r="CW15" s="624"/>
      <c r="CX15" s="624"/>
      <c r="CY15" s="625"/>
      <c r="CZ15" s="626">
        <v>7.8</v>
      </c>
      <c r="DA15" s="626"/>
      <c r="DB15" s="626"/>
      <c r="DC15" s="626"/>
      <c r="DD15" s="632">
        <v>186994</v>
      </c>
      <c r="DE15" s="624"/>
      <c r="DF15" s="624"/>
      <c r="DG15" s="624"/>
      <c r="DH15" s="624"/>
      <c r="DI15" s="624"/>
      <c r="DJ15" s="624"/>
      <c r="DK15" s="624"/>
      <c r="DL15" s="624"/>
      <c r="DM15" s="624"/>
      <c r="DN15" s="624"/>
      <c r="DO15" s="624"/>
      <c r="DP15" s="625"/>
      <c r="DQ15" s="632">
        <v>654869</v>
      </c>
      <c r="DR15" s="624"/>
      <c r="DS15" s="624"/>
      <c r="DT15" s="624"/>
      <c r="DU15" s="624"/>
      <c r="DV15" s="624"/>
      <c r="DW15" s="624"/>
      <c r="DX15" s="624"/>
      <c r="DY15" s="624"/>
      <c r="DZ15" s="624"/>
      <c r="EA15" s="624"/>
      <c r="EB15" s="624"/>
      <c r="EC15" s="633"/>
    </row>
    <row r="16" spans="2:143" ht="11.25" customHeight="1" x14ac:dyDescent="0.15">
      <c r="B16" s="620" t="s">
        <v>271</v>
      </c>
      <c r="C16" s="621"/>
      <c r="D16" s="621"/>
      <c r="E16" s="621"/>
      <c r="F16" s="621"/>
      <c r="G16" s="621"/>
      <c r="H16" s="621"/>
      <c r="I16" s="621"/>
      <c r="J16" s="621"/>
      <c r="K16" s="621"/>
      <c r="L16" s="621"/>
      <c r="M16" s="621"/>
      <c r="N16" s="621"/>
      <c r="O16" s="621"/>
      <c r="P16" s="621"/>
      <c r="Q16" s="622"/>
      <c r="R16" s="623">
        <v>16312</v>
      </c>
      <c r="S16" s="624"/>
      <c r="T16" s="624"/>
      <c r="U16" s="624"/>
      <c r="V16" s="624"/>
      <c r="W16" s="624"/>
      <c r="X16" s="624"/>
      <c r="Y16" s="625"/>
      <c r="Z16" s="626">
        <v>0.1</v>
      </c>
      <c r="AA16" s="626"/>
      <c r="AB16" s="626"/>
      <c r="AC16" s="626"/>
      <c r="AD16" s="627">
        <v>16312</v>
      </c>
      <c r="AE16" s="627"/>
      <c r="AF16" s="627"/>
      <c r="AG16" s="627"/>
      <c r="AH16" s="627"/>
      <c r="AI16" s="627"/>
      <c r="AJ16" s="627"/>
      <c r="AK16" s="627"/>
      <c r="AL16" s="628">
        <v>0.2</v>
      </c>
      <c r="AM16" s="629"/>
      <c r="AN16" s="629"/>
      <c r="AO16" s="630"/>
      <c r="AP16" s="620" t="s">
        <v>272</v>
      </c>
      <c r="AQ16" s="621"/>
      <c r="AR16" s="621"/>
      <c r="AS16" s="621"/>
      <c r="AT16" s="621"/>
      <c r="AU16" s="621"/>
      <c r="AV16" s="621"/>
      <c r="AW16" s="621"/>
      <c r="AX16" s="621"/>
      <c r="AY16" s="621"/>
      <c r="AZ16" s="621"/>
      <c r="BA16" s="621"/>
      <c r="BB16" s="621"/>
      <c r="BC16" s="621"/>
      <c r="BD16" s="621"/>
      <c r="BE16" s="621"/>
      <c r="BF16" s="622"/>
      <c r="BG16" s="623" t="s">
        <v>191</v>
      </c>
      <c r="BH16" s="624"/>
      <c r="BI16" s="624"/>
      <c r="BJ16" s="624"/>
      <c r="BK16" s="624"/>
      <c r="BL16" s="624"/>
      <c r="BM16" s="624"/>
      <c r="BN16" s="625"/>
      <c r="BO16" s="626" t="s">
        <v>180</v>
      </c>
      <c r="BP16" s="626"/>
      <c r="BQ16" s="626"/>
      <c r="BR16" s="626"/>
      <c r="BS16" s="627" t="s">
        <v>191</v>
      </c>
      <c r="BT16" s="627"/>
      <c r="BU16" s="627"/>
      <c r="BV16" s="627"/>
      <c r="BW16" s="627"/>
      <c r="BX16" s="627"/>
      <c r="BY16" s="627"/>
      <c r="BZ16" s="627"/>
      <c r="CA16" s="627"/>
      <c r="CB16" s="631"/>
      <c r="CD16" s="620" t="s">
        <v>273</v>
      </c>
      <c r="CE16" s="621"/>
      <c r="CF16" s="621"/>
      <c r="CG16" s="621"/>
      <c r="CH16" s="621"/>
      <c r="CI16" s="621"/>
      <c r="CJ16" s="621"/>
      <c r="CK16" s="621"/>
      <c r="CL16" s="621"/>
      <c r="CM16" s="621"/>
      <c r="CN16" s="621"/>
      <c r="CO16" s="621"/>
      <c r="CP16" s="621"/>
      <c r="CQ16" s="622"/>
      <c r="CR16" s="623">
        <v>69667</v>
      </c>
      <c r="CS16" s="624"/>
      <c r="CT16" s="624"/>
      <c r="CU16" s="624"/>
      <c r="CV16" s="624"/>
      <c r="CW16" s="624"/>
      <c r="CX16" s="624"/>
      <c r="CY16" s="625"/>
      <c r="CZ16" s="626">
        <v>0.5</v>
      </c>
      <c r="DA16" s="626"/>
      <c r="DB16" s="626"/>
      <c r="DC16" s="626"/>
      <c r="DD16" s="632" t="s">
        <v>191</v>
      </c>
      <c r="DE16" s="624"/>
      <c r="DF16" s="624"/>
      <c r="DG16" s="624"/>
      <c r="DH16" s="624"/>
      <c r="DI16" s="624"/>
      <c r="DJ16" s="624"/>
      <c r="DK16" s="624"/>
      <c r="DL16" s="624"/>
      <c r="DM16" s="624"/>
      <c r="DN16" s="624"/>
      <c r="DO16" s="624"/>
      <c r="DP16" s="625"/>
      <c r="DQ16" s="632">
        <v>36261</v>
      </c>
      <c r="DR16" s="624"/>
      <c r="DS16" s="624"/>
      <c r="DT16" s="624"/>
      <c r="DU16" s="624"/>
      <c r="DV16" s="624"/>
      <c r="DW16" s="624"/>
      <c r="DX16" s="624"/>
      <c r="DY16" s="624"/>
      <c r="DZ16" s="624"/>
      <c r="EA16" s="624"/>
      <c r="EB16" s="624"/>
      <c r="EC16" s="633"/>
    </row>
    <row r="17" spans="2:133" ht="11.25" customHeight="1" x14ac:dyDescent="0.15">
      <c r="B17" s="620" t="s">
        <v>274</v>
      </c>
      <c r="C17" s="621"/>
      <c r="D17" s="621"/>
      <c r="E17" s="621"/>
      <c r="F17" s="621"/>
      <c r="G17" s="621"/>
      <c r="H17" s="621"/>
      <c r="I17" s="621"/>
      <c r="J17" s="621"/>
      <c r="K17" s="621"/>
      <c r="L17" s="621"/>
      <c r="M17" s="621"/>
      <c r="N17" s="621"/>
      <c r="O17" s="621"/>
      <c r="P17" s="621"/>
      <c r="Q17" s="622"/>
      <c r="R17" s="623">
        <v>46828</v>
      </c>
      <c r="S17" s="624"/>
      <c r="T17" s="624"/>
      <c r="U17" s="624"/>
      <c r="V17" s="624"/>
      <c r="W17" s="624"/>
      <c r="X17" s="624"/>
      <c r="Y17" s="625"/>
      <c r="Z17" s="626">
        <v>0.3</v>
      </c>
      <c r="AA17" s="626"/>
      <c r="AB17" s="626"/>
      <c r="AC17" s="626"/>
      <c r="AD17" s="627">
        <v>46828</v>
      </c>
      <c r="AE17" s="627"/>
      <c r="AF17" s="627"/>
      <c r="AG17" s="627"/>
      <c r="AH17" s="627"/>
      <c r="AI17" s="627"/>
      <c r="AJ17" s="627"/>
      <c r="AK17" s="627"/>
      <c r="AL17" s="628">
        <v>0.7</v>
      </c>
      <c r="AM17" s="629"/>
      <c r="AN17" s="629"/>
      <c r="AO17" s="630"/>
      <c r="AP17" s="620" t="s">
        <v>275</v>
      </c>
      <c r="AQ17" s="621"/>
      <c r="AR17" s="621"/>
      <c r="AS17" s="621"/>
      <c r="AT17" s="621"/>
      <c r="AU17" s="621"/>
      <c r="AV17" s="621"/>
      <c r="AW17" s="621"/>
      <c r="AX17" s="621"/>
      <c r="AY17" s="621"/>
      <c r="AZ17" s="621"/>
      <c r="BA17" s="621"/>
      <c r="BB17" s="621"/>
      <c r="BC17" s="621"/>
      <c r="BD17" s="621"/>
      <c r="BE17" s="621"/>
      <c r="BF17" s="622"/>
      <c r="BG17" s="623" t="s">
        <v>243</v>
      </c>
      <c r="BH17" s="624"/>
      <c r="BI17" s="624"/>
      <c r="BJ17" s="624"/>
      <c r="BK17" s="624"/>
      <c r="BL17" s="624"/>
      <c r="BM17" s="624"/>
      <c r="BN17" s="625"/>
      <c r="BO17" s="626" t="s">
        <v>180</v>
      </c>
      <c r="BP17" s="626"/>
      <c r="BQ17" s="626"/>
      <c r="BR17" s="626"/>
      <c r="BS17" s="627" t="s">
        <v>191</v>
      </c>
      <c r="BT17" s="627"/>
      <c r="BU17" s="627"/>
      <c r="BV17" s="627"/>
      <c r="BW17" s="627"/>
      <c r="BX17" s="627"/>
      <c r="BY17" s="627"/>
      <c r="BZ17" s="627"/>
      <c r="CA17" s="627"/>
      <c r="CB17" s="631"/>
      <c r="CD17" s="620" t="s">
        <v>276</v>
      </c>
      <c r="CE17" s="621"/>
      <c r="CF17" s="621"/>
      <c r="CG17" s="621"/>
      <c r="CH17" s="621"/>
      <c r="CI17" s="621"/>
      <c r="CJ17" s="621"/>
      <c r="CK17" s="621"/>
      <c r="CL17" s="621"/>
      <c r="CM17" s="621"/>
      <c r="CN17" s="621"/>
      <c r="CO17" s="621"/>
      <c r="CP17" s="621"/>
      <c r="CQ17" s="622"/>
      <c r="CR17" s="623">
        <v>1585835</v>
      </c>
      <c r="CS17" s="624"/>
      <c r="CT17" s="624"/>
      <c r="CU17" s="624"/>
      <c r="CV17" s="624"/>
      <c r="CW17" s="624"/>
      <c r="CX17" s="624"/>
      <c r="CY17" s="625"/>
      <c r="CZ17" s="626">
        <v>11.8</v>
      </c>
      <c r="DA17" s="626"/>
      <c r="DB17" s="626"/>
      <c r="DC17" s="626"/>
      <c r="DD17" s="632" t="s">
        <v>191</v>
      </c>
      <c r="DE17" s="624"/>
      <c r="DF17" s="624"/>
      <c r="DG17" s="624"/>
      <c r="DH17" s="624"/>
      <c r="DI17" s="624"/>
      <c r="DJ17" s="624"/>
      <c r="DK17" s="624"/>
      <c r="DL17" s="624"/>
      <c r="DM17" s="624"/>
      <c r="DN17" s="624"/>
      <c r="DO17" s="624"/>
      <c r="DP17" s="625"/>
      <c r="DQ17" s="632">
        <v>1478565</v>
      </c>
      <c r="DR17" s="624"/>
      <c r="DS17" s="624"/>
      <c r="DT17" s="624"/>
      <c r="DU17" s="624"/>
      <c r="DV17" s="624"/>
      <c r="DW17" s="624"/>
      <c r="DX17" s="624"/>
      <c r="DY17" s="624"/>
      <c r="DZ17" s="624"/>
      <c r="EA17" s="624"/>
      <c r="EB17" s="624"/>
      <c r="EC17" s="633"/>
    </row>
    <row r="18" spans="2:133" ht="11.25" customHeight="1" x14ac:dyDescent="0.15">
      <c r="B18" s="620" t="s">
        <v>277</v>
      </c>
      <c r="C18" s="621"/>
      <c r="D18" s="621"/>
      <c r="E18" s="621"/>
      <c r="F18" s="621"/>
      <c r="G18" s="621"/>
      <c r="H18" s="621"/>
      <c r="I18" s="621"/>
      <c r="J18" s="621"/>
      <c r="K18" s="621"/>
      <c r="L18" s="621"/>
      <c r="M18" s="621"/>
      <c r="N18" s="621"/>
      <c r="O18" s="621"/>
      <c r="P18" s="621"/>
      <c r="Q18" s="622"/>
      <c r="R18" s="623">
        <v>13158</v>
      </c>
      <c r="S18" s="624"/>
      <c r="T18" s="624"/>
      <c r="U18" s="624"/>
      <c r="V18" s="624"/>
      <c r="W18" s="624"/>
      <c r="X18" s="624"/>
      <c r="Y18" s="625"/>
      <c r="Z18" s="626">
        <v>0.1</v>
      </c>
      <c r="AA18" s="626"/>
      <c r="AB18" s="626"/>
      <c r="AC18" s="626"/>
      <c r="AD18" s="627">
        <v>13158</v>
      </c>
      <c r="AE18" s="627"/>
      <c r="AF18" s="627"/>
      <c r="AG18" s="627"/>
      <c r="AH18" s="627"/>
      <c r="AI18" s="627"/>
      <c r="AJ18" s="627"/>
      <c r="AK18" s="627"/>
      <c r="AL18" s="628">
        <v>0.2</v>
      </c>
      <c r="AM18" s="629"/>
      <c r="AN18" s="629"/>
      <c r="AO18" s="630"/>
      <c r="AP18" s="620" t="s">
        <v>278</v>
      </c>
      <c r="AQ18" s="621"/>
      <c r="AR18" s="621"/>
      <c r="AS18" s="621"/>
      <c r="AT18" s="621"/>
      <c r="AU18" s="621"/>
      <c r="AV18" s="621"/>
      <c r="AW18" s="621"/>
      <c r="AX18" s="621"/>
      <c r="AY18" s="621"/>
      <c r="AZ18" s="621"/>
      <c r="BA18" s="621"/>
      <c r="BB18" s="621"/>
      <c r="BC18" s="621"/>
      <c r="BD18" s="621"/>
      <c r="BE18" s="621"/>
      <c r="BF18" s="622"/>
      <c r="BG18" s="623" t="s">
        <v>180</v>
      </c>
      <c r="BH18" s="624"/>
      <c r="BI18" s="624"/>
      <c r="BJ18" s="624"/>
      <c r="BK18" s="624"/>
      <c r="BL18" s="624"/>
      <c r="BM18" s="624"/>
      <c r="BN18" s="625"/>
      <c r="BO18" s="626" t="s">
        <v>191</v>
      </c>
      <c r="BP18" s="626"/>
      <c r="BQ18" s="626"/>
      <c r="BR18" s="626"/>
      <c r="BS18" s="627" t="s">
        <v>243</v>
      </c>
      <c r="BT18" s="627"/>
      <c r="BU18" s="627"/>
      <c r="BV18" s="627"/>
      <c r="BW18" s="627"/>
      <c r="BX18" s="627"/>
      <c r="BY18" s="627"/>
      <c r="BZ18" s="627"/>
      <c r="CA18" s="627"/>
      <c r="CB18" s="631"/>
      <c r="CD18" s="620" t="s">
        <v>279</v>
      </c>
      <c r="CE18" s="621"/>
      <c r="CF18" s="621"/>
      <c r="CG18" s="621"/>
      <c r="CH18" s="621"/>
      <c r="CI18" s="621"/>
      <c r="CJ18" s="621"/>
      <c r="CK18" s="621"/>
      <c r="CL18" s="621"/>
      <c r="CM18" s="621"/>
      <c r="CN18" s="621"/>
      <c r="CO18" s="621"/>
      <c r="CP18" s="621"/>
      <c r="CQ18" s="622"/>
      <c r="CR18" s="623" t="s">
        <v>191</v>
      </c>
      <c r="CS18" s="624"/>
      <c r="CT18" s="624"/>
      <c r="CU18" s="624"/>
      <c r="CV18" s="624"/>
      <c r="CW18" s="624"/>
      <c r="CX18" s="624"/>
      <c r="CY18" s="625"/>
      <c r="CZ18" s="626" t="s">
        <v>191</v>
      </c>
      <c r="DA18" s="626"/>
      <c r="DB18" s="626"/>
      <c r="DC18" s="626"/>
      <c r="DD18" s="632" t="s">
        <v>243</v>
      </c>
      <c r="DE18" s="624"/>
      <c r="DF18" s="624"/>
      <c r="DG18" s="624"/>
      <c r="DH18" s="624"/>
      <c r="DI18" s="624"/>
      <c r="DJ18" s="624"/>
      <c r="DK18" s="624"/>
      <c r="DL18" s="624"/>
      <c r="DM18" s="624"/>
      <c r="DN18" s="624"/>
      <c r="DO18" s="624"/>
      <c r="DP18" s="625"/>
      <c r="DQ18" s="632" t="s">
        <v>191</v>
      </c>
      <c r="DR18" s="624"/>
      <c r="DS18" s="624"/>
      <c r="DT18" s="624"/>
      <c r="DU18" s="624"/>
      <c r="DV18" s="624"/>
      <c r="DW18" s="624"/>
      <c r="DX18" s="624"/>
      <c r="DY18" s="624"/>
      <c r="DZ18" s="624"/>
      <c r="EA18" s="624"/>
      <c r="EB18" s="624"/>
      <c r="EC18" s="633"/>
    </row>
    <row r="19" spans="2:133" ht="11.25" customHeight="1" x14ac:dyDescent="0.15">
      <c r="B19" s="620" t="s">
        <v>280</v>
      </c>
      <c r="C19" s="621"/>
      <c r="D19" s="621"/>
      <c r="E19" s="621"/>
      <c r="F19" s="621"/>
      <c r="G19" s="621"/>
      <c r="H19" s="621"/>
      <c r="I19" s="621"/>
      <c r="J19" s="621"/>
      <c r="K19" s="621"/>
      <c r="L19" s="621"/>
      <c r="M19" s="621"/>
      <c r="N19" s="621"/>
      <c r="O19" s="621"/>
      <c r="P19" s="621"/>
      <c r="Q19" s="622"/>
      <c r="R19" s="623">
        <v>12190</v>
      </c>
      <c r="S19" s="624"/>
      <c r="T19" s="624"/>
      <c r="U19" s="624"/>
      <c r="V19" s="624"/>
      <c r="W19" s="624"/>
      <c r="X19" s="624"/>
      <c r="Y19" s="625"/>
      <c r="Z19" s="626">
        <v>0.1</v>
      </c>
      <c r="AA19" s="626"/>
      <c r="AB19" s="626"/>
      <c r="AC19" s="626"/>
      <c r="AD19" s="627">
        <v>12190</v>
      </c>
      <c r="AE19" s="627"/>
      <c r="AF19" s="627"/>
      <c r="AG19" s="627"/>
      <c r="AH19" s="627"/>
      <c r="AI19" s="627"/>
      <c r="AJ19" s="627"/>
      <c r="AK19" s="627"/>
      <c r="AL19" s="628">
        <v>0.2</v>
      </c>
      <c r="AM19" s="629"/>
      <c r="AN19" s="629"/>
      <c r="AO19" s="630"/>
      <c r="AP19" s="620" t="s">
        <v>281</v>
      </c>
      <c r="AQ19" s="621"/>
      <c r="AR19" s="621"/>
      <c r="AS19" s="621"/>
      <c r="AT19" s="621"/>
      <c r="AU19" s="621"/>
      <c r="AV19" s="621"/>
      <c r="AW19" s="621"/>
      <c r="AX19" s="621"/>
      <c r="AY19" s="621"/>
      <c r="AZ19" s="621"/>
      <c r="BA19" s="621"/>
      <c r="BB19" s="621"/>
      <c r="BC19" s="621"/>
      <c r="BD19" s="621"/>
      <c r="BE19" s="621"/>
      <c r="BF19" s="622"/>
      <c r="BG19" s="623">
        <v>167883</v>
      </c>
      <c r="BH19" s="624"/>
      <c r="BI19" s="624"/>
      <c r="BJ19" s="624"/>
      <c r="BK19" s="624"/>
      <c r="BL19" s="624"/>
      <c r="BM19" s="624"/>
      <c r="BN19" s="625"/>
      <c r="BO19" s="626">
        <v>6.3</v>
      </c>
      <c r="BP19" s="626"/>
      <c r="BQ19" s="626"/>
      <c r="BR19" s="626"/>
      <c r="BS19" s="627" t="s">
        <v>243</v>
      </c>
      <c r="BT19" s="627"/>
      <c r="BU19" s="627"/>
      <c r="BV19" s="627"/>
      <c r="BW19" s="627"/>
      <c r="BX19" s="627"/>
      <c r="BY19" s="627"/>
      <c r="BZ19" s="627"/>
      <c r="CA19" s="627"/>
      <c r="CB19" s="631"/>
      <c r="CD19" s="620" t="s">
        <v>282</v>
      </c>
      <c r="CE19" s="621"/>
      <c r="CF19" s="621"/>
      <c r="CG19" s="621"/>
      <c r="CH19" s="621"/>
      <c r="CI19" s="621"/>
      <c r="CJ19" s="621"/>
      <c r="CK19" s="621"/>
      <c r="CL19" s="621"/>
      <c r="CM19" s="621"/>
      <c r="CN19" s="621"/>
      <c r="CO19" s="621"/>
      <c r="CP19" s="621"/>
      <c r="CQ19" s="622"/>
      <c r="CR19" s="623" t="s">
        <v>191</v>
      </c>
      <c r="CS19" s="624"/>
      <c r="CT19" s="624"/>
      <c r="CU19" s="624"/>
      <c r="CV19" s="624"/>
      <c r="CW19" s="624"/>
      <c r="CX19" s="624"/>
      <c r="CY19" s="625"/>
      <c r="CZ19" s="626" t="s">
        <v>243</v>
      </c>
      <c r="DA19" s="626"/>
      <c r="DB19" s="626"/>
      <c r="DC19" s="626"/>
      <c r="DD19" s="632" t="s">
        <v>180</v>
      </c>
      <c r="DE19" s="624"/>
      <c r="DF19" s="624"/>
      <c r="DG19" s="624"/>
      <c r="DH19" s="624"/>
      <c r="DI19" s="624"/>
      <c r="DJ19" s="624"/>
      <c r="DK19" s="624"/>
      <c r="DL19" s="624"/>
      <c r="DM19" s="624"/>
      <c r="DN19" s="624"/>
      <c r="DO19" s="624"/>
      <c r="DP19" s="625"/>
      <c r="DQ19" s="632" t="s">
        <v>243</v>
      </c>
      <c r="DR19" s="624"/>
      <c r="DS19" s="624"/>
      <c r="DT19" s="624"/>
      <c r="DU19" s="624"/>
      <c r="DV19" s="624"/>
      <c r="DW19" s="624"/>
      <c r="DX19" s="624"/>
      <c r="DY19" s="624"/>
      <c r="DZ19" s="624"/>
      <c r="EA19" s="624"/>
      <c r="EB19" s="624"/>
      <c r="EC19" s="633"/>
    </row>
    <row r="20" spans="2:133" ht="11.25" customHeight="1" x14ac:dyDescent="0.15">
      <c r="B20" s="636" t="s">
        <v>283</v>
      </c>
      <c r="C20" s="637"/>
      <c r="D20" s="637"/>
      <c r="E20" s="637"/>
      <c r="F20" s="637"/>
      <c r="G20" s="637"/>
      <c r="H20" s="637"/>
      <c r="I20" s="637"/>
      <c r="J20" s="637"/>
      <c r="K20" s="637"/>
      <c r="L20" s="637"/>
      <c r="M20" s="637"/>
      <c r="N20" s="637"/>
      <c r="O20" s="637"/>
      <c r="P20" s="637"/>
      <c r="Q20" s="638"/>
      <c r="R20" s="623">
        <v>968</v>
      </c>
      <c r="S20" s="624"/>
      <c r="T20" s="624"/>
      <c r="U20" s="624"/>
      <c r="V20" s="624"/>
      <c r="W20" s="624"/>
      <c r="X20" s="624"/>
      <c r="Y20" s="625"/>
      <c r="Z20" s="626">
        <v>0</v>
      </c>
      <c r="AA20" s="626"/>
      <c r="AB20" s="626"/>
      <c r="AC20" s="626"/>
      <c r="AD20" s="627">
        <v>968</v>
      </c>
      <c r="AE20" s="627"/>
      <c r="AF20" s="627"/>
      <c r="AG20" s="627"/>
      <c r="AH20" s="627"/>
      <c r="AI20" s="627"/>
      <c r="AJ20" s="627"/>
      <c r="AK20" s="627"/>
      <c r="AL20" s="628">
        <v>0</v>
      </c>
      <c r="AM20" s="629"/>
      <c r="AN20" s="629"/>
      <c r="AO20" s="630"/>
      <c r="AP20" s="620" t="s">
        <v>284</v>
      </c>
      <c r="AQ20" s="621"/>
      <c r="AR20" s="621"/>
      <c r="AS20" s="621"/>
      <c r="AT20" s="621"/>
      <c r="AU20" s="621"/>
      <c r="AV20" s="621"/>
      <c r="AW20" s="621"/>
      <c r="AX20" s="621"/>
      <c r="AY20" s="621"/>
      <c r="AZ20" s="621"/>
      <c r="BA20" s="621"/>
      <c r="BB20" s="621"/>
      <c r="BC20" s="621"/>
      <c r="BD20" s="621"/>
      <c r="BE20" s="621"/>
      <c r="BF20" s="622"/>
      <c r="BG20" s="623">
        <v>167883</v>
      </c>
      <c r="BH20" s="624"/>
      <c r="BI20" s="624"/>
      <c r="BJ20" s="624"/>
      <c r="BK20" s="624"/>
      <c r="BL20" s="624"/>
      <c r="BM20" s="624"/>
      <c r="BN20" s="625"/>
      <c r="BO20" s="626">
        <v>6.3</v>
      </c>
      <c r="BP20" s="626"/>
      <c r="BQ20" s="626"/>
      <c r="BR20" s="626"/>
      <c r="BS20" s="627" t="s">
        <v>243</v>
      </c>
      <c r="BT20" s="627"/>
      <c r="BU20" s="627"/>
      <c r="BV20" s="627"/>
      <c r="BW20" s="627"/>
      <c r="BX20" s="627"/>
      <c r="BY20" s="627"/>
      <c r="BZ20" s="627"/>
      <c r="CA20" s="627"/>
      <c r="CB20" s="631"/>
      <c r="CD20" s="620" t="s">
        <v>285</v>
      </c>
      <c r="CE20" s="621"/>
      <c r="CF20" s="621"/>
      <c r="CG20" s="621"/>
      <c r="CH20" s="621"/>
      <c r="CI20" s="621"/>
      <c r="CJ20" s="621"/>
      <c r="CK20" s="621"/>
      <c r="CL20" s="621"/>
      <c r="CM20" s="621"/>
      <c r="CN20" s="621"/>
      <c r="CO20" s="621"/>
      <c r="CP20" s="621"/>
      <c r="CQ20" s="622"/>
      <c r="CR20" s="623">
        <v>13482056</v>
      </c>
      <c r="CS20" s="624"/>
      <c r="CT20" s="624"/>
      <c r="CU20" s="624"/>
      <c r="CV20" s="624"/>
      <c r="CW20" s="624"/>
      <c r="CX20" s="624"/>
      <c r="CY20" s="625"/>
      <c r="CZ20" s="626">
        <v>100</v>
      </c>
      <c r="DA20" s="626"/>
      <c r="DB20" s="626"/>
      <c r="DC20" s="626"/>
      <c r="DD20" s="632">
        <v>2635549</v>
      </c>
      <c r="DE20" s="624"/>
      <c r="DF20" s="624"/>
      <c r="DG20" s="624"/>
      <c r="DH20" s="624"/>
      <c r="DI20" s="624"/>
      <c r="DJ20" s="624"/>
      <c r="DK20" s="624"/>
      <c r="DL20" s="624"/>
      <c r="DM20" s="624"/>
      <c r="DN20" s="624"/>
      <c r="DO20" s="624"/>
      <c r="DP20" s="625"/>
      <c r="DQ20" s="632">
        <v>8257547</v>
      </c>
      <c r="DR20" s="624"/>
      <c r="DS20" s="624"/>
      <c r="DT20" s="624"/>
      <c r="DU20" s="624"/>
      <c r="DV20" s="624"/>
      <c r="DW20" s="624"/>
      <c r="DX20" s="624"/>
      <c r="DY20" s="624"/>
      <c r="DZ20" s="624"/>
      <c r="EA20" s="624"/>
      <c r="EB20" s="624"/>
      <c r="EC20" s="633"/>
    </row>
    <row r="21" spans="2:133" ht="11.25" customHeight="1" x14ac:dyDescent="0.15">
      <c r="B21" s="620" t="s">
        <v>286</v>
      </c>
      <c r="C21" s="621"/>
      <c r="D21" s="621"/>
      <c r="E21" s="621"/>
      <c r="F21" s="621"/>
      <c r="G21" s="621"/>
      <c r="H21" s="621"/>
      <c r="I21" s="621"/>
      <c r="J21" s="621"/>
      <c r="K21" s="621"/>
      <c r="L21" s="621"/>
      <c r="M21" s="621"/>
      <c r="N21" s="621"/>
      <c r="O21" s="621"/>
      <c r="P21" s="621"/>
      <c r="Q21" s="622"/>
      <c r="R21" s="623">
        <v>4338651</v>
      </c>
      <c r="S21" s="624"/>
      <c r="T21" s="624"/>
      <c r="U21" s="624"/>
      <c r="V21" s="624"/>
      <c r="W21" s="624"/>
      <c r="X21" s="624"/>
      <c r="Y21" s="625"/>
      <c r="Z21" s="626">
        <v>31.6</v>
      </c>
      <c r="AA21" s="626"/>
      <c r="AB21" s="626"/>
      <c r="AC21" s="626"/>
      <c r="AD21" s="627">
        <v>3820314</v>
      </c>
      <c r="AE21" s="627"/>
      <c r="AF21" s="627"/>
      <c r="AG21" s="627"/>
      <c r="AH21" s="627"/>
      <c r="AI21" s="627"/>
      <c r="AJ21" s="627"/>
      <c r="AK21" s="627"/>
      <c r="AL21" s="628">
        <v>53.8</v>
      </c>
      <c r="AM21" s="629"/>
      <c r="AN21" s="629"/>
      <c r="AO21" s="630"/>
      <c r="AP21" s="620" t="s">
        <v>287</v>
      </c>
      <c r="AQ21" s="639"/>
      <c r="AR21" s="639"/>
      <c r="AS21" s="639"/>
      <c r="AT21" s="639"/>
      <c r="AU21" s="639"/>
      <c r="AV21" s="639"/>
      <c r="AW21" s="639"/>
      <c r="AX21" s="639"/>
      <c r="AY21" s="639"/>
      <c r="AZ21" s="639"/>
      <c r="BA21" s="639"/>
      <c r="BB21" s="639"/>
      <c r="BC21" s="639"/>
      <c r="BD21" s="639"/>
      <c r="BE21" s="639"/>
      <c r="BF21" s="640"/>
      <c r="BG21" s="623">
        <v>7942</v>
      </c>
      <c r="BH21" s="624"/>
      <c r="BI21" s="624"/>
      <c r="BJ21" s="624"/>
      <c r="BK21" s="624"/>
      <c r="BL21" s="624"/>
      <c r="BM21" s="624"/>
      <c r="BN21" s="625"/>
      <c r="BO21" s="626">
        <v>0.3</v>
      </c>
      <c r="BP21" s="626"/>
      <c r="BQ21" s="626"/>
      <c r="BR21" s="626"/>
      <c r="BS21" s="627" t="s">
        <v>191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288</v>
      </c>
      <c r="C22" s="621"/>
      <c r="D22" s="621"/>
      <c r="E22" s="621"/>
      <c r="F22" s="621"/>
      <c r="G22" s="621"/>
      <c r="H22" s="621"/>
      <c r="I22" s="621"/>
      <c r="J22" s="621"/>
      <c r="K22" s="621"/>
      <c r="L22" s="621"/>
      <c r="M22" s="621"/>
      <c r="N22" s="621"/>
      <c r="O22" s="621"/>
      <c r="P22" s="621"/>
      <c r="Q22" s="622"/>
      <c r="R22" s="623">
        <v>3820314</v>
      </c>
      <c r="S22" s="624"/>
      <c r="T22" s="624"/>
      <c r="U22" s="624"/>
      <c r="V22" s="624"/>
      <c r="W22" s="624"/>
      <c r="X22" s="624"/>
      <c r="Y22" s="625"/>
      <c r="Z22" s="626">
        <v>27.8</v>
      </c>
      <c r="AA22" s="626"/>
      <c r="AB22" s="626"/>
      <c r="AC22" s="626"/>
      <c r="AD22" s="627">
        <v>3820314</v>
      </c>
      <c r="AE22" s="627"/>
      <c r="AF22" s="627"/>
      <c r="AG22" s="627"/>
      <c r="AH22" s="627"/>
      <c r="AI22" s="627"/>
      <c r="AJ22" s="627"/>
      <c r="AK22" s="627"/>
      <c r="AL22" s="628">
        <v>53.8</v>
      </c>
      <c r="AM22" s="629"/>
      <c r="AN22" s="629"/>
      <c r="AO22" s="630"/>
      <c r="AP22" s="620" t="s">
        <v>289</v>
      </c>
      <c r="AQ22" s="639"/>
      <c r="AR22" s="639"/>
      <c r="AS22" s="639"/>
      <c r="AT22" s="639"/>
      <c r="AU22" s="639"/>
      <c r="AV22" s="639"/>
      <c r="AW22" s="639"/>
      <c r="AX22" s="639"/>
      <c r="AY22" s="639"/>
      <c r="AZ22" s="639"/>
      <c r="BA22" s="639"/>
      <c r="BB22" s="639"/>
      <c r="BC22" s="639"/>
      <c r="BD22" s="639"/>
      <c r="BE22" s="639"/>
      <c r="BF22" s="640"/>
      <c r="BG22" s="623" t="s">
        <v>191</v>
      </c>
      <c r="BH22" s="624"/>
      <c r="BI22" s="624"/>
      <c r="BJ22" s="624"/>
      <c r="BK22" s="624"/>
      <c r="BL22" s="624"/>
      <c r="BM22" s="624"/>
      <c r="BN22" s="625"/>
      <c r="BO22" s="626" t="s">
        <v>191</v>
      </c>
      <c r="BP22" s="626"/>
      <c r="BQ22" s="626"/>
      <c r="BR22" s="626"/>
      <c r="BS22" s="627" t="s">
        <v>243</v>
      </c>
      <c r="BT22" s="627"/>
      <c r="BU22" s="627"/>
      <c r="BV22" s="627"/>
      <c r="BW22" s="627"/>
      <c r="BX22" s="627"/>
      <c r="BY22" s="627"/>
      <c r="BZ22" s="627"/>
      <c r="CA22" s="627"/>
      <c r="CB22" s="631"/>
      <c r="CD22" s="605" t="s">
        <v>290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291</v>
      </c>
      <c r="C23" s="621"/>
      <c r="D23" s="621"/>
      <c r="E23" s="621"/>
      <c r="F23" s="621"/>
      <c r="G23" s="621"/>
      <c r="H23" s="621"/>
      <c r="I23" s="621"/>
      <c r="J23" s="621"/>
      <c r="K23" s="621"/>
      <c r="L23" s="621"/>
      <c r="M23" s="621"/>
      <c r="N23" s="621"/>
      <c r="O23" s="621"/>
      <c r="P23" s="621"/>
      <c r="Q23" s="622"/>
      <c r="R23" s="623">
        <v>518337</v>
      </c>
      <c r="S23" s="624"/>
      <c r="T23" s="624"/>
      <c r="U23" s="624"/>
      <c r="V23" s="624"/>
      <c r="W23" s="624"/>
      <c r="X23" s="624"/>
      <c r="Y23" s="625"/>
      <c r="Z23" s="626">
        <v>3.8</v>
      </c>
      <c r="AA23" s="626"/>
      <c r="AB23" s="626"/>
      <c r="AC23" s="626"/>
      <c r="AD23" s="627" t="s">
        <v>180</v>
      </c>
      <c r="AE23" s="627"/>
      <c r="AF23" s="627"/>
      <c r="AG23" s="627"/>
      <c r="AH23" s="627"/>
      <c r="AI23" s="627"/>
      <c r="AJ23" s="627"/>
      <c r="AK23" s="627"/>
      <c r="AL23" s="628" t="s">
        <v>243</v>
      </c>
      <c r="AM23" s="629"/>
      <c r="AN23" s="629"/>
      <c r="AO23" s="630"/>
      <c r="AP23" s="620" t="s">
        <v>292</v>
      </c>
      <c r="AQ23" s="639"/>
      <c r="AR23" s="639"/>
      <c r="AS23" s="639"/>
      <c r="AT23" s="639"/>
      <c r="AU23" s="639"/>
      <c r="AV23" s="639"/>
      <c r="AW23" s="639"/>
      <c r="AX23" s="639"/>
      <c r="AY23" s="639"/>
      <c r="AZ23" s="639"/>
      <c r="BA23" s="639"/>
      <c r="BB23" s="639"/>
      <c r="BC23" s="639"/>
      <c r="BD23" s="639"/>
      <c r="BE23" s="639"/>
      <c r="BF23" s="640"/>
      <c r="BG23" s="623">
        <v>159941</v>
      </c>
      <c r="BH23" s="624"/>
      <c r="BI23" s="624"/>
      <c r="BJ23" s="624"/>
      <c r="BK23" s="624"/>
      <c r="BL23" s="624"/>
      <c r="BM23" s="624"/>
      <c r="BN23" s="625"/>
      <c r="BO23" s="626">
        <v>6</v>
      </c>
      <c r="BP23" s="626"/>
      <c r="BQ23" s="626"/>
      <c r="BR23" s="626"/>
      <c r="BS23" s="627" t="s">
        <v>243</v>
      </c>
      <c r="BT23" s="627"/>
      <c r="BU23" s="627"/>
      <c r="BV23" s="627"/>
      <c r="BW23" s="627"/>
      <c r="BX23" s="627"/>
      <c r="BY23" s="627"/>
      <c r="BZ23" s="627"/>
      <c r="CA23" s="627"/>
      <c r="CB23" s="631"/>
      <c r="CD23" s="605" t="s">
        <v>231</v>
      </c>
      <c r="CE23" s="606"/>
      <c r="CF23" s="606"/>
      <c r="CG23" s="606"/>
      <c r="CH23" s="606"/>
      <c r="CI23" s="606"/>
      <c r="CJ23" s="606"/>
      <c r="CK23" s="606"/>
      <c r="CL23" s="606"/>
      <c r="CM23" s="606"/>
      <c r="CN23" s="606"/>
      <c r="CO23" s="606"/>
      <c r="CP23" s="606"/>
      <c r="CQ23" s="607"/>
      <c r="CR23" s="605" t="s">
        <v>293</v>
      </c>
      <c r="CS23" s="606"/>
      <c r="CT23" s="606"/>
      <c r="CU23" s="606"/>
      <c r="CV23" s="606"/>
      <c r="CW23" s="606"/>
      <c r="CX23" s="606"/>
      <c r="CY23" s="607"/>
      <c r="CZ23" s="605" t="s">
        <v>294</v>
      </c>
      <c r="DA23" s="606"/>
      <c r="DB23" s="606"/>
      <c r="DC23" s="607"/>
      <c r="DD23" s="605" t="s">
        <v>295</v>
      </c>
      <c r="DE23" s="606"/>
      <c r="DF23" s="606"/>
      <c r="DG23" s="606"/>
      <c r="DH23" s="606"/>
      <c r="DI23" s="606"/>
      <c r="DJ23" s="606"/>
      <c r="DK23" s="607"/>
      <c r="DL23" s="650" t="s">
        <v>296</v>
      </c>
      <c r="DM23" s="651"/>
      <c r="DN23" s="651"/>
      <c r="DO23" s="651"/>
      <c r="DP23" s="651"/>
      <c r="DQ23" s="651"/>
      <c r="DR23" s="651"/>
      <c r="DS23" s="651"/>
      <c r="DT23" s="651"/>
      <c r="DU23" s="651"/>
      <c r="DV23" s="652"/>
      <c r="DW23" s="605" t="s">
        <v>297</v>
      </c>
      <c r="DX23" s="606"/>
      <c r="DY23" s="606"/>
      <c r="DZ23" s="606"/>
      <c r="EA23" s="606"/>
      <c r="EB23" s="606"/>
      <c r="EC23" s="607"/>
    </row>
    <row r="24" spans="2:133" ht="11.25" customHeight="1" x14ac:dyDescent="0.15">
      <c r="B24" s="620" t="s">
        <v>298</v>
      </c>
      <c r="C24" s="621"/>
      <c r="D24" s="621"/>
      <c r="E24" s="621"/>
      <c r="F24" s="621"/>
      <c r="G24" s="621"/>
      <c r="H24" s="621"/>
      <c r="I24" s="621"/>
      <c r="J24" s="621"/>
      <c r="K24" s="621"/>
      <c r="L24" s="621"/>
      <c r="M24" s="621"/>
      <c r="N24" s="621"/>
      <c r="O24" s="621"/>
      <c r="P24" s="621"/>
      <c r="Q24" s="622"/>
      <c r="R24" s="623" t="s">
        <v>180</v>
      </c>
      <c r="S24" s="624"/>
      <c r="T24" s="624"/>
      <c r="U24" s="624"/>
      <c r="V24" s="624"/>
      <c r="W24" s="624"/>
      <c r="X24" s="624"/>
      <c r="Y24" s="625"/>
      <c r="Z24" s="626" t="s">
        <v>243</v>
      </c>
      <c r="AA24" s="626"/>
      <c r="AB24" s="626"/>
      <c r="AC24" s="626"/>
      <c r="AD24" s="627" t="s">
        <v>243</v>
      </c>
      <c r="AE24" s="627"/>
      <c r="AF24" s="627"/>
      <c r="AG24" s="627"/>
      <c r="AH24" s="627"/>
      <c r="AI24" s="627"/>
      <c r="AJ24" s="627"/>
      <c r="AK24" s="627"/>
      <c r="AL24" s="628" t="s">
        <v>243</v>
      </c>
      <c r="AM24" s="629"/>
      <c r="AN24" s="629"/>
      <c r="AO24" s="630"/>
      <c r="AP24" s="620" t="s">
        <v>299</v>
      </c>
      <c r="AQ24" s="639"/>
      <c r="AR24" s="639"/>
      <c r="AS24" s="639"/>
      <c r="AT24" s="639"/>
      <c r="AU24" s="639"/>
      <c r="AV24" s="639"/>
      <c r="AW24" s="639"/>
      <c r="AX24" s="639"/>
      <c r="AY24" s="639"/>
      <c r="AZ24" s="639"/>
      <c r="BA24" s="639"/>
      <c r="BB24" s="639"/>
      <c r="BC24" s="639"/>
      <c r="BD24" s="639"/>
      <c r="BE24" s="639"/>
      <c r="BF24" s="640"/>
      <c r="BG24" s="623" t="s">
        <v>180</v>
      </c>
      <c r="BH24" s="624"/>
      <c r="BI24" s="624"/>
      <c r="BJ24" s="624"/>
      <c r="BK24" s="624"/>
      <c r="BL24" s="624"/>
      <c r="BM24" s="624"/>
      <c r="BN24" s="625"/>
      <c r="BO24" s="626" t="s">
        <v>191</v>
      </c>
      <c r="BP24" s="626"/>
      <c r="BQ24" s="626"/>
      <c r="BR24" s="626"/>
      <c r="BS24" s="627" t="s">
        <v>180</v>
      </c>
      <c r="BT24" s="627"/>
      <c r="BU24" s="627"/>
      <c r="BV24" s="627"/>
      <c r="BW24" s="627"/>
      <c r="BX24" s="627"/>
      <c r="BY24" s="627"/>
      <c r="BZ24" s="627"/>
      <c r="CA24" s="627"/>
      <c r="CB24" s="631"/>
      <c r="CD24" s="609" t="s">
        <v>300</v>
      </c>
      <c r="CE24" s="610"/>
      <c r="CF24" s="610"/>
      <c r="CG24" s="610"/>
      <c r="CH24" s="610"/>
      <c r="CI24" s="610"/>
      <c r="CJ24" s="610"/>
      <c r="CK24" s="610"/>
      <c r="CL24" s="610"/>
      <c r="CM24" s="610"/>
      <c r="CN24" s="610"/>
      <c r="CO24" s="610"/>
      <c r="CP24" s="610"/>
      <c r="CQ24" s="611"/>
      <c r="CR24" s="612">
        <v>4867088</v>
      </c>
      <c r="CS24" s="613"/>
      <c r="CT24" s="613"/>
      <c r="CU24" s="613"/>
      <c r="CV24" s="613"/>
      <c r="CW24" s="613"/>
      <c r="CX24" s="613"/>
      <c r="CY24" s="614"/>
      <c r="CZ24" s="617">
        <v>36.1</v>
      </c>
      <c r="DA24" s="618"/>
      <c r="DB24" s="618"/>
      <c r="DC24" s="634"/>
      <c r="DD24" s="657">
        <v>3552824</v>
      </c>
      <c r="DE24" s="613"/>
      <c r="DF24" s="613"/>
      <c r="DG24" s="613"/>
      <c r="DH24" s="613"/>
      <c r="DI24" s="613"/>
      <c r="DJ24" s="613"/>
      <c r="DK24" s="614"/>
      <c r="DL24" s="657">
        <v>3297044</v>
      </c>
      <c r="DM24" s="613"/>
      <c r="DN24" s="613"/>
      <c r="DO24" s="613"/>
      <c r="DP24" s="613"/>
      <c r="DQ24" s="613"/>
      <c r="DR24" s="613"/>
      <c r="DS24" s="613"/>
      <c r="DT24" s="613"/>
      <c r="DU24" s="613"/>
      <c r="DV24" s="614"/>
      <c r="DW24" s="617">
        <v>45.8</v>
      </c>
      <c r="DX24" s="618"/>
      <c r="DY24" s="618"/>
      <c r="DZ24" s="618"/>
      <c r="EA24" s="618"/>
      <c r="EB24" s="618"/>
      <c r="EC24" s="619"/>
    </row>
    <row r="25" spans="2:133" ht="11.25" customHeight="1" x14ac:dyDescent="0.15">
      <c r="B25" s="620" t="s">
        <v>301</v>
      </c>
      <c r="C25" s="621"/>
      <c r="D25" s="621"/>
      <c r="E25" s="621"/>
      <c r="F25" s="621"/>
      <c r="G25" s="621"/>
      <c r="H25" s="621"/>
      <c r="I25" s="621"/>
      <c r="J25" s="621"/>
      <c r="K25" s="621"/>
      <c r="L25" s="621"/>
      <c r="M25" s="621"/>
      <c r="N25" s="621"/>
      <c r="O25" s="621"/>
      <c r="P25" s="621"/>
      <c r="Q25" s="622"/>
      <c r="R25" s="623">
        <v>7752732</v>
      </c>
      <c r="S25" s="624"/>
      <c r="T25" s="624"/>
      <c r="U25" s="624"/>
      <c r="V25" s="624"/>
      <c r="W25" s="624"/>
      <c r="X25" s="624"/>
      <c r="Y25" s="625"/>
      <c r="Z25" s="626">
        <v>56.4</v>
      </c>
      <c r="AA25" s="626"/>
      <c r="AB25" s="626"/>
      <c r="AC25" s="626"/>
      <c r="AD25" s="627">
        <v>7074454</v>
      </c>
      <c r="AE25" s="627"/>
      <c r="AF25" s="627"/>
      <c r="AG25" s="627"/>
      <c r="AH25" s="627"/>
      <c r="AI25" s="627"/>
      <c r="AJ25" s="627"/>
      <c r="AK25" s="627"/>
      <c r="AL25" s="628">
        <v>99.6</v>
      </c>
      <c r="AM25" s="629"/>
      <c r="AN25" s="629"/>
      <c r="AO25" s="630"/>
      <c r="AP25" s="620" t="s">
        <v>302</v>
      </c>
      <c r="AQ25" s="639"/>
      <c r="AR25" s="639"/>
      <c r="AS25" s="639"/>
      <c r="AT25" s="639"/>
      <c r="AU25" s="639"/>
      <c r="AV25" s="639"/>
      <c r="AW25" s="639"/>
      <c r="AX25" s="639"/>
      <c r="AY25" s="639"/>
      <c r="AZ25" s="639"/>
      <c r="BA25" s="639"/>
      <c r="BB25" s="639"/>
      <c r="BC25" s="639"/>
      <c r="BD25" s="639"/>
      <c r="BE25" s="639"/>
      <c r="BF25" s="640"/>
      <c r="BG25" s="623" t="s">
        <v>180</v>
      </c>
      <c r="BH25" s="624"/>
      <c r="BI25" s="624"/>
      <c r="BJ25" s="624"/>
      <c r="BK25" s="624"/>
      <c r="BL25" s="624"/>
      <c r="BM25" s="624"/>
      <c r="BN25" s="625"/>
      <c r="BO25" s="626" t="s">
        <v>191</v>
      </c>
      <c r="BP25" s="626"/>
      <c r="BQ25" s="626"/>
      <c r="BR25" s="626"/>
      <c r="BS25" s="627" t="s">
        <v>191</v>
      </c>
      <c r="BT25" s="627"/>
      <c r="BU25" s="627"/>
      <c r="BV25" s="627"/>
      <c r="BW25" s="627"/>
      <c r="BX25" s="627"/>
      <c r="BY25" s="627"/>
      <c r="BZ25" s="627"/>
      <c r="CA25" s="627"/>
      <c r="CB25" s="631"/>
      <c r="CD25" s="620" t="s">
        <v>303</v>
      </c>
      <c r="CE25" s="621"/>
      <c r="CF25" s="621"/>
      <c r="CG25" s="621"/>
      <c r="CH25" s="621"/>
      <c r="CI25" s="621"/>
      <c r="CJ25" s="621"/>
      <c r="CK25" s="621"/>
      <c r="CL25" s="621"/>
      <c r="CM25" s="621"/>
      <c r="CN25" s="621"/>
      <c r="CO25" s="621"/>
      <c r="CP25" s="621"/>
      <c r="CQ25" s="622"/>
      <c r="CR25" s="623">
        <v>1434180</v>
      </c>
      <c r="CS25" s="653"/>
      <c r="CT25" s="653"/>
      <c r="CU25" s="653"/>
      <c r="CV25" s="653"/>
      <c r="CW25" s="653"/>
      <c r="CX25" s="653"/>
      <c r="CY25" s="654"/>
      <c r="CZ25" s="628">
        <v>10.6</v>
      </c>
      <c r="DA25" s="655"/>
      <c r="DB25" s="655"/>
      <c r="DC25" s="658"/>
      <c r="DD25" s="632">
        <v>1350280</v>
      </c>
      <c r="DE25" s="653"/>
      <c r="DF25" s="653"/>
      <c r="DG25" s="653"/>
      <c r="DH25" s="653"/>
      <c r="DI25" s="653"/>
      <c r="DJ25" s="653"/>
      <c r="DK25" s="654"/>
      <c r="DL25" s="632">
        <v>1336326</v>
      </c>
      <c r="DM25" s="653"/>
      <c r="DN25" s="653"/>
      <c r="DO25" s="653"/>
      <c r="DP25" s="653"/>
      <c r="DQ25" s="653"/>
      <c r="DR25" s="653"/>
      <c r="DS25" s="653"/>
      <c r="DT25" s="653"/>
      <c r="DU25" s="653"/>
      <c r="DV25" s="654"/>
      <c r="DW25" s="628">
        <v>18.600000000000001</v>
      </c>
      <c r="DX25" s="655"/>
      <c r="DY25" s="655"/>
      <c r="DZ25" s="655"/>
      <c r="EA25" s="655"/>
      <c r="EB25" s="655"/>
      <c r="EC25" s="656"/>
    </row>
    <row r="26" spans="2:133" ht="11.25" customHeight="1" x14ac:dyDescent="0.15">
      <c r="B26" s="620" t="s">
        <v>304</v>
      </c>
      <c r="C26" s="621"/>
      <c r="D26" s="621"/>
      <c r="E26" s="621"/>
      <c r="F26" s="621"/>
      <c r="G26" s="621"/>
      <c r="H26" s="621"/>
      <c r="I26" s="621"/>
      <c r="J26" s="621"/>
      <c r="K26" s="621"/>
      <c r="L26" s="621"/>
      <c r="M26" s="621"/>
      <c r="N26" s="621"/>
      <c r="O26" s="621"/>
      <c r="P26" s="621"/>
      <c r="Q26" s="622"/>
      <c r="R26" s="623">
        <v>2504</v>
      </c>
      <c r="S26" s="624"/>
      <c r="T26" s="624"/>
      <c r="U26" s="624"/>
      <c r="V26" s="624"/>
      <c r="W26" s="624"/>
      <c r="X26" s="624"/>
      <c r="Y26" s="625"/>
      <c r="Z26" s="626">
        <v>0</v>
      </c>
      <c r="AA26" s="626"/>
      <c r="AB26" s="626"/>
      <c r="AC26" s="626"/>
      <c r="AD26" s="627">
        <v>2504</v>
      </c>
      <c r="AE26" s="627"/>
      <c r="AF26" s="627"/>
      <c r="AG26" s="627"/>
      <c r="AH26" s="627"/>
      <c r="AI26" s="627"/>
      <c r="AJ26" s="627"/>
      <c r="AK26" s="627"/>
      <c r="AL26" s="628">
        <v>0</v>
      </c>
      <c r="AM26" s="629"/>
      <c r="AN26" s="629"/>
      <c r="AO26" s="630"/>
      <c r="AP26" s="620" t="s">
        <v>305</v>
      </c>
      <c r="AQ26" s="639"/>
      <c r="AR26" s="639"/>
      <c r="AS26" s="639"/>
      <c r="AT26" s="639"/>
      <c r="AU26" s="639"/>
      <c r="AV26" s="639"/>
      <c r="AW26" s="639"/>
      <c r="AX26" s="639"/>
      <c r="AY26" s="639"/>
      <c r="AZ26" s="639"/>
      <c r="BA26" s="639"/>
      <c r="BB26" s="639"/>
      <c r="BC26" s="639"/>
      <c r="BD26" s="639"/>
      <c r="BE26" s="639"/>
      <c r="BF26" s="640"/>
      <c r="BG26" s="623" t="s">
        <v>191</v>
      </c>
      <c r="BH26" s="624"/>
      <c r="BI26" s="624"/>
      <c r="BJ26" s="624"/>
      <c r="BK26" s="624"/>
      <c r="BL26" s="624"/>
      <c r="BM26" s="624"/>
      <c r="BN26" s="625"/>
      <c r="BO26" s="626" t="s">
        <v>243</v>
      </c>
      <c r="BP26" s="626"/>
      <c r="BQ26" s="626"/>
      <c r="BR26" s="626"/>
      <c r="BS26" s="627" t="s">
        <v>191</v>
      </c>
      <c r="BT26" s="627"/>
      <c r="BU26" s="627"/>
      <c r="BV26" s="627"/>
      <c r="BW26" s="627"/>
      <c r="BX26" s="627"/>
      <c r="BY26" s="627"/>
      <c r="BZ26" s="627"/>
      <c r="CA26" s="627"/>
      <c r="CB26" s="631"/>
      <c r="CD26" s="620" t="s">
        <v>306</v>
      </c>
      <c r="CE26" s="621"/>
      <c r="CF26" s="621"/>
      <c r="CG26" s="621"/>
      <c r="CH26" s="621"/>
      <c r="CI26" s="621"/>
      <c r="CJ26" s="621"/>
      <c r="CK26" s="621"/>
      <c r="CL26" s="621"/>
      <c r="CM26" s="621"/>
      <c r="CN26" s="621"/>
      <c r="CO26" s="621"/>
      <c r="CP26" s="621"/>
      <c r="CQ26" s="622"/>
      <c r="CR26" s="623">
        <v>792050</v>
      </c>
      <c r="CS26" s="624"/>
      <c r="CT26" s="624"/>
      <c r="CU26" s="624"/>
      <c r="CV26" s="624"/>
      <c r="CW26" s="624"/>
      <c r="CX26" s="624"/>
      <c r="CY26" s="625"/>
      <c r="CZ26" s="628">
        <v>5.9</v>
      </c>
      <c r="DA26" s="655"/>
      <c r="DB26" s="655"/>
      <c r="DC26" s="658"/>
      <c r="DD26" s="632">
        <v>756458</v>
      </c>
      <c r="DE26" s="624"/>
      <c r="DF26" s="624"/>
      <c r="DG26" s="624"/>
      <c r="DH26" s="624"/>
      <c r="DI26" s="624"/>
      <c r="DJ26" s="624"/>
      <c r="DK26" s="625"/>
      <c r="DL26" s="632" t="s">
        <v>191</v>
      </c>
      <c r="DM26" s="624"/>
      <c r="DN26" s="624"/>
      <c r="DO26" s="624"/>
      <c r="DP26" s="624"/>
      <c r="DQ26" s="624"/>
      <c r="DR26" s="624"/>
      <c r="DS26" s="624"/>
      <c r="DT26" s="624"/>
      <c r="DU26" s="624"/>
      <c r="DV26" s="625"/>
      <c r="DW26" s="628" t="s">
        <v>191</v>
      </c>
      <c r="DX26" s="655"/>
      <c r="DY26" s="655"/>
      <c r="DZ26" s="655"/>
      <c r="EA26" s="655"/>
      <c r="EB26" s="655"/>
      <c r="EC26" s="656"/>
    </row>
    <row r="27" spans="2:133" ht="11.25" customHeight="1" x14ac:dyDescent="0.15">
      <c r="B27" s="620" t="s">
        <v>307</v>
      </c>
      <c r="C27" s="621"/>
      <c r="D27" s="621"/>
      <c r="E27" s="621"/>
      <c r="F27" s="621"/>
      <c r="G27" s="621"/>
      <c r="H27" s="621"/>
      <c r="I27" s="621"/>
      <c r="J27" s="621"/>
      <c r="K27" s="621"/>
      <c r="L27" s="621"/>
      <c r="M27" s="621"/>
      <c r="N27" s="621"/>
      <c r="O27" s="621"/>
      <c r="P27" s="621"/>
      <c r="Q27" s="622"/>
      <c r="R27" s="623">
        <v>42472</v>
      </c>
      <c r="S27" s="624"/>
      <c r="T27" s="624"/>
      <c r="U27" s="624"/>
      <c r="V27" s="624"/>
      <c r="W27" s="624"/>
      <c r="X27" s="624"/>
      <c r="Y27" s="625"/>
      <c r="Z27" s="626">
        <v>0.3</v>
      </c>
      <c r="AA27" s="626"/>
      <c r="AB27" s="626"/>
      <c r="AC27" s="626"/>
      <c r="AD27" s="627" t="s">
        <v>180</v>
      </c>
      <c r="AE27" s="627"/>
      <c r="AF27" s="627"/>
      <c r="AG27" s="627"/>
      <c r="AH27" s="627"/>
      <c r="AI27" s="627"/>
      <c r="AJ27" s="627"/>
      <c r="AK27" s="627"/>
      <c r="AL27" s="628" t="s">
        <v>191</v>
      </c>
      <c r="AM27" s="629"/>
      <c r="AN27" s="629"/>
      <c r="AO27" s="630"/>
      <c r="AP27" s="620" t="s">
        <v>308</v>
      </c>
      <c r="AQ27" s="621"/>
      <c r="AR27" s="621"/>
      <c r="AS27" s="621"/>
      <c r="AT27" s="621"/>
      <c r="AU27" s="621"/>
      <c r="AV27" s="621"/>
      <c r="AW27" s="621"/>
      <c r="AX27" s="621"/>
      <c r="AY27" s="621"/>
      <c r="AZ27" s="621"/>
      <c r="BA27" s="621"/>
      <c r="BB27" s="621"/>
      <c r="BC27" s="621"/>
      <c r="BD27" s="621"/>
      <c r="BE27" s="621"/>
      <c r="BF27" s="622"/>
      <c r="BG27" s="623">
        <v>2647677</v>
      </c>
      <c r="BH27" s="624"/>
      <c r="BI27" s="624"/>
      <c r="BJ27" s="624"/>
      <c r="BK27" s="624"/>
      <c r="BL27" s="624"/>
      <c r="BM27" s="624"/>
      <c r="BN27" s="625"/>
      <c r="BO27" s="626">
        <v>100</v>
      </c>
      <c r="BP27" s="626"/>
      <c r="BQ27" s="626"/>
      <c r="BR27" s="626"/>
      <c r="BS27" s="627">
        <v>42653</v>
      </c>
      <c r="BT27" s="627"/>
      <c r="BU27" s="627"/>
      <c r="BV27" s="627"/>
      <c r="BW27" s="627"/>
      <c r="BX27" s="627"/>
      <c r="BY27" s="627"/>
      <c r="BZ27" s="627"/>
      <c r="CA27" s="627"/>
      <c r="CB27" s="631"/>
      <c r="CD27" s="620" t="s">
        <v>309</v>
      </c>
      <c r="CE27" s="621"/>
      <c r="CF27" s="621"/>
      <c r="CG27" s="621"/>
      <c r="CH27" s="621"/>
      <c r="CI27" s="621"/>
      <c r="CJ27" s="621"/>
      <c r="CK27" s="621"/>
      <c r="CL27" s="621"/>
      <c r="CM27" s="621"/>
      <c r="CN27" s="621"/>
      <c r="CO27" s="621"/>
      <c r="CP27" s="621"/>
      <c r="CQ27" s="622"/>
      <c r="CR27" s="623">
        <v>1847073</v>
      </c>
      <c r="CS27" s="653"/>
      <c r="CT27" s="653"/>
      <c r="CU27" s="653"/>
      <c r="CV27" s="653"/>
      <c r="CW27" s="653"/>
      <c r="CX27" s="653"/>
      <c r="CY27" s="654"/>
      <c r="CZ27" s="628">
        <v>13.7</v>
      </c>
      <c r="DA27" s="655"/>
      <c r="DB27" s="655"/>
      <c r="DC27" s="658"/>
      <c r="DD27" s="632">
        <v>723979</v>
      </c>
      <c r="DE27" s="653"/>
      <c r="DF27" s="653"/>
      <c r="DG27" s="653"/>
      <c r="DH27" s="653"/>
      <c r="DI27" s="653"/>
      <c r="DJ27" s="653"/>
      <c r="DK27" s="654"/>
      <c r="DL27" s="632">
        <v>722332</v>
      </c>
      <c r="DM27" s="653"/>
      <c r="DN27" s="653"/>
      <c r="DO27" s="653"/>
      <c r="DP27" s="653"/>
      <c r="DQ27" s="653"/>
      <c r="DR27" s="653"/>
      <c r="DS27" s="653"/>
      <c r="DT27" s="653"/>
      <c r="DU27" s="653"/>
      <c r="DV27" s="654"/>
      <c r="DW27" s="628">
        <v>10</v>
      </c>
      <c r="DX27" s="655"/>
      <c r="DY27" s="655"/>
      <c r="DZ27" s="655"/>
      <c r="EA27" s="655"/>
      <c r="EB27" s="655"/>
      <c r="EC27" s="656"/>
    </row>
    <row r="28" spans="2:133" ht="11.25" customHeight="1" x14ac:dyDescent="0.15">
      <c r="B28" s="620" t="s">
        <v>310</v>
      </c>
      <c r="C28" s="621"/>
      <c r="D28" s="621"/>
      <c r="E28" s="621"/>
      <c r="F28" s="621"/>
      <c r="G28" s="621"/>
      <c r="H28" s="621"/>
      <c r="I28" s="621"/>
      <c r="J28" s="621"/>
      <c r="K28" s="621"/>
      <c r="L28" s="621"/>
      <c r="M28" s="621"/>
      <c r="N28" s="621"/>
      <c r="O28" s="621"/>
      <c r="P28" s="621"/>
      <c r="Q28" s="622"/>
      <c r="R28" s="623">
        <v>85045</v>
      </c>
      <c r="S28" s="624"/>
      <c r="T28" s="624"/>
      <c r="U28" s="624"/>
      <c r="V28" s="624"/>
      <c r="W28" s="624"/>
      <c r="X28" s="624"/>
      <c r="Y28" s="625"/>
      <c r="Z28" s="626">
        <v>0.6</v>
      </c>
      <c r="AA28" s="626"/>
      <c r="AB28" s="626"/>
      <c r="AC28" s="626"/>
      <c r="AD28" s="627" t="s">
        <v>191</v>
      </c>
      <c r="AE28" s="627"/>
      <c r="AF28" s="627"/>
      <c r="AG28" s="627"/>
      <c r="AH28" s="627"/>
      <c r="AI28" s="627"/>
      <c r="AJ28" s="627"/>
      <c r="AK28" s="627"/>
      <c r="AL28" s="628" t="s">
        <v>191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311</v>
      </c>
      <c r="CE28" s="621"/>
      <c r="CF28" s="621"/>
      <c r="CG28" s="621"/>
      <c r="CH28" s="621"/>
      <c r="CI28" s="621"/>
      <c r="CJ28" s="621"/>
      <c r="CK28" s="621"/>
      <c r="CL28" s="621"/>
      <c r="CM28" s="621"/>
      <c r="CN28" s="621"/>
      <c r="CO28" s="621"/>
      <c r="CP28" s="621"/>
      <c r="CQ28" s="622"/>
      <c r="CR28" s="623">
        <v>1585835</v>
      </c>
      <c r="CS28" s="624"/>
      <c r="CT28" s="624"/>
      <c r="CU28" s="624"/>
      <c r="CV28" s="624"/>
      <c r="CW28" s="624"/>
      <c r="CX28" s="624"/>
      <c r="CY28" s="625"/>
      <c r="CZ28" s="628">
        <v>11.8</v>
      </c>
      <c r="DA28" s="655"/>
      <c r="DB28" s="655"/>
      <c r="DC28" s="658"/>
      <c r="DD28" s="632">
        <v>1478565</v>
      </c>
      <c r="DE28" s="624"/>
      <c r="DF28" s="624"/>
      <c r="DG28" s="624"/>
      <c r="DH28" s="624"/>
      <c r="DI28" s="624"/>
      <c r="DJ28" s="624"/>
      <c r="DK28" s="625"/>
      <c r="DL28" s="632">
        <v>1238386</v>
      </c>
      <c r="DM28" s="624"/>
      <c r="DN28" s="624"/>
      <c r="DO28" s="624"/>
      <c r="DP28" s="624"/>
      <c r="DQ28" s="624"/>
      <c r="DR28" s="624"/>
      <c r="DS28" s="624"/>
      <c r="DT28" s="624"/>
      <c r="DU28" s="624"/>
      <c r="DV28" s="625"/>
      <c r="DW28" s="628">
        <v>17.2</v>
      </c>
      <c r="DX28" s="655"/>
      <c r="DY28" s="655"/>
      <c r="DZ28" s="655"/>
      <c r="EA28" s="655"/>
      <c r="EB28" s="655"/>
      <c r="EC28" s="656"/>
    </row>
    <row r="29" spans="2:133" ht="11.25" customHeight="1" x14ac:dyDescent="0.15">
      <c r="B29" s="620" t="s">
        <v>312</v>
      </c>
      <c r="C29" s="621"/>
      <c r="D29" s="621"/>
      <c r="E29" s="621"/>
      <c r="F29" s="621"/>
      <c r="G29" s="621"/>
      <c r="H29" s="621"/>
      <c r="I29" s="621"/>
      <c r="J29" s="621"/>
      <c r="K29" s="621"/>
      <c r="L29" s="621"/>
      <c r="M29" s="621"/>
      <c r="N29" s="621"/>
      <c r="O29" s="621"/>
      <c r="P29" s="621"/>
      <c r="Q29" s="622"/>
      <c r="R29" s="623">
        <v>42679</v>
      </c>
      <c r="S29" s="624"/>
      <c r="T29" s="624"/>
      <c r="U29" s="624"/>
      <c r="V29" s="624"/>
      <c r="W29" s="624"/>
      <c r="X29" s="624"/>
      <c r="Y29" s="625"/>
      <c r="Z29" s="626">
        <v>0.3</v>
      </c>
      <c r="AA29" s="626"/>
      <c r="AB29" s="626"/>
      <c r="AC29" s="626"/>
      <c r="AD29" s="627" t="s">
        <v>191</v>
      </c>
      <c r="AE29" s="627"/>
      <c r="AF29" s="627"/>
      <c r="AG29" s="627"/>
      <c r="AH29" s="627"/>
      <c r="AI29" s="627"/>
      <c r="AJ29" s="627"/>
      <c r="AK29" s="627"/>
      <c r="AL29" s="628" t="s">
        <v>243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313</v>
      </c>
      <c r="CE29" s="662"/>
      <c r="CF29" s="620" t="s">
        <v>314</v>
      </c>
      <c r="CG29" s="621"/>
      <c r="CH29" s="621"/>
      <c r="CI29" s="621"/>
      <c r="CJ29" s="621"/>
      <c r="CK29" s="621"/>
      <c r="CL29" s="621"/>
      <c r="CM29" s="621"/>
      <c r="CN29" s="621"/>
      <c r="CO29" s="621"/>
      <c r="CP29" s="621"/>
      <c r="CQ29" s="622"/>
      <c r="CR29" s="623">
        <v>1585830</v>
      </c>
      <c r="CS29" s="653"/>
      <c r="CT29" s="653"/>
      <c r="CU29" s="653"/>
      <c r="CV29" s="653"/>
      <c r="CW29" s="653"/>
      <c r="CX29" s="653"/>
      <c r="CY29" s="654"/>
      <c r="CZ29" s="628">
        <v>11.8</v>
      </c>
      <c r="DA29" s="655"/>
      <c r="DB29" s="655"/>
      <c r="DC29" s="658"/>
      <c r="DD29" s="632">
        <v>1478560</v>
      </c>
      <c r="DE29" s="653"/>
      <c r="DF29" s="653"/>
      <c r="DG29" s="653"/>
      <c r="DH29" s="653"/>
      <c r="DI29" s="653"/>
      <c r="DJ29" s="653"/>
      <c r="DK29" s="654"/>
      <c r="DL29" s="632">
        <v>1238381</v>
      </c>
      <c r="DM29" s="653"/>
      <c r="DN29" s="653"/>
      <c r="DO29" s="653"/>
      <c r="DP29" s="653"/>
      <c r="DQ29" s="653"/>
      <c r="DR29" s="653"/>
      <c r="DS29" s="653"/>
      <c r="DT29" s="653"/>
      <c r="DU29" s="653"/>
      <c r="DV29" s="654"/>
      <c r="DW29" s="628">
        <v>17.2</v>
      </c>
      <c r="DX29" s="655"/>
      <c r="DY29" s="655"/>
      <c r="DZ29" s="655"/>
      <c r="EA29" s="655"/>
      <c r="EB29" s="655"/>
      <c r="EC29" s="656"/>
    </row>
    <row r="30" spans="2:133" ht="11.25" customHeight="1" x14ac:dyDescent="0.15">
      <c r="B30" s="620" t="s">
        <v>315</v>
      </c>
      <c r="C30" s="621"/>
      <c r="D30" s="621"/>
      <c r="E30" s="621"/>
      <c r="F30" s="621"/>
      <c r="G30" s="621"/>
      <c r="H30" s="621"/>
      <c r="I30" s="621"/>
      <c r="J30" s="621"/>
      <c r="K30" s="621"/>
      <c r="L30" s="621"/>
      <c r="M30" s="621"/>
      <c r="N30" s="621"/>
      <c r="O30" s="621"/>
      <c r="P30" s="621"/>
      <c r="Q30" s="622"/>
      <c r="R30" s="623">
        <v>2243960</v>
      </c>
      <c r="S30" s="624"/>
      <c r="T30" s="624"/>
      <c r="U30" s="624"/>
      <c r="V30" s="624"/>
      <c r="W30" s="624"/>
      <c r="X30" s="624"/>
      <c r="Y30" s="625"/>
      <c r="Z30" s="626">
        <v>16.3</v>
      </c>
      <c r="AA30" s="626"/>
      <c r="AB30" s="626"/>
      <c r="AC30" s="626"/>
      <c r="AD30" s="627" t="s">
        <v>180</v>
      </c>
      <c r="AE30" s="627"/>
      <c r="AF30" s="627"/>
      <c r="AG30" s="627"/>
      <c r="AH30" s="627"/>
      <c r="AI30" s="627"/>
      <c r="AJ30" s="627"/>
      <c r="AK30" s="627"/>
      <c r="AL30" s="628" t="s">
        <v>191</v>
      </c>
      <c r="AM30" s="629"/>
      <c r="AN30" s="629"/>
      <c r="AO30" s="630"/>
      <c r="AP30" s="605" t="s">
        <v>231</v>
      </c>
      <c r="AQ30" s="606"/>
      <c r="AR30" s="606"/>
      <c r="AS30" s="606"/>
      <c r="AT30" s="606"/>
      <c r="AU30" s="606"/>
      <c r="AV30" s="606"/>
      <c r="AW30" s="606"/>
      <c r="AX30" s="606"/>
      <c r="AY30" s="606"/>
      <c r="AZ30" s="606"/>
      <c r="BA30" s="606"/>
      <c r="BB30" s="606"/>
      <c r="BC30" s="606"/>
      <c r="BD30" s="606"/>
      <c r="BE30" s="606"/>
      <c r="BF30" s="607"/>
      <c r="BG30" s="605" t="s">
        <v>316</v>
      </c>
      <c r="BH30" s="659"/>
      <c r="BI30" s="659"/>
      <c r="BJ30" s="659"/>
      <c r="BK30" s="659"/>
      <c r="BL30" s="659"/>
      <c r="BM30" s="659"/>
      <c r="BN30" s="659"/>
      <c r="BO30" s="659"/>
      <c r="BP30" s="659"/>
      <c r="BQ30" s="660"/>
      <c r="BR30" s="605" t="s">
        <v>317</v>
      </c>
      <c r="BS30" s="659"/>
      <c r="BT30" s="659"/>
      <c r="BU30" s="659"/>
      <c r="BV30" s="659"/>
      <c r="BW30" s="659"/>
      <c r="BX30" s="659"/>
      <c r="BY30" s="659"/>
      <c r="BZ30" s="659"/>
      <c r="CA30" s="659"/>
      <c r="CB30" s="660"/>
      <c r="CD30" s="663"/>
      <c r="CE30" s="664"/>
      <c r="CF30" s="620" t="s">
        <v>318</v>
      </c>
      <c r="CG30" s="621"/>
      <c r="CH30" s="621"/>
      <c r="CI30" s="621"/>
      <c r="CJ30" s="621"/>
      <c r="CK30" s="621"/>
      <c r="CL30" s="621"/>
      <c r="CM30" s="621"/>
      <c r="CN30" s="621"/>
      <c r="CO30" s="621"/>
      <c r="CP30" s="621"/>
      <c r="CQ30" s="622"/>
      <c r="CR30" s="623">
        <v>1556081</v>
      </c>
      <c r="CS30" s="624"/>
      <c r="CT30" s="624"/>
      <c r="CU30" s="624"/>
      <c r="CV30" s="624"/>
      <c r="CW30" s="624"/>
      <c r="CX30" s="624"/>
      <c r="CY30" s="625"/>
      <c r="CZ30" s="628">
        <v>11.5</v>
      </c>
      <c r="DA30" s="655"/>
      <c r="DB30" s="655"/>
      <c r="DC30" s="658"/>
      <c r="DD30" s="632">
        <v>1448811</v>
      </c>
      <c r="DE30" s="624"/>
      <c r="DF30" s="624"/>
      <c r="DG30" s="624"/>
      <c r="DH30" s="624"/>
      <c r="DI30" s="624"/>
      <c r="DJ30" s="624"/>
      <c r="DK30" s="625"/>
      <c r="DL30" s="632">
        <v>1208632</v>
      </c>
      <c r="DM30" s="624"/>
      <c r="DN30" s="624"/>
      <c r="DO30" s="624"/>
      <c r="DP30" s="624"/>
      <c r="DQ30" s="624"/>
      <c r="DR30" s="624"/>
      <c r="DS30" s="624"/>
      <c r="DT30" s="624"/>
      <c r="DU30" s="624"/>
      <c r="DV30" s="625"/>
      <c r="DW30" s="628">
        <v>16.8</v>
      </c>
      <c r="DX30" s="655"/>
      <c r="DY30" s="655"/>
      <c r="DZ30" s="655"/>
      <c r="EA30" s="655"/>
      <c r="EB30" s="655"/>
      <c r="EC30" s="656"/>
    </row>
    <row r="31" spans="2:133" ht="11.25" customHeight="1" x14ac:dyDescent="0.15">
      <c r="B31" s="636" t="s">
        <v>319</v>
      </c>
      <c r="C31" s="637"/>
      <c r="D31" s="637"/>
      <c r="E31" s="637"/>
      <c r="F31" s="637"/>
      <c r="G31" s="637"/>
      <c r="H31" s="637"/>
      <c r="I31" s="637"/>
      <c r="J31" s="637"/>
      <c r="K31" s="637"/>
      <c r="L31" s="637"/>
      <c r="M31" s="637"/>
      <c r="N31" s="637"/>
      <c r="O31" s="637"/>
      <c r="P31" s="637"/>
      <c r="Q31" s="638"/>
      <c r="R31" s="623" t="s">
        <v>191</v>
      </c>
      <c r="S31" s="624"/>
      <c r="T31" s="624"/>
      <c r="U31" s="624"/>
      <c r="V31" s="624"/>
      <c r="W31" s="624"/>
      <c r="X31" s="624"/>
      <c r="Y31" s="625"/>
      <c r="Z31" s="626" t="s">
        <v>191</v>
      </c>
      <c r="AA31" s="626"/>
      <c r="AB31" s="626"/>
      <c r="AC31" s="626"/>
      <c r="AD31" s="627" t="s">
        <v>191</v>
      </c>
      <c r="AE31" s="627"/>
      <c r="AF31" s="627"/>
      <c r="AG31" s="627"/>
      <c r="AH31" s="627"/>
      <c r="AI31" s="627"/>
      <c r="AJ31" s="627"/>
      <c r="AK31" s="627"/>
      <c r="AL31" s="628" t="s">
        <v>243</v>
      </c>
      <c r="AM31" s="629"/>
      <c r="AN31" s="629"/>
      <c r="AO31" s="630"/>
      <c r="AP31" s="671" t="s">
        <v>320</v>
      </c>
      <c r="AQ31" s="672"/>
      <c r="AR31" s="672"/>
      <c r="AS31" s="672"/>
      <c r="AT31" s="677" t="s">
        <v>321</v>
      </c>
      <c r="AU31" s="218"/>
      <c r="AV31" s="218"/>
      <c r="AW31" s="218"/>
      <c r="AX31" s="609" t="s">
        <v>194</v>
      </c>
      <c r="AY31" s="610"/>
      <c r="AZ31" s="610"/>
      <c r="BA31" s="610"/>
      <c r="BB31" s="610"/>
      <c r="BC31" s="610"/>
      <c r="BD31" s="610"/>
      <c r="BE31" s="610"/>
      <c r="BF31" s="611"/>
      <c r="BG31" s="670">
        <v>99.3</v>
      </c>
      <c r="BH31" s="667"/>
      <c r="BI31" s="667"/>
      <c r="BJ31" s="667"/>
      <c r="BK31" s="667"/>
      <c r="BL31" s="667"/>
      <c r="BM31" s="618">
        <v>97.6</v>
      </c>
      <c r="BN31" s="667"/>
      <c r="BO31" s="667"/>
      <c r="BP31" s="667"/>
      <c r="BQ31" s="668"/>
      <c r="BR31" s="670">
        <v>99.3</v>
      </c>
      <c r="BS31" s="667"/>
      <c r="BT31" s="667"/>
      <c r="BU31" s="667"/>
      <c r="BV31" s="667"/>
      <c r="BW31" s="667"/>
      <c r="BX31" s="618">
        <v>97.5</v>
      </c>
      <c r="BY31" s="667"/>
      <c r="BZ31" s="667"/>
      <c r="CA31" s="667"/>
      <c r="CB31" s="668"/>
      <c r="CD31" s="663"/>
      <c r="CE31" s="664"/>
      <c r="CF31" s="620" t="s">
        <v>322</v>
      </c>
      <c r="CG31" s="621"/>
      <c r="CH31" s="621"/>
      <c r="CI31" s="621"/>
      <c r="CJ31" s="621"/>
      <c r="CK31" s="621"/>
      <c r="CL31" s="621"/>
      <c r="CM31" s="621"/>
      <c r="CN31" s="621"/>
      <c r="CO31" s="621"/>
      <c r="CP31" s="621"/>
      <c r="CQ31" s="622"/>
      <c r="CR31" s="623">
        <v>29749</v>
      </c>
      <c r="CS31" s="653"/>
      <c r="CT31" s="653"/>
      <c r="CU31" s="653"/>
      <c r="CV31" s="653"/>
      <c r="CW31" s="653"/>
      <c r="CX31" s="653"/>
      <c r="CY31" s="654"/>
      <c r="CZ31" s="628">
        <v>0.2</v>
      </c>
      <c r="DA31" s="655"/>
      <c r="DB31" s="655"/>
      <c r="DC31" s="658"/>
      <c r="DD31" s="632">
        <v>29749</v>
      </c>
      <c r="DE31" s="653"/>
      <c r="DF31" s="653"/>
      <c r="DG31" s="653"/>
      <c r="DH31" s="653"/>
      <c r="DI31" s="653"/>
      <c r="DJ31" s="653"/>
      <c r="DK31" s="654"/>
      <c r="DL31" s="632">
        <v>29749</v>
      </c>
      <c r="DM31" s="653"/>
      <c r="DN31" s="653"/>
      <c r="DO31" s="653"/>
      <c r="DP31" s="653"/>
      <c r="DQ31" s="653"/>
      <c r="DR31" s="653"/>
      <c r="DS31" s="653"/>
      <c r="DT31" s="653"/>
      <c r="DU31" s="653"/>
      <c r="DV31" s="654"/>
      <c r="DW31" s="628">
        <v>0.4</v>
      </c>
      <c r="DX31" s="655"/>
      <c r="DY31" s="655"/>
      <c r="DZ31" s="655"/>
      <c r="EA31" s="655"/>
      <c r="EB31" s="655"/>
      <c r="EC31" s="656"/>
    </row>
    <row r="32" spans="2:133" ht="11.25" customHeight="1" x14ac:dyDescent="0.15">
      <c r="B32" s="620" t="s">
        <v>323</v>
      </c>
      <c r="C32" s="621"/>
      <c r="D32" s="621"/>
      <c r="E32" s="621"/>
      <c r="F32" s="621"/>
      <c r="G32" s="621"/>
      <c r="H32" s="621"/>
      <c r="I32" s="621"/>
      <c r="J32" s="621"/>
      <c r="K32" s="621"/>
      <c r="L32" s="621"/>
      <c r="M32" s="621"/>
      <c r="N32" s="621"/>
      <c r="O32" s="621"/>
      <c r="P32" s="621"/>
      <c r="Q32" s="622"/>
      <c r="R32" s="623">
        <v>706261</v>
      </c>
      <c r="S32" s="624"/>
      <c r="T32" s="624"/>
      <c r="U32" s="624"/>
      <c r="V32" s="624"/>
      <c r="W32" s="624"/>
      <c r="X32" s="624"/>
      <c r="Y32" s="625"/>
      <c r="Z32" s="626">
        <v>5.0999999999999996</v>
      </c>
      <c r="AA32" s="626"/>
      <c r="AB32" s="626"/>
      <c r="AC32" s="626"/>
      <c r="AD32" s="627" t="s">
        <v>180</v>
      </c>
      <c r="AE32" s="627"/>
      <c r="AF32" s="627"/>
      <c r="AG32" s="627"/>
      <c r="AH32" s="627"/>
      <c r="AI32" s="627"/>
      <c r="AJ32" s="627"/>
      <c r="AK32" s="627"/>
      <c r="AL32" s="628" t="s">
        <v>243</v>
      </c>
      <c r="AM32" s="629"/>
      <c r="AN32" s="629"/>
      <c r="AO32" s="630"/>
      <c r="AP32" s="673"/>
      <c r="AQ32" s="674"/>
      <c r="AR32" s="674"/>
      <c r="AS32" s="674"/>
      <c r="AT32" s="678"/>
      <c r="AU32" s="214" t="s">
        <v>324</v>
      </c>
      <c r="AX32" s="620" t="s">
        <v>325</v>
      </c>
      <c r="AY32" s="621"/>
      <c r="AZ32" s="621"/>
      <c r="BA32" s="621"/>
      <c r="BB32" s="621"/>
      <c r="BC32" s="621"/>
      <c r="BD32" s="621"/>
      <c r="BE32" s="621"/>
      <c r="BF32" s="622"/>
      <c r="BG32" s="680">
        <v>99.7</v>
      </c>
      <c r="BH32" s="653"/>
      <c r="BI32" s="653"/>
      <c r="BJ32" s="653"/>
      <c r="BK32" s="653"/>
      <c r="BL32" s="653"/>
      <c r="BM32" s="629">
        <v>98.9</v>
      </c>
      <c r="BN32" s="653"/>
      <c r="BO32" s="653"/>
      <c r="BP32" s="653"/>
      <c r="BQ32" s="669"/>
      <c r="BR32" s="680">
        <v>99.6</v>
      </c>
      <c r="BS32" s="653"/>
      <c r="BT32" s="653"/>
      <c r="BU32" s="653"/>
      <c r="BV32" s="653"/>
      <c r="BW32" s="653"/>
      <c r="BX32" s="629">
        <v>98.7</v>
      </c>
      <c r="BY32" s="653"/>
      <c r="BZ32" s="653"/>
      <c r="CA32" s="653"/>
      <c r="CB32" s="669"/>
      <c r="CD32" s="665"/>
      <c r="CE32" s="666"/>
      <c r="CF32" s="620" t="s">
        <v>326</v>
      </c>
      <c r="CG32" s="621"/>
      <c r="CH32" s="621"/>
      <c r="CI32" s="621"/>
      <c r="CJ32" s="621"/>
      <c r="CK32" s="621"/>
      <c r="CL32" s="621"/>
      <c r="CM32" s="621"/>
      <c r="CN32" s="621"/>
      <c r="CO32" s="621"/>
      <c r="CP32" s="621"/>
      <c r="CQ32" s="622"/>
      <c r="CR32" s="623">
        <v>5</v>
      </c>
      <c r="CS32" s="624"/>
      <c r="CT32" s="624"/>
      <c r="CU32" s="624"/>
      <c r="CV32" s="624"/>
      <c r="CW32" s="624"/>
      <c r="CX32" s="624"/>
      <c r="CY32" s="625"/>
      <c r="CZ32" s="628">
        <v>0</v>
      </c>
      <c r="DA32" s="655"/>
      <c r="DB32" s="655"/>
      <c r="DC32" s="658"/>
      <c r="DD32" s="632">
        <v>5</v>
      </c>
      <c r="DE32" s="624"/>
      <c r="DF32" s="624"/>
      <c r="DG32" s="624"/>
      <c r="DH32" s="624"/>
      <c r="DI32" s="624"/>
      <c r="DJ32" s="624"/>
      <c r="DK32" s="625"/>
      <c r="DL32" s="632">
        <v>5</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15">
      <c r="B33" s="620" t="s">
        <v>327</v>
      </c>
      <c r="C33" s="621"/>
      <c r="D33" s="621"/>
      <c r="E33" s="621"/>
      <c r="F33" s="621"/>
      <c r="G33" s="621"/>
      <c r="H33" s="621"/>
      <c r="I33" s="621"/>
      <c r="J33" s="621"/>
      <c r="K33" s="621"/>
      <c r="L33" s="621"/>
      <c r="M33" s="621"/>
      <c r="N33" s="621"/>
      <c r="O33" s="621"/>
      <c r="P33" s="621"/>
      <c r="Q33" s="622"/>
      <c r="R33" s="623">
        <v>108731</v>
      </c>
      <c r="S33" s="624"/>
      <c r="T33" s="624"/>
      <c r="U33" s="624"/>
      <c r="V33" s="624"/>
      <c r="W33" s="624"/>
      <c r="X33" s="624"/>
      <c r="Y33" s="625"/>
      <c r="Z33" s="626">
        <v>0.8</v>
      </c>
      <c r="AA33" s="626"/>
      <c r="AB33" s="626"/>
      <c r="AC33" s="626"/>
      <c r="AD33" s="627">
        <v>10405</v>
      </c>
      <c r="AE33" s="627"/>
      <c r="AF33" s="627"/>
      <c r="AG33" s="627"/>
      <c r="AH33" s="627"/>
      <c r="AI33" s="627"/>
      <c r="AJ33" s="627"/>
      <c r="AK33" s="627"/>
      <c r="AL33" s="628">
        <v>0.1</v>
      </c>
      <c r="AM33" s="629"/>
      <c r="AN33" s="629"/>
      <c r="AO33" s="630"/>
      <c r="AP33" s="675"/>
      <c r="AQ33" s="676"/>
      <c r="AR33" s="676"/>
      <c r="AS33" s="676"/>
      <c r="AT33" s="679"/>
      <c r="AU33" s="219"/>
      <c r="AV33" s="219"/>
      <c r="AW33" s="219"/>
      <c r="AX33" s="644" t="s">
        <v>328</v>
      </c>
      <c r="AY33" s="645"/>
      <c r="AZ33" s="645"/>
      <c r="BA33" s="645"/>
      <c r="BB33" s="645"/>
      <c r="BC33" s="645"/>
      <c r="BD33" s="645"/>
      <c r="BE33" s="645"/>
      <c r="BF33" s="646"/>
      <c r="BG33" s="681">
        <v>98.9</v>
      </c>
      <c r="BH33" s="682"/>
      <c r="BI33" s="682"/>
      <c r="BJ33" s="682"/>
      <c r="BK33" s="682"/>
      <c r="BL33" s="682"/>
      <c r="BM33" s="683">
        <v>97.1</v>
      </c>
      <c r="BN33" s="682"/>
      <c r="BO33" s="682"/>
      <c r="BP33" s="682"/>
      <c r="BQ33" s="684"/>
      <c r="BR33" s="681">
        <v>99.1</v>
      </c>
      <c r="BS33" s="682"/>
      <c r="BT33" s="682"/>
      <c r="BU33" s="682"/>
      <c r="BV33" s="682"/>
      <c r="BW33" s="682"/>
      <c r="BX33" s="683">
        <v>97</v>
      </c>
      <c r="BY33" s="682"/>
      <c r="BZ33" s="682"/>
      <c r="CA33" s="682"/>
      <c r="CB33" s="684"/>
      <c r="CD33" s="620" t="s">
        <v>329</v>
      </c>
      <c r="CE33" s="621"/>
      <c r="CF33" s="621"/>
      <c r="CG33" s="621"/>
      <c r="CH33" s="621"/>
      <c r="CI33" s="621"/>
      <c r="CJ33" s="621"/>
      <c r="CK33" s="621"/>
      <c r="CL33" s="621"/>
      <c r="CM33" s="621"/>
      <c r="CN33" s="621"/>
      <c r="CO33" s="621"/>
      <c r="CP33" s="621"/>
      <c r="CQ33" s="622"/>
      <c r="CR33" s="623">
        <v>5909752</v>
      </c>
      <c r="CS33" s="653"/>
      <c r="CT33" s="653"/>
      <c r="CU33" s="653"/>
      <c r="CV33" s="653"/>
      <c r="CW33" s="653"/>
      <c r="CX33" s="653"/>
      <c r="CY33" s="654"/>
      <c r="CZ33" s="628">
        <v>43.8</v>
      </c>
      <c r="DA33" s="655"/>
      <c r="DB33" s="655"/>
      <c r="DC33" s="658"/>
      <c r="DD33" s="632">
        <v>4451460</v>
      </c>
      <c r="DE33" s="653"/>
      <c r="DF33" s="653"/>
      <c r="DG33" s="653"/>
      <c r="DH33" s="653"/>
      <c r="DI33" s="653"/>
      <c r="DJ33" s="653"/>
      <c r="DK33" s="654"/>
      <c r="DL33" s="632">
        <v>3215547</v>
      </c>
      <c r="DM33" s="653"/>
      <c r="DN33" s="653"/>
      <c r="DO33" s="653"/>
      <c r="DP33" s="653"/>
      <c r="DQ33" s="653"/>
      <c r="DR33" s="653"/>
      <c r="DS33" s="653"/>
      <c r="DT33" s="653"/>
      <c r="DU33" s="653"/>
      <c r="DV33" s="654"/>
      <c r="DW33" s="628">
        <v>44.7</v>
      </c>
      <c r="DX33" s="655"/>
      <c r="DY33" s="655"/>
      <c r="DZ33" s="655"/>
      <c r="EA33" s="655"/>
      <c r="EB33" s="655"/>
      <c r="EC33" s="656"/>
    </row>
    <row r="34" spans="2:133" ht="11.25" customHeight="1" x14ac:dyDescent="0.15">
      <c r="B34" s="620" t="s">
        <v>330</v>
      </c>
      <c r="C34" s="621"/>
      <c r="D34" s="621"/>
      <c r="E34" s="621"/>
      <c r="F34" s="621"/>
      <c r="G34" s="621"/>
      <c r="H34" s="621"/>
      <c r="I34" s="621"/>
      <c r="J34" s="621"/>
      <c r="K34" s="621"/>
      <c r="L34" s="621"/>
      <c r="M34" s="621"/>
      <c r="N34" s="621"/>
      <c r="O34" s="621"/>
      <c r="P34" s="621"/>
      <c r="Q34" s="622"/>
      <c r="R34" s="623">
        <v>426951</v>
      </c>
      <c r="S34" s="624"/>
      <c r="T34" s="624"/>
      <c r="U34" s="624"/>
      <c r="V34" s="624"/>
      <c r="W34" s="624"/>
      <c r="X34" s="624"/>
      <c r="Y34" s="625"/>
      <c r="Z34" s="626">
        <v>3.1</v>
      </c>
      <c r="AA34" s="626"/>
      <c r="AB34" s="626"/>
      <c r="AC34" s="626"/>
      <c r="AD34" s="627" t="s">
        <v>180</v>
      </c>
      <c r="AE34" s="627"/>
      <c r="AF34" s="627"/>
      <c r="AG34" s="627"/>
      <c r="AH34" s="627"/>
      <c r="AI34" s="627"/>
      <c r="AJ34" s="627"/>
      <c r="AK34" s="627"/>
      <c r="AL34" s="628" t="s">
        <v>191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331</v>
      </c>
      <c r="CE34" s="621"/>
      <c r="CF34" s="621"/>
      <c r="CG34" s="621"/>
      <c r="CH34" s="621"/>
      <c r="CI34" s="621"/>
      <c r="CJ34" s="621"/>
      <c r="CK34" s="621"/>
      <c r="CL34" s="621"/>
      <c r="CM34" s="621"/>
      <c r="CN34" s="621"/>
      <c r="CO34" s="621"/>
      <c r="CP34" s="621"/>
      <c r="CQ34" s="622"/>
      <c r="CR34" s="623">
        <v>1739452</v>
      </c>
      <c r="CS34" s="624"/>
      <c r="CT34" s="624"/>
      <c r="CU34" s="624"/>
      <c r="CV34" s="624"/>
      <c r="CW34" s="624"/>
      <c r="CX34" s="624"/>
      <c r="CY34" s="625"/>
      <c r="CZ34" s="628">
        <v>12.9</v>
      </c>
      <c r="DA34" s="655"/>
      <c r="DB34" s="655"/>
      <c r="DC34" s="658"/>
      <c r="DD34" s="632">
        <v>1088805</v>
      </c>
      <c r="DE34" s="624"/>
      <c r="DF34" s="624"/>
      <c r="DG34" s="624"/>
      <c r="DH34" s="624"/>
      <c r="DI34" s="624"/>
      <c r="DJ34" s="624"/>
      <c r="DK34" s="625"/>
      <c r="DL34" s="632">
        <v>817287</v>
      </c>
      <c r="DM34" s="624"/>
      <c r="DN34" s="624"/>
      <c r="DO34" s="624"/>
      <c r="DP34" s="624"/>
      <c r="DQ34" s="624"/>
      <c r="DR34" s="624"/>
      <c r="DS34" s="624"/>
      <c r="DT34" s="624"/>
      <c r="DU34" s="624"/>
      <c r="DV34" s="625"/>
      <c r="DW34" s="628">
        <v>11.4</v>
      </c>
      <c r="DX34" s="655"/>
      <c r="DY34" s="655"/>
      <c r="DZ34" s="655"/>
      <c r="EA34" s="655"/>
      <c r="EB34" s="655"/>
      <c r="EC34" s="656"/>
    </row>
    <row r="35" spans="2:133" ht="11.25" customHeight="1" x14ac:dyDescent="0.15">
      <c r="B35" s="620" t="s">
        <v>332</v>
      </c>
      <c r="C35" s="621"/>
      <c r="D35" s="621"/>
      <c r="E35" s="621"/>
      <c r="F35" s="621"/>
      <c r="G35" s="621"/>
      <c r="H35" s="621"/>
      <c r="I35" s="621"/>
      <c r="J35" s="621"/>
      <c r="K35" s="621"/>
      <c r="L35" s="621"/>
      <c r="M35" s="621"/>
      <c r="N35" s="621"/>
      <c r="O35" s="621"/>
      <c r="P35" s="621"/>
      <c r="Q35" s="622"/>
      <c r="R35" s="623">
        <v>211476</v>
      </c>
      <c r="S35" s="624"/>
      <c r="T35" s="624"/>
      <c r="U35" s="624"/>
      <c r="V35" s="624"/>
      <c r="W35" s="624"/>
      <c r="X35" s="624"/>
      <c r="Y35" s="625"/>
      <c r="Z35" s="626">
        <v>1.5</v>
      </c>
      <c r="AA35" s="626"/>
      <c r="AB35" s="626"/>
      <c r="AC35" s="626"/>
      <c r="AD35" s="627" t="s">
        <v>180</v>
      </c>
      <c r="AE35" s="627"/>
      <c r="AF35" s="627"/>
      <c r="AG35" s="627"/>
      <c r="AH35" s="627"/>
      <c r="AI35" s="627"/>
      <c r="AJ35" s="627"/>
      <c r="AK35" s="627"/>
      <c r="AL35" s="628" t="s">
        <v>191</v>
      </c>
      <c r="AM35" s="629"/>
      <c r="AN35" s="629"/>
      <c r="AO35" s="630"/>
      <c r="AP35" s="222"/>
      <c r="AQ35" s="605" t="s">
        <v>333</v>
      </c>
      <c r="AR35" s="606"/>
      <c r="AS35" s="606"/>
      <c r="AT35" s="606"/>
      <c r="AU35" s="606"/>
      <c r="AV35" s="606"/>
      <c r="AW35" s="606"/>
      <c r="AX35" s="606"/>
      <c r="AY35" s="606"/>
      <c r="AZ35" s="606"/>
      <c r="BA35" s="606"/>
      <c r="BB35" s="606"/>
      <c r="BC35" s="606"/>
      <c r="BD35" s="606"/>
      <c r="BE35" s="606"/>
      <c r="BF35" s="607"/>
      <c r="BG35" s="605" t="s">
        <v>334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335</v>
      </c>
      <c r="CE35" s="621"/>
      <c r="CF35" s="621"/>
      <c r="CG35" s="621"/>
      <c r="CH35" s="621"/>
      <c r="CI35" s="621"/>
      <c r="CJ35" s="621"/>
      <c r="CK35" s="621"/>
      <c r="CL35" s="621"/>
      <c r="CM35" s="621"/>
      <c r="CN35" s="621"/>
      <c r="CO35" s="621"/>
      <c r="CP35" s="621"/>
      <c r="CQ35" s="622"/>
      <c r="CR35" s="623">
        <v>113868</v>
      </c>
      <c r="CS35" s="653"/>
      <c r="CT35" s="653"/>
      <c r="CU35" s="653"/>
      <c r="CV35" s="653"/>
      <c r="CW35" s="653"/>
      <c r="CX35" s="653"/>
      <c r="CY35" s="654"/>
      <c r="CZ35" s="628">
        <v>0.8</v>
      </c>
      <c r="DA35" s="655"/>
      <c r="DB35" s="655"/>
      <c r="DC35" s="658"/>
      <c r="DD35" s="632">
        <v>69658</v>
      </c>
      <c r="DE35" s="653"/>
      <c r="DF35" s="653"/>
      <c r="DG35" s="653"/>
      <c r="DH35" s="653"/>
      <c r="DI35" s="653"/>
      <c r="DJ35" s="653"/>
      <c r="DK35" s="654"/>
      <c r="DL35" s="632">
        <v>39764</v>
      </c>
      <c r="DM35" s="653"/>
      <c r="DN35" s="653"/>
      <c r="DO35" s="653"/>
      <c r="DP35" s="653"/>
      <c r="DQ35" s="653"/>
      <c r="DR35" s="653"/>
      <c r="DS35" s="653"/>
      <c r="DT35" s="653"/>
      <c r="DU35" s="653"/>
      <c r="DV35" s="654"/>
      <c r="DW35" s="628">
        <v>0.6</v>
      </c>
      <c r="DX35" s="655"/>
      <c r="DY35" s="655"/>
      <c r="DZ35" s="655"/>
      <c r="EA35" s="655"/>
      <c r="EB35" s="655"/>
      <c r="EC35" s="656"/>
    </row>
    <row r="36" spans="2:133" ht="11.25" customHeight="1" x14ac:dyDescent="0.15">
      <c r="B36" s="620" t="s">
        <v>336</v>
      </c>
      <c r="C36" s="621"/>
      <c r="D36" s="621"/>
      <c r="E36" s="621"/>
      <c r="F36" s="621"/>
      <c r="G36" s="621"/>
      <c r="H36" s="621"/>
      <c r="I36" s="621"/>
      <c r="J36" s="621"/>
      <c r="K36" s="621"/>
      <c r="L36" s="621"/>
      <c r="M36" s="621"/>
      <c r="N36" s="621"/>
      <c r="O36" s="621"/>
      <c r="P36" s="621"/>
      <c r="Q36" s="622"/>
      <c r="R36" s="623">
        <v>189216</v>
      </c>
      <c r="S36" s="624"/>
      <c r="T36" s="624"/>
      <c r="U36" s="624"/>
      <c r="V36" s="624"/>
      <c r="W36" s="624"/>
      <c r="X36" s="624"/>
      <c r="Y36" s="625"/>
      <c r="Z36" s="626">
        <v>1.4</v>
      </c>
      <c r="AA36" s="626"/>
      <c r="AB36" s="626"/>
      <c r="AC36" s="626"/>
      <c r="AD36" s="627" t="s">
        <v>243</v>
      </c>
      <c r="AE36" s="627"/>
      <c r="AF36" s="627"/>
      <c r="AG36" s="627"/>
      <c r="AH36" s="627"/>
      <c r="AI36" s="627"/>
      <c r="AJ36" s="627"/>
      <c r="AK36" s="627"/>
      <c r="AL36" s="628" t="s">
        <v>191</v>
      </c>
      <c r="AM36" s="629"/>
      <c r="AN36" s="629"/>
      <c r="AO36" s="630"/>
      <c r="AP36" s="222"/>
      <c r="AQ36" s="685" t="s">
        <v>337</v>
      </c>
      <c r="AR36" s="686"/>
      <c r="AS36" s="686"/>
      <c r="AT36" s="686"/>
      <c r="AU36" s="686"/>
      <c r="AV36" s="686"/>
      <c r="AW36" s="686"/>
      <c r="AX36" s="686"/>
      <c r="AY36" s="687"/>
      <c r="AZ36" s="612">
        <v>1904082</v>
      </c>
      <c r="BA36" s="613"/>
      <c r="BB36" s="613"/>
      <c r="BC36" s="613"/>
      <c r="BD36" s="613"/>
      <c r="BE36" s="613"/>
      <c r="BF36" s="688"/>
      <c r="BG36" s="609" t="s">
        <v>338</v>
      </c>
      <c r="BH36" s="610"/>
      <c r="BI36" s="610"/>
      <c r="BJ36" s="610"/>
      <c r="BK36" s="610"/>
      <c r="BL36" s="610"/>
      <c r="BM36" s="610"/>
      <c r="BN36" s="610"/>
      <c r="BO36" s="610"/>
      <c r="BP36" s="610"/>
      <c r="BQ36" s="610"/>
      <c r="BR36" s="610"/>
      <c r="BS36" s="610"/>
      <c r="BT36" s="610"/>
      <c r="BU36" s="611"/>
      <c r="BV36" s="612">
        <v>5870</v>
      </c>
      <c r="BW36" s="613"/>
      <c r="BX36" s="613"/>
      <c r="BY36" s="613"/>
      <c r="BZ36" s="613"/>
      <c r="CA36" s="613"/>
      <c r="CB36" s="688"/>
      <c r="CD36" s="620" t="s">
        <v>339</v>
      </c>
      <c r="CE36" s="621"/>
      <c r="CF36" s="621"/>
      <c r="CG36" s="621"/>
      <c r="CH36" s="621"/>
      <c r="CI36" s="621"/>
      <c r="CJ36" s="621"/>
      <c r="CK36" s="621"/>
      <c r="CL36" s="621"/>
      <c r="CM36" s="621"/>
      <c r="CN36" s="621"/>
      <c r="CO36" s="621"/>
      <c r="CP36" s="621"/>
      <c r="CQ36" s="622"/>
      <c r="CR36" s="623">
        <v>2703410</v>
      </c>
      <c r="CS36" s="624"/>
      <c r="CT36" s="624"/>
      <c r="CU36" s="624"/>
      <c r="CV36" s="624"/>
      <c r="CW36" s="624"/>
      <c r="CX36" s="624"/>
      <c r="CY36" s="625"/>
      <c r="CZ36" s="628">
        <v>20.100000000000001</v>
      </c>
      <c r="DA36" s="655"/>
      <c r="DB36" s="655"/>
      <c r="DC36" s="658"/>
      <c r="DD36" s="632">
        <v>2317246</v>
      </c>
      <c r="DE36" s="624"/>
      <c r="DF36" s="624"/>
      <c r="DG36" s="624"/>
      <c r="DH36" s="624"/>
      <c r="DI36" s="624"/>
      <c r="DJ36" s="624"/>
      <c r="DK36" s="625"/>
      <c r="DL36" s="632">
        <v>1513040</v>
      </c>
      <c r="DM36" s="624"/>
      <c r="DN36" s="624"/>
      <c r="DO36" s="624"/>
      <c r="DP36" s="624"/>
      <c r="DQ36" s="624"/>
      <c r="DR36" s="624"/>
      <c r="DS36" s="624"/>
      <c r="DT36" s="624"/>
      <c r="DU36" s="624"/>
      <c r="DV36" s="625"/>
      <c r="DW36" s="628">
        <v>21</v>
      </c>
      <c r="DX36" s="655"/>
      <c r="DY36" s="655"/>
      <c r="DZ36" s="655"/>
      <c r="EA36" s="655"/>
      <c r="EB36" s="655"/>
      <c r="EC36" s="656"/>
    </row>
    <row r="37" spans="2:133" ht="11.25" customHeight="1" x14ac:dyDescent="0.15">
      <c r="B37" s="620" t="s">
        <v>340</v>
      </c>
      <c r="C37" s="621"/>
      <c r="D37" s="621"/>
      <c r="E37" s="621"/>
      <c r="F37" s="621"/>
      <c r="G37" s="621"/>
      <c r="H37" s="621"/>
      <c r="I37" s="621"/>
      <c r="J37" s="621"/>
      <c r="K37" s="621"/>
      <c r="L37" s="621"/>
      <c r="M37" s="621"/>
      <c r="N37" s="621"/>
      <c r="O37" s="621"/>
      <c r="P37" s="621"/>
      <c r="Q37" s="622"/>
      <c r="R37" s="623">
        <v>283122</v>
      </c>
      <c r="S37" s="624"/>
      <c r="T37" s="624"/>
      <c r="U37" s="624"/>
      <c r="V37" s="624"/>
      <c r="W37" s="624"/>
      <c r="X37" s="624"/>
      <c r="Y37" s="625"/>
      <c r="Z37" s="626">
        <v>2.1</v>
      </c>
      <c r="AA37" s="626"/>
      <c r="AB37" s="626"/>
      <c r="AC37" s="626"/>
      <c r="AD37" s="627">
        <v>12175</v>
      </c>
      <c r="AE37" s="627"/>
      <c r="AF37" s="627"/>
      <c r="AG37" s="627"/>
      <c r="AH37" s="627"/>
      <c r="AI37" s="627"/>
      <c r="AJ37" s="627"/>
      <c r="AK37" s="627"/>
      <c r="AL37" s="628">
        <v>0.2</v>
      </c>
      <c r="AM37" s="629"/>
      <c r="AN37" s="629"/>
      <c r="AO37" s="630"/>
      <c r="AQ37" s="689" t="s">
        <v>341</v>
      </c>
      <c r="AR37" s="690"/>
      <c r="AS37" s="690"/>
      <c r="AT37" s="690"/>
      <c r="AU37" s="690"/>
      <c r="AV37" s="690"/>
      <c r="AW37" s="690"/>
      <c r="AX37" s="690"/>
      <c r="AY37" s="691"/>
      <c r="AZ37" s="623">
        <v>600000</v>
      </c>
      <c r="BA37" s="624"/>
      <c r="BB37" s="624"/>
      <c r="BC37" s="624"/>
      <c r="BD37" s="653"/>
      <c r="BE37" s="653"/>
      <c r="BF37" s="669"/>
      <c r="BG37" s="620" t="s">
        <v>342</v>
      </c>
      <c r="BH37" s="621"/>
      <c r="BI37" s="621"/>
      <c r="BJ37" s="621"/>
      <c r="BK37" s="621"/>
      <c r="BL37" s="621"/>
      <c r="BM37" s="621"/>
      <c r="BN37" s="621"/>
      <c r="BO37" s="621"/>
      <c r="BP37" s="621"/>
      <c r="BQ37" s="621"/>
      <c r="BR37" s="621"/>
      <c r="BS37" s="621"/>
      <c r="BT37" s="621"/>
      <c r="BU37" s="622"/>
      <c r="BV37" s="623">
        <v>5870</v>
      </c>
      <c r="BW37" s="624"/>
      <c r="BX37" s="624"/>
      <c r="BY37" s="624"/>
      <c r="BZ37" s="624"/>
      <c r="CA37" s="624"/>
      <c r="CB37" s="633"/>
      <c r="CD37" s="620" t="s">
        <v>343</v>
      </c>
      <c r="CE37" s="621"/>
      <c r="CF37" s="621"/>
      <c r="CG37" s="621"/>
      <c r="CH37" s="621"/>
      <c r="CI37" s="621"/>
      <c r="CJ37" s="621"/>
      <c r="CK37" s="621"/>
      <c r="CL37" s="621"/>
      <c r="CM37" s="621"/>
      <c r="CN37" s="621"/>
      <c r="CO37" s="621"/>
      <c r="CP37" s="621"/>
      <c r="CQ37" s="622"/>
      <c r="CR37" s="623">
        <v>695282</v>
      </c>
      <c r="CS37" s="653"/>
      <c r="CT37" s="653"/>
      <c r="CU37" s="653"/>
      <c r="CV37" s="653"/>
      <c r="CW37" s="653"/>
      <c r="CX37" s="653"/>
      <c r="CY37" s="654"/>
      <c r="CZ37" s="628">
        <v>5.2</v>
      </c>
      <c r="DA37" s="655"/>
      <c r="DB37" s="655"/>
      <c r="DC37" s="658"/>
      <c r="DD37" s="632">
        <v>694082</v>
      </c>
      <c r="DE37" s="653"/>
      <c r="DF37" s="653"/>
      <c r="DG37" s="653"/>
      <c r="DH37" s="653"/>
      <c r="DI37" s="653"/>
      <c r="DJ37" s="653"/>
      <c r="DK37" s="654"/>
      <c r="DL37" s="632">
        <v>683066</v>
      </c>
      <c r="DM37" s="653"/>
      <c r="DN37" s="653"/>
      <c r="DO37" s="653"/>
      <c r="DP37" s="653"/>
      <c r="DQ37" s="653"/>
      <c r="DR37" s="653"/>
      <c r="DS37" s="653"/>
      <c r="DT37" s="653"/>
      <c r="DU37" s="653"/>
      <c r="DV37" s="654"/>
      <c r="DW37" s="628">
        <v>9.5</v>
      </c>
      <c r="DX37" s="655"/>
      <c r="DY37" s="655"/>
      <c r="DZ37" s="655"/>
      <c r="EA37" s="655"/>
      <c r="EB37" s="655"/>
      <c r="EC37" s="656"/>
    </row>
    <row r="38" spans="2:133" ht="11.25" customHeight="1" x14ac:dyDescent="0.15">
      <c r="B38" s="620" t="s">
        <v>344</v>
      </c>
      <c r="C38" s="621"/>
      <c r="D38" s="621"/>
      <c r="E38" s="621"/>
      <c r="F38" s="621"/>
      <c r="G38" s="621"/>
      <c r="H38" s="621"/>
      <c r="I38" s="621"/>
      <c r="J38" s="621"/>
      <c r="K38" s="621"/>
      <c r="L38" s="621"/>
      <c r="M38" s="621"/>
      <c r="N38" s="621"/>
      <c r="O38" s="621"/>
      <c r="P38" s="621"/>
      <c r="Q38" s="622"/>
      <c r="R38" s="623">
        <v>1639407</v>
      </c>
      <c r="S38" s="624"/>
      <c r="T38" s="624"/>
      <c r="U38" s="624"/>
      <c r="V38" s="624"/>
      <c r="W38" s="624"/>
      <c r="X38" s="624"/>
      <c r="Y38" s="625"/>
      <c r="Z38" s="626">
        <v>11.9</v>
      </c>
      <c r="AA38" s="626"/>
      <c r="AB38" s="626"/>
      <c r="AC38" s="626"/>
      <c r="AD38" s="627" t="s">
        <v>180</v>
      </c>
      <c r="AE38" s="627"/>
      <c r="AF38" s="627"/>
      <c r="AG38" s="627"/>
      <c r="AH38" s="627"/>
      <c r="AI38" s="627"/>
      <c r="AJ38" s="627"/>
      <c r="AK38" s="627"/>
      <c r="AL38" s="628" t="s">
        <v>243</v>
      </c>
      <c r="AM38" s="629"/>
      <c r="AN38" s="629"/>
      <c r="AO38" s="630"/>
      <c r="AQ38" s="689" t="s">
        <v>345</v>
      </c>
      <c r="AR38" s="690"/>
      <c r="AS38" s="690"/>
      <c r="AT38" s="690"/>
      <c r="AU38" s="690"/>
      <c r="AV38" s="690"/>
      <c r="AW38" s="690"/>
      <c r="AX38" s="690"/>
      <c r="AY38" s="691"/>
      <c r="AZ38" s="623">
        <v>246900</v>
      </c>
      <c r="BA38" s="624"/>
      <c r="BB38" s="624"/>
      <c r="BC38" s="624"/>
      <c r="BD38" s="653"/>
      <c r="BE38" s="653"/>
      <c r="BF38" s="669"/>
      <c r="BG38" s="620" t="s">
        <v>346</v>
      </c>
      <c r="BH38" s="621"/>
      <c r="BI38" s="621"/>
      <c r="BJ38" s="621"/>
      <c r="BK38" s="621"/>
      <c r="BL38" s="621"/>
      <c r="BM38" s="621"/>
      <c r="BN38" s="621"/>
      <c r="BO38" s="621"/>
      <c r="BP38" s="621"/>
      <c r="BQ38" s="621"/>
      <c r="BR38" s="621"/>
      <c r="BS38" s="621"/>
      <c r="BT38" s="621"/>
      <c r="BU38" s="622"/>
      <c r="BV38" s="623">
        <v>2732</v>
      </c>
      <c r="BW38" s="624"/>
      <c r="BX38" s="624"/>
      <c r="BY38" s="624"/>
      <c r="BZ38" s="624"/>
      <c r="CA38" s="624"/>
      <c r="CB38" s="633"/>
      <c r="CD38" s="620" t="s">
        <v>347</v>
      </c>
      <c r="CE38" s="621"/>
      <c r="CF38" s="621"/>
      <c r="CG38" s="621"/>
      <c r="CH38" s="621"/>
      <c r="CI38" s="621"/>
      <c r="CJ38" s="621"/>
      <c r="CK38" s="621"/>
      <c r="CL38" s="621"/>
      <c r="CM38" s="621"/>
      <c r="CN38" s="621"/>
      <c r="CO38" s="621"/>
      <c r="CP38" s="621"/>
      <c r="CQ38" s="622"/>
      <c r="CR38" s="623">
        <v>1046846</v>
      </c>
      <c r="CS38" s="624"/>
      <c r="CT38" s="624"/>
      <c r="CU38" s="624"/>
      <c r="CV38" s="624"/>
      <c r="CW38" s="624"/>
      <c r="CX38" s="624"/>
      <c r="CY38" s="625"/>
      <c r="CZ38" s="628">
        <v>7.8</v>
      </c>
      <c r="DA38" s="655"/>
      <c r="DB38" s="655"/>
      <c r="DC38" s="658"/>
      <c r="DD38" s="632">
        <v>870629</v>
      </c>
      <c r="DE38" s="624"/>
      <c r="DF38" s="624"/>
      <c r="DG38" s="624"/>
      <c r="DH38" s="624"/>
      <c r="DI38" s="624"/>
      <c r="DJ38" s="624"/>
      <c r="DK38" s="625"/>
      <c r="DL38" s="632">
        <v>845456</v>
      </c>
      <c r="DM38" s="624"/>
      <c r="DN38" s="624"/>
      <c r="DO38" s="624"/>
      <c r="DP38" s="624"/>
      <c r="DQ38" s="624"/>
      <c r="DR38" s="624"/>
      <c r="DS38" s="624"/>
      <c r="DT38" s="624"/>
      <c r="DU38" s="624"/>
      <c r="DV38" s="625"/>
      <c r="DW38" s="628">
        <v>11.8</v>
      </c>
      <c r="DX38" s="655"/>
      <c r="DY38" s="655"/>
      <c r="DZ38" s="655"/>
      <c r="EA38" s="655"/>
      <c r="EB38" s="655"/>
      <c r="EC38" s="656"/>
    </row>
    <row r="39" spans="2:133" ht="11.25" customHeight="1" x14ac:dyDescent="0.15">
      <c r="B39" s="620" t="s">
        <v>348</v>
      </c>
      <c r="C39" s="621"/>
      <c r="D39" s="621"/>
      <c r="E39" s="621"/>
      <c r="F39" s="621"/>
      <c r="G39" s="621"/>
      <c r="H39" s="621"/>
      <c r="I39" s="621"/>
      <c r="J39" s="621"/>
      <c r="K39" s="621"/>
      <c r="L39" s="621"/>
      <c r="M39" s="621"/>
      <c r="N39" s="621"/>
      <c r="O39" s="621"/>
      <c r="P39" s="621"/>
      <c r="Q39" s="622"/>
      <c r="R39" s="623" t="s">
        <v>191</v>
      </c>
      <c r="S39" s="624"/>
      <c r="T39" s="624"/>
      <c r="U39" s="624"/>
      <c r="V39" s="624"/>
      <c r="W39" s="624"/>
      <c r="X39" s="624"/>
      <c r="Y39" s="625"/>
      <c r="Z39" s="626" t="s">
        <v>243</v>
      </c>
      <c r="AA39" s="626"/>
      <c r="AB39" s="626"/>
      <c r="AC39" s="626"/>
      <c r="AD39" s="627" t="s">
        <v>243</v>
      </c>
      <c r="AE39" s="627"/>
      <c r="AF39" s="627"/>
      <c r="AG39" s="627"/>
      <c r="AH39" s="627"/>
      <c r="AI39" s="627"/>
      <c r="AJ39" s="627"/>
      <c r="AK39" s="627"/>
      <c r="AL39" s="628" t="s">
        <v>243</v>
      </c>
      <c r="AM39" s="629"/>
      <c r="AN39" s="629"/>
      <c r="AO39" s="630"/>
      <c r="AQ39" s="689" t="s">
        <v>349</v>
      </c>
      <c r="AR39" s="690"/>
      <c r="AS39" s="690"/>
      <c r="AT39" s="690"/>
      <c r="AU39" s="690"/>
      <c r="AV39" s="690"/>
      <c r="AW39" s="690"/>
      <c r="AX39" s="690"/>
      <c r="AY39" s="691"/>
      <c r="AZ39" s="623">
        <v>10336</v>
      </c>
      <c r="BA39" s="624"/>
      <c r="BB39" s="624"/>
      <c r="BC39" s="624"/>
      <c r="BD39" s="653"/>
      <c r="BE39" s="653"/>
      <c r="BF39" s="669"/>
      <c r="BG39" s="620" t="s">
        <v>350</v>
      </c>
      <c r="BH39" s="621"/>
      <c r="BI39" s="621"/>
      <c r="BJ39" s="621"/>
      <c r="BK39" s="621"/>
      <c r="BL39" s="621"/>
      <c r="BM39" s="621"/>
      <c r="BN39" s="621"/>
      <c r="BO39" s="621"/>
      <c r="BP39" s="621"/>
      <c r="BQ39" s="621"/>
      <c r="BR39" s="621"/>
      <c r="BS39" s="621"/>
      <c r="BT39" s="621"/>
      <c r="BU39" s="622"/>
      <c r="BV39" s="623">
        <v>3984</v>
      </c>
      <c r="BW39" s="624"/>
      <c r="BX39" s="624"/>
      <c r="BY39" s="624"/>
      <c r="BZ39" s="624"/>
      <c r="CA39" s="624"/>
      <c r="CB39" s="633"/>
      <c r="CD39" s="620" t="s">
        <v>351</v>
      </c>
      <c r="CE39" s="621"/>
      <c r="CF39" s="621"/>
      <c r="CG39" s="621"/>
      <c r="CH39" s="621"/>
      <c r="CI39" s="621"/>
      <c r="CJ39" s="621"/>
      <c r="CK39" s="621"/>
      <c r="CL39" s="621"/>
      <c r="CM39" s="621"/>
      <c r="CN39" s="621"/>
      <c r="CO39" s="621"/>
      <c r="CP39" s="621"/>
      <c r="CQ39" s="622"/>
      <c r="CR39" s="623">
        <v>306176</v>
      </c>
      <c r="CS39" s="653"/>
      <c r="CT39" s="653"/>
      <c r="CU39" s="653"/>
      <c r="CV39" s="653"/>
      <c r="CW39" s="653"/>
      <c r="CX39" s="653"/>
      <c r="CY39" s="654"/>
      <c r="CZ39" s="628">
        <v>2.2999999999999998</v>
      </c>
      <c r="DA39" s="655"/>
      <c r="DB39" s="655"/>
      <c r="DC39" s="658"/>
      <c r="DD39" s="632">
        <v>105122</v>
      </c>
      <c r="DE39" s="653"/>
      <c r="DF39" s="653"/>
      <c r="DG39" s="653"/>
      <c r="DH39" s="653"/>
      <c r="DI39" s="653"/>
      <c r="DJ39" s="653"/>
      <c r="DK39" s="654"/>
      <c r="DL39" s="632" t="s">
        <v>243</v>
      </c>
      <c r="DM39" s="653"/>
      <c r="DN39" s="653"/>
      <c r="DO39" s="653"/>
      <c r="DP39" s="653"/>
      <c r="DQ39" s="653"/>
      <c r="DR39" s="653"/>
      <c r="DS39" s="653"/>
      <c r="DT39" s="653"/>
      <c r="DU39" s="653"/>
      <c r="DV39" s="654"/>
      <c r="DW39" s="628" t="s">
        <v>180</v>
      </c>
      <c r="DX39" s="655"/>
      <c r="DY39" s="655"/>
      <c r="DZ39" s="655"/>
      <c r="EA39" s="655"/>
      <c r="EB39" s="655"/>
      <c r="EC39" s="656"/>
    </row>
    <row r="40" spans="2:133" ht="11.25" customHeight="1" x14ac:dyDescent="0.15">
      <c r="B40" s="620" t="s">
        <v>352</v>
      </c>
      <c r="C40" s="621"/>
      <c r="D40" s="621"/>
      <c r="E40" s="621"/>
      <c r="F40" s="621"/>
      <c r="G40" s="621"/>
      <c r="H40" s="621"/>
      <c r="I40" s="621"/>
      <c r="J40" s="621"/>
      <c r="K40" s="621"/>
      <c r="L40" s="621"/>
      <c r="M40" s="621"/>
      <c r="N40" s="621"/>
      <c r="O40" s="621"/>
      <c r="P40" s="621"/>
      <c r="Q40" s="622"/>
      <c r="R40" s="623">
        <v>95307</v>
      </c>
      <c r="S40" s="624"/>
      <c r="T40" s="624"/>
      <c r="U40" s="624"/>
      <c r="V40" s="624"/>
      <c r="W40" s="624"/>
      <c r="X40" s="624"/>
      <c r="Y40" s="625"/>
      <c r="Z40" s="626">
        <v>0.7</v>
      </c>
      <c r="AA40" s="626"/>
      <c r="AB40" s="626"/>
      <c r="AC40" s="626"/>
      <c r="AD40" s="627" t="s">
        <v>191</v>
      </c>
      <c r="AE40" s="627"/>
      <c r="AF40" s="627"/>
      <c r="AG40" s="627"/>
      <c r="AH40" s="627"/>
      <c r="AI40" s="627"/>
      <c r="AJ40" s="627"/>
      <c r="AK40" s="627"/>
      <c r="AL40" s="628" t="s">
        <v>243</v>
      </c>
      <c r="AM40" s="629"/>
      <c r="AN40" s="629"/>
      <c r="AO40" s="630"/>
      <c r="AQ40" s="689" t="s">
        <v>353</v>
      </c>
      <c r="AR40" s="690"/>
      <c r="AS40" s="690"/>
      <c r="AT40" s="690"/>
      <c r="AU40" s="690"/>
      <c r="AV40" s="690"/>
      <c r="AW40" s="690"/>
      <c r="AX40" s="690"/>
      <c r="AY40" s="691"/>
      <c r="AZ40" s="623">
        <v>5310</v>
      </c>
      <c r="BA40" s="624"/>
      <c r="BB40" s="624"/>
      <c r="BC40" s="624"/>
      <c r="BD40" s="653"/>
      <c r="BE40" s="653"/>
      <c r="BF40" s="669"/>
      <c r="BG40" s="673" t="s">
        <v>354</v>
      </c>
      <c r="BH40" s="674"/>
      <c r="BI40" s="674"/>
      <c r="BJ40" s="674"/>
      <c r="BK40" s="674"/>
      <c r="BL40" s="223"/>
      <c r="BM40" s="621" t="s">
        <v>355</v>
      </c>
      <c r="BN40" s="621"/>
      <c r="BO40" s="621"/>
      <c r="BP40" s="621"/>
      <c r="BQ40" s="621"/>
      <c r="BR40" s="621"/>
      <c r="BS40" s="621"/>
      <c r="BT40" s="621"/>
      <c r="BU40" s="622"/>
      <c r="BV40" s="623">
        <v>92</v>
      </c>
      <c r="BW40" s="624"/>
      <c r="BX40" s="624"/>
      <c r="BY40" s="624"/>
      <c r="BZ40" s="624"/>
      <c r="CA40" s="624"/>
      <c r="CB40" s="633"/>
      <c r="CD40" s="620" t="s">
        <v>356</v>
      </c>
      <c r="CE40" s="621"/>
      <c r="CF40" s="621"/>
      <c r="CG40" s="621"/>
      <c r="CH40" s="621"/>
      <c r="CI40" s="621"/>
      <c r="CJ40" s="621"/>
      <c r="CK40" s="621"/>
      <c r="CL40" s="621"/>
      <c r="CM40" s="621"/>
      <c r="CN40" s="621"/>
      <c r="CO40" s="621"/>
      <c r="CP40" s="621"/>
      <c r="CQ40" s="622"/>
      <c r="CR40" s="623" t="s">
        <v>191</v>
      </c>
      <c r="CS40" s="624"/>
      <c r="CT40" s="624"/>
      <c r="CU40" s="624"/>
      <c r="CV40" s="624"/>
      <c r="CW40" s="624"/>
      <c r="CX40" s="624"/>
      <c r="CY40" s="625"/>
      <c r="CZ40" s="628" t="s">
        <v>191</v>
      </c>
      <c r="DA40" s="655"/>
      <c r="DB40" s="655"/>
      <c r="DC40" s="658"/>
      <c r="DD40" s="632" t="s">
        <v>243</v>
      </c>
      <c r="DE40" s="624"/>
      <c r="DF40" s="624"/>
      <c r="DG40" s="624"/>
      <c r="DH40" s="624"/>
      <c r="DI40" s="624"/>
      <c r="DJ40" s="624"/>
      <c r="DK40" s="625"/>
      <c r="DL40" s="632" t="s">
        <v>191</v>
      </c>
      <c r="DM40" s="624"/>
      <c r="DN40" s="624"/>
      <c r="DO40" s="624"/>
      <c r="DP40" s="624"/>
      <c r="DQ40" s="624"/>
      <c r="DR40" s="624"/>
      <c r="DS40" s="624"/>
      <c r="DT40" s="624"/>
      <c r="DU40" s="624"/>
      <c r="DV40" s="625"/>
      <c r="DW40" s="628" t="s">
        <v>191</v>
      </c>
      <c r="DX40" s="655"/>
      <c r="DY40" s="655"/>
      <c r="DZ40" s="655"/>
      <c r="EA40" s="655"/>
      <c r="EB40" s="655"/>
      <c r="EC40" s="656"/>
    </row>
    <row r="41" spans="2:133" ht="11.25" customHeight="1" x14ac:dyDescent="0.15">
      <c r="B41" s="644" t="s">
        <v>357</v>
      </c>
      <c r="C41" s="645"/>
      <c r="D41" s="645"/>
      <c r="E41" s="645"/>
      <c r="F41" s="645"/>
      <c r="G41" s="645"/>
      <c r="H41" s="645"/>
      <c r="I41" s="645"/>
      <c r="J41" s="645"/>
      <c r="K41" s="645"/>
      <c r="L41" s="645"/>
      <c r="M41" s="645"/>
      <c r="N41" s="645"/>
      <c r="O41" s="645"/>
      <c r="P41" s="645"/>
      <c r="Q41" s="646"/>
      <c r="R41" s="698">
        <v>13734556</v>
      </c>
      <c r="S41" s="699"/>
      <c r="T41" s="699"/>
      <c r="U41" s="699"/>
      <c r="V41" s="699"/>
      <c r="W41" s="699"/>
      <c r="X41" s="699"/>
      <c r="Y41" s="700"/>
      <c r="Z41" s="701">
        <v>100</v>
      </c>
      <c r="AA41" s="701"/>
      <c r="AB41" s="701"/>
      <c r="AC41" s="701"/>
      <c r="AD41" s="702">
        <v>7099538</v>
      </c>
      <c r="AE41" s="702"/>
      <c r="AF41" s="702"/>
      <c r="AG41" s="702"/>
      <c r="AH41" s="702"/>
      <c r="AI41" s="702"/>
      <c r="AJ41" s="702"/>
      <c r="AK41" s="702"/>
      <c r="AL41" s="703">
        <v>100</v>
      </c>
      <c r="AM41" s="683"/>
      <c r="AN41" s="683"/>
      <c r="AO41" s="704"/>
      <c r="AQ41" s="689" t="s">
        <v>358</v>
      </c>
      <c r="AR41" s="690"/>
      <c r="AS41" s="690"/>
      <c r="AT41" s="690"/>
      <c r="AU41" s="690"/>
      <c r="AV41" s="690"/>
      <c r="AW41" s="690"/>
      <c r="AX41" s="690"/>
      <c r="AY41" s="691"/>
      <c r="AZ41" s="623">
        <v>158471</v>
      </c>
      <c r="BA41" s="624"/>
      <c r="BB41" s="624"/>
      <c r="BC41" s="624"/>
      <c r="BD41" s="653"/>
      <c r="BE41" s="653"/>
      <c r="BF41" s="669"/>
      <c r="BG41" s="673"/>
      <c r="BH41" s="674"/>
      <c r="BI41" s="674"/>
      <c r="BJ41" s="674"/>
      <c r="BK41" s="674"/>
      <c r="BL41" s="223"/>
      <c r="BM41" s="621" t="s">
        <v>359</v>
      </c>
      <c r="BN41" s="621"/>
      <c r="BO41" s="621"/>
      <c r="BP41" s="621"/>
      <c r="BQ41" s="621"/>
      <c r="BR41" s="621"/>
      <c r="BS41" s="621"/>
      <c r="BT41" s="621"/>
      <c r="BU41" s="622"/>
      <c r="BV41" s="623" t="s">
        <v>191</v>
      </c>
      <c r="BW41" s="624"/>
      <c r="BX41" s="624"/>
      <c r="BY41" s="624"/>
      <c r="BZ41" s="624"/>
      <c r="CA41" s="624"/>
      <c r="CB41" s="633"/>
      <c r="CD41" s="620" t="s">
        <v>360</v>
      </c>
      <c r="CE41" s="621"/>
      <c r="CF41" s="621"/>
      <c r="CG41" s="621"/>
      <c r="CH41" s="621"/>
      <c r="CI41" s="621"/>
      <c r="CJ41" s="621"/>
      <c r="CK41" s="621"/>
      <c r="CL41" s="621"/>
      <c r="CM41" s="621"/>
      <c r="CN41" s="621"/>
      <c r="CO41" s="621"/>
      <c r="CP41" s="621"/>
      <c r="CQ41" s="622"/>
      <c r="CR41" s="623" t="s">
        <v>191</v>
      </c>
      <c r="CS41" s="653"/>
      <c r="CT41" s="653"/>
      <c r="CU41" s="653"/>
      <c r="CV41" s="653"/>
      <c r="CW41" s="653"/>
      <c r="CX41" s="653"/>
      <c r="CY41" s="654"/>
      <c r="CZ41" s="628" t="s">
        <v>191</v>
      </c>
      <c r="DA41" s="655"/>
      <c r="DB41" s="655"/>
      <c r="DC41" s="658"/>
      <c r="DD41" s="632" t="s">
        <v>191</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361</v>
      </c>
      <c r="AR42" s="706"/>
      <c r="AS42" s="706"/>
      <c r="AT42" s="706"/>
      <c r="AU42" s="706"/>
      <c r="AV42" s="706"/>
      <c r="AW42" s="706"/>
      <c r="AX42" s="706"/>
      <c r="AY42" s="707"/>
      <c r="AZ42" s="698">
        <v>883065</v>
      </c>
      <c r="BA42" s="699"/>
      <c r="BB42" s="699"/>
      <c r="BC42" s="699"/>
      <c r="BD42" s="682"/>
      <c r="BE42" s="682"/>
      <c r="BF42" s="684"/>
      <c r="BG42" s="675"/>
      <c r="BH42" s="676"/>
      <c r="BI42" s="676"/>
      <c r="BJ42" s="676"/>
      <c r="BK42" s="676"/>
      <c r="BL42" s="224"/>
      <c r="BM42" s="645" t="s">
        <v>362</v>
      </c>
      <c r="BN42" s="645"/>
      <c r="BO42" s="645"/>
      <c r="BP42" s="645"/>
      <c r="BQ42" s="645"/>
      <c r="BR42" s="645"/>
      <c r="BS42" s="645"/>
      <c r="BT42" s="645"/>
      <c r="BU42" s="646"/>
      <c r="BV42" s="698">
        <v>412</v>
      </c>
      <c r="BW42" s="699"/>
      <c r="BX42" s="699"/>
      <c r="BY42" s="699"/>
      <c r="BZ42" s="699"/>
      <c r="CA42" s="699"/>
      <c r="CB42" s="708"/>
      <c r="CD42" s="620" t="s">
        <v>363</v>
      </c>
      <c r="CE42" s="621"/>
      <c r="CF42" s="621"/>
      <c r="CG42" s="621"/>
      <c r="CH42" s="621"/>
      <c r="CI42" s="621"/>
      <c r="CJ42" s="621"/>
      <c r="CK42" s="621"/>
      <c r="CL42" s="621"/>
      <c r="CM42" s="621"/>
      <c r="CN42" s="621"/>
      <c r="CO42" s="621"/>
      <c r="CP42" s="621"/>
      <c r="CQ42" s="622"/>
      <c r="CR42" s="623">
        <v>2705216</v>
      </c>
      <c r="CS42" s="653"/>
      <c r="CT42" s="653"/>
      <c r="CU42" s="653"/>
      <c r="CV42" s="653"/>
      <c r="CW42" s="653"/>
      <c r="CX42" s="653"/>
      <c r="CY42" s="654"/>
      <c r="CZ42" s="628">
        <v>20.100000000000001</v>
      </c>
      <c r="DA42" s="655"/>
      <c r="DB42" s="655"/>
      <c r="DC42" s="658"/>
      <c r="DD42" s="632">
        <v>253263</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364</v>
      </c>
      <c r="CD43" s="620" t="s">
        <v>365</v>
      </c>
      <c r="CE43" s="621"/>
      <c r="CF43" s="621"/>
      <c r="CG43" s="621"/>
      <c r="CH43" s="621"/>
      <c r="CI43" s="621"/>
      <c r="CJ43" s="621"/>
      <c r="CK43" s="621"/>
      <c r="CL43" s="621"/>
      <c r="CM43" s="621"/>
      <c r="CN43" s="621"/>
      <c r="CO43" s="621"/>
      <c r="CP43" s="621"/>
      <c r="CQ43" s="622"/>
      <c r="CR43" s="623">
        <v>24358</v>
      </c>
      <c r="CS43" s="653"/>
      <c r="CT43" s="653"/>
      <c r="CU43" s="653"/>
      <c r="CV43" s="653"/>
      <c r="CW43" s="653"/>
      <c r="CX43" s="653"/>
      <c r="CY43" s="654"/>
      <c r="CZ43" s="628">
        <v>0.2</v>
      </c>
      <c r="DA43" s="655"/>
      <c r="DB43" s="655"/>
      <c r="DC43" s="658"/>
      <c r="DD43" s="632">
        <v>24358</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313</v>
      </c>
      <c r="CE44" s="662"/>
      <c r="CF44" s="620" t="s">
        <v>367</v>
      </c>
      <c r="CG44" s="621"/>
      <c r="CH44" s="621"/>
      <c r="CI44" s="621"/>
      <c r="CJ44" s="621"/>
      <c r="CK44" s="621"/>
      <c r="CL44" s="621"/>
      <c r="CM44" s="621"/>
      <c r="CN44" s="621"/>
      <c r="CO44" s="621"/>
      <c r="CP44" s="621"/>
      <c r="CQ44" s="622"/>
      <c r="CR44" s="623">
        <v>2635549</v>
      </c>
      <c r="CS44" s="624"/>
      <c r="CT44" s="624"/>
      <c r="CU44" s="624"/>
      <c r="CV44" s="624"/>
      <c r="CW44" s="624"/>
      <c r="CX44" s="624"/>
      <c r="CY44" s="625"/>
      <c r="CZ44" s="628">
        <v>19.5</v>
      </c>
      <c r="DA44" s="629"/>
      <c r="DB44" s="629"/>
      <c r="DC44" s="635"/>
      <c r="DD44" s="632">
        <v>217002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369</v>
      </c>
      <c r="CG45" s="621"/>
      <c r="CH45" s="621"/>
      <c r="CI45" s="621"/>
      <c r="CJ45" s="621"/>
      <c r="CK45" s="621"/>
      <c r="CL45" s="621"/>
      <c r="CM45" s="621"/>
      <c r="CN45" s="621"/>
      <c r="CO45" s="621"/>
      <c r="CP45" s="621"/>
      <c r="CQ45" s="622"/>
      <c r="CR45" s="623">
        <v>1814377</v>
      </c>
      <c r="CS45" s="653"/>
      <c r="CT45" s="653"/>
      <c r="CU45" s="653"/>
      <c r="CV45" s="653"/>
      <c r="CW45" s="653"/>
      <c r="CX45" s="653"/>
      <c r="CY45" s="654"/>
      <c r="CZ45" s="628">
        <v>13.5</v>
      </c>
      <c r="DA45" s="655"/>
      <c r="DB45" s="655"/>
      <c r="DC45" s="658"/>
      <c r="DD45" s="632">
        <v>85606</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370</v>
      </c>
      <c r="CG46" s="621"/>
      <c r="CH46" s="621"/>
      <c r="CI46" s="621"/>
      <c r="CJ46" s="621"/>
      <c r="CK46" s="621"/>
      <c r="CL46" s="621"/>
      <c r="CM46" s="621"/>
      <c r="CN46" s="621"/>
      <c r="CO46" s="621"/>
      <c r="CP46" s="621"/>
      <c r="CQ46" s="622"/>
      <c r="CR46" s="623">
        <v>774434</v>
      </c>
      <c r="CS46" s="624"/>
      <c r="CT46" s="624"/>
      <c r="CU46" s="624"/>
      <c r="CV46" s="624"/>
      <c r="CW46" s="624"/>
      <c r="CX46" s="624"/>
      <c r="CY46" s="625"/>
      <c r="CZ46" s="628">
        <v>5.7</v>
      </c>
      <c r="DA46" s="629"/>
      <c r="DB46" s="629"/>
      <c r="DC46" s="635"/>
      <c r="DD46" s="632">
        <v>129073</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371</v>
      </c>
      <c r="CG47" s="621"/>
      <c r="CH47" s="621"/>
      <c r="CI47" s="621"/>
      <c r="CJ47" s="621"/>
      <c r="CK47" s="621"/>
      <c r="CL47" s="621"/>
      <c r="CM47" s="621"/>
      <c r="CN47" s="621"/>
      <c r="CO47" s="621"/>
      <c r="CP47" s="621"/>
      <c r="CQ47" s="622"/>
      <c r="CR47" s="623">
        <v>69667</v>
      </c>
      <c r="CS47" s="653"/>
      <c r="CT47" s="653"/>
      <c r="CU47" s="653"/>
      <c r="CV47" s="653"/>
      <c r="CW47" s="653"/>
      <c r="CX47" s="653"/>
      <c r="CY47" s="654"/>
      <c r="CZ47" s="628">
        <v>0.5</v>
      </c>
      <c r="DA47" s="655"/>
      <c r="DB47" s="655"/>
      <c r="DC47" s="658"/>
      <c r="DD47" s="632">
        <v>36261</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372</v>
      </c>
      <c r="CG48" s="621"/>
      <c r="CH48" s="621"/>
      <c r="CI48" s="621"/>
      <c r="CJ48" s="621"/>
      <c r="CK48" s="621"/>
      <c r="CL48" s="621"/>
      <c r="CM48" s="621"/>
      <c r="CN48" s="621"/>
      <c r="CO48" s="621"/>
      <c r="CP48" s="621"/>
      <c r="CQ48" s="622"/>
      <c r="CR48" s="623" t="s">
        <v>191</v>
      </c>
      <c r="CS48" s="624"/>
      <c r="CT48" s="624"/>
      <c r="CU48" s="624"/>
      <c r="CV48" s="624"/>
      <c r="CW48" s="624"/>
      <c r="CX48" s="624"/>
      <c r="CY48" s="625"/>
      <c r="CZ48" s="628" t="s">
        <v>191</v>
      </c>
      <c r="DA48" s="629"/>
      <c r="DB48" s="629"/>
      <c r="DC48" s="635"/>
      <c r="DD48" s="632" t="s">
        <v>191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373</v>
      </c>
      <c r="CE49" s="645"/>
      <c r="CF49" s="645"/>
      <c r="CG49" s="645"/>
      <c r="CH49" s="645"/>
      <c r="CI49" s="645"/>
      <c r="CJ49" s="645"/>
      <c r="CK49" s="645"/>
      <c r="CL49" s="645"/>
      <c r="CM49" s="645"/>
      <c r="CN49" s="645"/>
      <c r="CO49" s="645"/>
      <c r="CP49" s="645"/>
      <c r="CQ49" s="646"/>
      <c r="CR49" s="698">
        <v>13482056</v>
      </c>
      <c r="CS49" s="682"/>
      <c r="CT49" s="682"/>
      <c r="CU49" s="682"/>
      <c r="CV49" s="682"/>
      <c r="CW49" s="682"/>
      <c r="CX49" s="682"/>
      <c r="CY49" s="711"/>
      <c r="CZ49" s="703">
        <v>100</v>
      </c>
      <c r="DA49" s="712"/>
      <c r="DB49" s="712"/>
      <c r="DC49" s="713"/>
      <c r="DD49" s="714">
        <v>8257547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iPf9Cl4WFExJmB6Ya5kAt/GL2mm6l/bOdPCXWMUE3t/4xKfgw/6elANeoC8+Mteu5L5ja0eP5MjYtre2bOrXSg==" saltValue="2HEVqVrOClpw/WorKrbF7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375</v>
      </c>
      <c r="DK2" s="723"/>
      <c r="DL2" s="723"/>
      <c r="DM2" s="723"/>
      <c r="DN2" s="723"/>
      <c r="DO2" s="724"/>
      <c r="DP2" s="228"/>
      <c r="DQ2" s="722" t="s">
        <v>376</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379</v>
      </c>
      <c r="B5" s="728"/>
      <c r="C5" s="728"/>
      <c r="D5" s="728"/>
      <c r="E5" s="728"/>
      <c r="F5" s="728"/>
      <c r="G5" s="728"/>
      <c r="H5" s="728"/>
      <c r="I5" s="728"/>
      <c r="J5" s="728"/>
      <c r="K5" s="728"/>
      <c r="L5" s="728"/>
      <c r="M5" s="728"/>
      <c r="N5" s="728"/>
      <c r="O5" s="728"/>
      <c r="P5" s="729"/>
      <c r="Q5" s="733" t="s">
        <v>380</v>
      </c>
      <c r="R5" s="734"/>
      <c r="S5" s="734"/>
      <c r="T5" s="734"/>
      <c r="U5" s="735"/>
      <c r="V5" s="733" t="s">
        <v>381</v>
      </c>
      <c r="W5" s="734"/>
      <c r="X5" s="734"/>
      <c r="Y5" s="734"/>
      <c r="Z5" s="735"/>
      <c r="AA5" s="733" t="s">
        <v>382</v>
      </c>
      <c r="AB5" s="734"/>
      <c r="AC5" s="734"/>
      <c r="AD5" s="734"/>
      <c r="AE5" s="734"/>
      <c r="AF5" s="739" t="s">
        <v>383</v>
      </c>
      <c r="AG5" s="734"/>
      <c r="AH5" s="734"/>
      <c r="AI5" s="734"/>
      <c r="AJ5" s="740"/>
      <c r="AK5" s="734" t="s">
        <v>384</v>
      </c>
      <c r="AL5" s="734"/>
      <c r="AM5" s="734"/>
      <c r="AN5" s="734"/>
      <c r="AO5" s="735"/>
      <c r="AP5" s="733" t="s">
        <v>385</v>
      </c>
      <c r="AQ5" s="734"/>
      <c r="AR5" s="734"/>
      <c r="AS5" s="734"/>
      <c r="AT5" s="735"/>
      <c r="AU5" s="733" t="s">
        <v>386</v>
      </c>
      <c r="AV5" s="734"/>
      <c r="AW5" s="734"/>
      <c r="AX5" s="734"/>
      <c r="AY5" s="740"/>
      <c r="AZ5" s="232"/>
      <c r="BA5" s="232"/>
      <c r="BB5" s="232"/>
      <c r="BC5" s="232"/>
      <c r="BD5" s="232"/>
      <c r="BE5" s="233"/>
      <c r="BF5" s="233"/>
      <c r="BG5" s="233"/>
      <c r="BH5" s="233"/>
      <c r="BI5" s="233"/>
      <c r="BJ5" s="233"/>
      <c r="BK5" s="233"/>
      <c r="BL5" s="233"/>
      <c r="BM5" s="233"/>
      <c r="BN5" s="233"/>
      <c r="BO5" s="233"/>
      <c r="BP5" s="233"/>
      <c r="BQ5" s="727" t="s">
        <v>387</v>
      </c>
      <c r="BR5" s="728"/>
      <c r="BS5" s="728"/>
      <c r="BT5" s="728"/>
      <c r="BU5" s="728"/>
      <c r="BV5" s="728"/>
      <c r="BW5" s="728"/>
      <c r="BX5" s="728"/>
      <c r="BY5" s="728"/>
      <c r="BZ5" s="728"/>
      <c r="CA5" s="728"/>
      <c r="CB5" s="728"/>
      <c r="CC5" s="728"/>
      <c r="CD5" s="728"/>
      <c r="CE5" s="728"/>
      <c r="CF5" s="728"/>
      <c r="CG5" s="729"/>
      <c r="CH5" s="733" t="s">
        <v>388</v>
      </c>
      <c r="CI5" s="734"/>
      <c r="CJ5" s="734"/>
      <c r="CK5" s="734"/>
      <c r="CL5" s="735"/>
      <c r="CM5" s="733" t="s">
        <v>389</v>
      </c>
      <c r="CN5" s="734"/>
      <c r="CO5" s="734"/>
      <c r="CP5" s="734"/>
      <c r="CQ5" s="735"/>
      <c r="CR5" s="733" t="s">
        <v>390</v>
      </c>
      <c r="CS5" s="734"/>
      <c r="CT5" s="734"/>
      <c r="CU5" s="734"/>
      <c r="CV5" s="735"/>
      <c r="CW5" s="733" t="s">
        <v>391</v>
      </c>
      <c r="CX5" s="734"/>
      <c r="CY5" s="734"/>
      <c r="CZ5" s="734"/>
      <c r="DA5" s="735"/>
      <c r="DB5" s="733" t="s">
        <v>392</v>
      </c>
      <c r="DC5" s="734"/>
      <c r="DD5" s="734"/>
      <c r="DE5" s="734"/>
      <c r="DF5" s="735"/>
      <c r="DG5" s="763" t="s">
        <v>393</v>
      </c>
      <c r="DH5" s="764"/>
      <c r="DI5" s="764"/>
      <c r="DJ5" s="764"/>
      <c r="DK5" s="765"/>
      <c r="DL5" s="763" t="s">
        <v>394</v>
      </c>
      <c r="DM5" s="764"/>
      <c r="DN5" s="764"/>
      <c r="DO5" s="764"/>
      <c r="DP5" s="765"/>
      <c r="DQ5" s="733" t="s">
        <v>395</v>
      </c>
      <c r="DR5" s="734"/>
      <c r="DS5" s="734"/>
      <c r="DT5" s="734"/>
      <c r="DU5" s="735"/>
      <c r="DV5" s="733" t="s">
        <v>386</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396</v>
      </c>
      <c r="C7" s="750"/>
      <c r="D7" s="750"/>
      <c r="E7" s="750"/>
      <c r="F7" s="750"/>
      <c r="G7" s="750"/>
      <c r="H7" s="750"/>
      <c r="I7" s="750"/>
      <c r="J7" s="750"/>
      <c r="K7" s="750"/>
      <c r="L7" s="750"/>
      <c r="M7" s="750"/>
      <c r="N7" s="750"/>
      <c r="O7" s="750"/>
      <c r="P7" s="751"/>
      <c r="Q7" s="752">
        <v>13735</v>
      </c>
      <c r="R7" s="753"/>
      <c r="S7" s="753"/>
      <c r="T7" s="753"/>
      <c r="U7" s="753"/>
      <c r="V7" s="753">
        <v>13482</v>
      </c>
      <c r="W7" s="753"/>
      <c r="X7" s="753"/>
      <c r="Y7" s="753"/>
      <c r="Z7" s="753"/>
      <c r="AA7" s="753">
        <v>253</v>
      </c>
      <c r="AB7" s="753"/>
      <c r="AC7" s="753"/>
      <c r="AD7" s="753"/>
      <c r="AE7" s="754"/>
      <c r="AF7" s="755">
        <v>210</v>
      </c>
      <c r="AG7" s="756"/>
      <c r="AH7" s="756"/>
      <c r="AI7" s="756"/>
      <c r="AJ7" s="757"/>
      <c r="AK7" s="758">
        <v>212</v>
      </c>
      <c r="AL7" s="759"/>
      <c r="AM7" s="759"/>
      <c r="AN7" s="759"/>
      <c r="AO7" s="759"/>
      <c r="AP7" s="759">
        <v>12326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576</v>
      </c>
      <c r="BT7" s="747"/>
      <c r="BU7" s="747"/>
      <c r="BV7" s="747"/>
      <c r="BW7" s="747"/>
      <c r="BX7" s="747"/>
      <c r="BY7" s="747"/>
      <c r="BZ7" s="747"/>
      <c r="CA7" s="747"/>
      <c r="CB7" s="747"/>
      <c r="CC7" s="747"/>
      <c r="CD7" s="747"/>
      <c r="CE7" s="747"/>
      <c r="CF7" s="747"/>
      <c r="CG7" s="762"/>
      <c r="CH7" s="743">
        <v>6</v>
      </c>
      <c r="CI7" s="744"/>
      <c r="CJ7" s="744"/>
      <c r="CK7" s="744"/>
      <c r="CL7" s="745"/>
      <c r="CM7" s="743">
        <v>46</v>
      </c>
      <c r="CN7" s="744"/>
      <c r="CO7" s="744"/>
      <c r="CP7" s="744"/>
      <c r="CQ7" s="745"/>
      <c r="CR7" s="743">
        <v>5</v>
      </c>
      <c r="CS7" s="744"/>
      <c r="CT7" s="744"/>
      <c r="CU7" s="744"/>
      <c r="CV7" s="745"/>
      <c r="CW7" s="743">
        <v>0</v>
      </c>
      <c r="CX7" s="744"/>
      <c r="CY7" s="744"/>
      <c r="CZ7" s="744"/>
      <c r="DA7" s="745"/>
      <c r="DB7" s="743">
        <v>0</v>
      </c>
      <c r="DC7" s="744"/>
      <c r="DD7" s="744"/>
      <c r="DE7" s="744"/>
      <c r="DF7" s="745"/>
      <c r="DG7" s="743" t="s">
        <v>585</v>
      </c>
      <c r="DH7" s="744"/>
      <c r="DI7" s="744"/>
      <c r="DJ7" s="744"/>
      <c r="DK7" s="745"/>
      <c r="DL7" s="743">
        <v>200</v>
      </c>
      <c r="DM7" s="744"/>
      <c r="DN7" s="744"/>
      <c r="DO7" s="744"/>
      <c r="DP7" s="745"/>
      <c r="DQ7" s="743">
        <v>125</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577</v>
      </c>
      <c r="BT8" s="774"/>
      <c r="BU8" s="774"/>
      <c r="BV8" s="774"/>
      <c r="BW8" s="774"/>
      <c r="BX8" s="774"/>
      <c r="BY8" s="774"/>
      <c r="BZ8" s="774"/>
      <c r="CA8" s="774"/>
      <c r="CB8" s="774"/>
      <c r="CC8" s="774"/>
      <c r="CD8" s="774"/>
      <c r="CE8" s="774"/>
      <c r="CF8" s="774"/>
      <c r="CG8" s="775"/>
      <c r="CH8" s="776">
        <v>9</v>
      </c>
      <c r="CI8" s="777"/>
      <c r="CJ8" s="777"/>
      <c r="CK8" s="777"/>
      <c r="CL8" s="778"/>
      <c r="CM8" s="776">
        <v>71</v>
      </c>
      <c r="CN8" s="777"/>
      <c r="CO8" s="777"/>
      <c r="CP8" s="777"/>
      <c r="CQ8" s="778"/>
      <c r="CR8" s="776">
        <v>25</v>
      </c>
      <c r="CS8" s="777"/>
      <c r="CT8" s="777"/>
      <c r="CU8" s="777"/>
      <c r="CV8" s="778"/>
      <c r="CW8" s="776">
        <v>0</v>
      </c>
      <c r="CX8" s="777"/>
      <c r="CY8" s="777"/>
      <c r="CZ8" s="777"/>
      <c r="DA8" s="778"/>
      <c r="DB8" s="776">
        <v>0</v>
      </c>
      <c r="DC8" s="777"/>
      <c r="DD8" s="777"/>
      <c r="DE8" s="777"/>
      <c r="DF8" s="778"/>
      <c r="DG8" s="776" t="s">
        <v>585</v>
      </c>
      <c r="DH8" s="777"/>
      <c r="DI8" s="777"/>
      <c r="DJ8" s="777"/>
      <c r="DK8" s="778"/>
      <c r="DL8" s="776" t="s">
        <v>585</v>
      </c>
      <c r="DM8" s="777"/>
      <c r="DN8" s="777"/>
      <c r="DO8" s="777"/>
      <c r="DP8" s="778"/>
      <c r="DQ8" s="776" t="s">
        <v>585</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398</v>
      </c>
      <c r="B23" s="789" t="s">
        <v>399</v>
      </c>
      <c r="C23" s="790"/>
      <c r="D23" s="790"/>
      <c r="E23" s="790"/>
      <c r="F23" s="790"/>
      <c r="G23" s="790"/>
      <c r="H23" s="790"/>
      <c r="I23" s="790"/>
      <c r="J23" s="790"/>
      <c r="K23" s="790"/>
      <c r="L23" s="790"/>
      <c r="M23" s="790"/>
      <c r="N23" s="790"/>
      <c r="O23" s="790"/>
      <c r="P23" s="791"/>
      <c r="Q23" s="792">
        <v>13735</v>
      </c>
      <c r="R23" s="793"/>
      <c r="S23" s="793"/>
      <c r="T23" s="793"/>
      <c r="U23" s="793"/>
      <c r="V23" s="793">
        <v>13482</v>
      </c>
      <c r="W23" s="793"/>
      <c r="X23" s="793"/>
      <c r="Y23" s="793"/>
      <c r="Z23" s="793"/>
      <c r="AA23" s="793">
        <v>253</v>
      </c>
      <c r="AB23" s="793"/>
      <c r="AC23" s="793"/>
      <c r="AD23" s="793"/>
      <c r="AE23" s="794"/>
      <c r="AF23" s="795">
        <v>210</v>
      </c>
      <c r="AG23" s="793"/>
      <c r="AH23" s="793"/>
      <c r="AI23" s="793"/>
      <c r="AJ23" s="796"/>
      <c r="AK23" s="797"/>
      <c r="AL23" s="798"/>
      <c r="AM23" s="798"/>
      <c r="AN23" s="798"/>
      <c r="AO23" s="798"/>
      <c r="AP23" s="793"/>
      <c r="AQ23" s="793"/>
      <c r="AR23" s="793"/>
      <c r="AS23" s="793"/>
      <c r="AT23" s="793"/>
      <c r="AU23" s="809"/>
      <c r="AV23" s="809"/>
      <c r="AW23" s="809"/>
      <c r="AX23" s="809"/>
      <c r="AY23" s="810"/>
      <c r="AZ23" s="811" t="s">
        <v>191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379</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410</v>
      </c>
      <c r="C28" s="750"/>
      <c r="D28" s="750"/>
      <c r="E28" s="750"/>
      <c r="F28" s="750"/>
      <c r="G28" s="750"/>
      <c r="H28" s="750"/>
      <c r="I28" s="750"/>
      <c r="J28" s="750"/>
      <c r="K28" s="750"/>
      <c r="L28" s="750"/>
      <c r="M28" s="750"/>
      <c r="N28" s="750"/>
      <c r="O28" s="750"/>
      <c r="P28" s="751"/>
      <c r="Q28" s="822">
        <v>2285</v>
      </c>
      <c r="R28" s="823"/>
      <c r="S28" s="823"/>
      <c r="T28" s="823"/>
      <c r="U28" s="823"/>
      <c r="V28" s="823">
        <v>2279</v>
      </c>
      <c r="W28" s="823"/>
      <c r="X28" s="823"/>
      <c r="Y28" s="823"/>
      <c r="Z28" s="823"/>
      <c r="AA28" s="823">
        <v>6</v>
      </c>
      <c r="AB28" s="823"/>
      <c r="AC28" s="823"/>
      <c r="AD28" s="823"/>
      <c r="AE28" s="824"/>
      <c r="AF28" s="825">
        <v>6</v>
      </c>
      <c r="AG28" s="823"/>
      <c r="AH28" s="823"/>
      <c r="AI28" s="823"/>
      <c r="AJ28" s="826"/>
      <c r="AK28" s="827">
        <v>159</v>
      </c>
      <c r="AL28" s="828"/>
      <c r="AM28" s="828"/>
      <c r="AN28" s="828"/>
      <c r="AO28" s="828"/>
      <c r="AP28" s="828" t="s">
        <v>578</v>
      </c>
      <c r="AQ28" s="828"/>
      <c r="AR28" s="828"/>
      <c r="AS28" s="828"/>
      <c r="AT28" s="828"/>
      <c r="AU28" s="828" t="s">
        <v>578</v>
      </c>
      <c r="AV28" s="828"/>
      <c r="AW28" s="828"/>
      <c r="AX28" s="828"/>
      <c r="AY28" s="828"/>
      <c r="AZ28" s="829" t="s">
        <v>578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411</v>
      </c>
      <c r="C29" s="781"/>
      <c r="D29" s="781"/>
      <c r="E29" s="781"/>
      <c r="F29" s="781"/>
      <c r="G29" s="781"/>
      <c r="H29" s="781"/>
      <c r="I29" s="781"/>
      <c r="J29" s="781"/>
      <c r="K29" s="781"/>
      <c r="L29" s="781"/>
      <c r="M29" s="781"/>
      <c r="N29" s="781"/>
      <c r="O29" s="781"/>
      <c r="P29" s="782"/>
      <c r="Q29" s="783">
        <v>2963</v>
      </c>
      <c r="R29" s="784"/>
      <c r="S29" s="784"/>
      <c r="T29" s="784"/>
      <c r="U29" s="784"/>
      <c r="V29" s="784">
        <v>2899</v>
      </c>
      <c r="W29" s="784"/>
      <c r="X29" s="784"/>
      <c r="Y29" s="784"/>
      <c r="Z29" s="784"/>
      <c r="AA29" s="784">
        <v>64</v>
      </c>
      <c r="AB29" s="784"/>
      <c r="AC29" s="784"/>
      <c r="AD29" s="784"/>
      <c r="AE29" s="785"/>
      <c r="AF29" s="786">
        <v>64</v>
      </c>
      <c r="AG29" s="787"/>
      <c r="AH29" s="787"/>
      <c r="AI29" s="787"/>
      <c r="AJ29" s="788"/>
      <c r="AK29" s="834">
        <v>422</v>
      </c>
      <c r="AL29" s="830"/>
      <c r="AM29" s="830"/>
      <c r="AN29" s="830"/>
      <c r="AO29" s="830"/>
      <c r="AP29" s="830" t="s">
        <v>578</v>
      </c>
      <c r="AQ29" s="830"/>
      <c r="AR29" s="830"/>
      <c r="AS29" s="830"/>
      <c r="AT29" s="830"/>
      <c r="AU29" s="830" t="s">
        <v>578</v>
      </c>
      <c r="AV29" s="830"/>
      <c r="AW29" s="830"/>
      <c r="AX29" s="830"/>
      <c r="AY29" s="830"/>
      <c r="AZ29" s="831" t="s">
        <v>578</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412</v>
      </c>
      <c r="C30" s="781"/>
      <c r="D30" s="781"/>
      <c r="E30" s="781"/>
      <c r="F30" s="781"/>
      <c r="G30" s="781"/>
      <c r="H30" s="781"/>
      <c r="I30" s="781"/>
      <c r="J30" s="781"/>
      <c r="K30" s="781"/>
      <c r="L30" s="781"/>
      <c r="M30" s="781"/>
      <c r="N30" s="781"/>
      <c r="O30" s="781"/>
      <c r="P30" s="782"/>
      <c r="Q30" s="783">
        <v>412</v>
      </c>
      <c r="R30" s="784"/>
      <c r="S30" s="784"/>
      <c r="T30" s="784"/>
      <c r="U30" s="784"/>
      <c r="V30" s="784">
        <v>411</v>
      </c>
      <c r="W30" s="784"/>
      <c r="X30" s="784"/>
      <c r="Y30" s="784"/>
      <c r="Z30" s="784"/>
      <c r="AA30" s="784">
        <v>1</v>
      </c>
      <c r="AB30" s="784"/>
      <c r="AC30" s="784"/>
      <c r="AD30" s="784"/>
      <c r="AE30" s="785"/>
      <c r="AF30" s="786">
        <v>1</v>
      </c>
      <c r="AG30" s="787"/>
      <c r="AH30" s="787"/>
      <c r="AI30" s="787"/>
      <c r="AJ30" s="788"/>
      <c r="AK30" s="834">
        <v>108</v>
      </c>
      <c r="AL30" s="830"/>
      <c r="AM30" s="830"/>
      <c r="AN30" s="830"/>
      <c r="AO30" s="830"/>
      <c r="AP30" s="830" t="s">
        <v>578</v>
      </c>
      <c r="AQ30" s="830"/>
      <c r="AR30" s="830"/>
      <c r="AS30" s="830"/>
      <c r="AT30" s="830"/>
      <c r="AU30" s="830" t="s">
        <v>578</v>
      </c>
      <c r="AV30" s="830"/>
      <c r="AW30" s="830"/>
      <c r="AX30" s="830"/>
      <c r="AY30" s="830"/>
      <c r="AZ30" s="831" t="s">
        <v>578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413</v>
      </c>
      <c r="C31" s="781"/>
      <c r="D31" s="781"/>
      <c r="E31" s="781"/>
      <c r="F31" s="781"/>
      <c r="G31" s="781"/>
      <c r="H31" s="781"/>
      <c r="I31" s="781"/>
      <c r="J31" s="781"/>
      <c r="K31" s="781"/>
      <c r="L31" s="781"/>
      <c r="M31" s="781"/>
      <c r="N31" s="781"/>
      <c r="O31" s="781"/>
      <c r="P31" s="782"/>
      <c r="Q31" s="783">
        <v>589</v>
      </c>
      <c r="R31" s="784"/>
      <c r="S31" s="784"/>
      <c r="T31" s="784"/>
      <c r="U31" s="784"/>
      <c r="V31" s="784">
        <v>523</v>
      </c>
      <c r="W31" s="784"/>
      <c r="X31" s="784"/>
      <c r="Y31" s="784"/>
      <c r="Z31" s="784"/>
      <c r="AA31" s="784">
        <v>66</v>
      </c>
      <c r="AB31" s="784"/>
      <c r="AC31" s="784"/>
      <c r="AD31" s="784"/>
      <c r="AE31" s="785"/>
      <c r="AF31" s="786">
        <v>852</v>
      </c>
      <c r="AG31" s="787"/>
      <c r="AH31" s="787"/>
      <c r="AI31" s="787"/>
      <c r="AJ31" s="788"/>
      <c r="AK31" s="834">
        <v>2</v>
      </c>
      <c r="AL31" s="830"/>
      <c r="AM31" s="830"/>
      <c r="AN31" s="830"/>
      <c r="AO31" s="830"/>
      <c r="AP31" s="830">
        <v>1916</v>
      </c>
      <c r="AQ31" s="830"/>
      <c r="AR31" s="830"/>
      <c r="AS31" s="830"/>
      <c r="AT31" s="830"/>
      <c r="AU31" s="830">
        <v>13</v>
      </c>
      <c r="AV31" s="830"/>
      <c r="AW31" s="830"/>
      <c r="AX31" s="830"/>
      <c r="AY31" s="830"/>
      <c r="AZ31" s="831" t="s">
        <v>578</v>
      </c>
      <c r="BA31" s="831"/>
      <c r="BB31" s="831"/>
      <c r="BC31" s="831"/>
      <c r="BD31" s="831"/>
      <c r="BE31" s="832" t="s">
        <v>414</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415</v>
      </c>
      <c r="C32" s="781"/>
      <c r="D32" s="781"/>
      <c r="E32" s="781"/>
      <c r="F32" s="781"/>
      <c r="G32" s="781"/>
      <c r="H32" s="781"/>
      <c r="I32" s="781"/>
      <c r="J32" s="781"/>
      <c r="K32" s="781"/>
      <c r="L32" s="781"/>
      <c r="M32" s="781"/>
      <c r="N32" s="781"/>
      <c r="O32" s="781"/>
      <c r="P32" s="782"/>
      <c r="Q32" s="783">
        <v>871</v>
      </c>
      <c r="R32" s="784"/>
      <c r="S32" s="784"/>
      <c r="T32" s="784"/>
      <c r="U32" s="784"/>
      <c r="V32" s="784">
        <v>737</v>
      </c>
      <c r="W32" s="784"/>
      <c r="X32" s="784"/>
      <c r="Y32" s="784"/>
      <c r="Z32" s="784"/>
      <c r="AA32" s="784">
        <v>134</v>
      </c>
      <c r="AB32" s="784"/>
      <c r="AC32" s="784"/>
      <c r="AD32" s="784"/>
      <c r="AE32" s="785"/>
      <c r="AF32" s="786">
        <v>183</v>
      </c>
      <c r="AG32" s="787"/>
      <c r="AH32" s="787"/>
      <c r="AI32" s="787"/>
      <c r="AJ32" s="788"/>
      <c r="AK32" s="834">
        <v>600</v>
      </c>
      <c r="AL32" s="830"/>
      <c r="AM32" s="830"/>
      <c r="AN32" s="830"/>
      <c r="AO32" s="830"/>
      <c r="AP32" s="830">
        <v>7705</v>
      </c>
      <c r="AQ32" s="830"/>
      <c r="AR32" s="830"/>
      <c r="AS32" s="830"/>
      <c r="AT32" s="830"/>
      <c r="AU32" s="830">
        <v>5855</v>
      </c>
      <c r="AV32" s="830"/>
      <c r="AW32" s="830"/>
      <c r="AX32" s="830"/>
      <c r="AY32" s="830"/>
      <c r="AZ32" s="831" t="s">
        <v>578</v>
      </c>
      <c r="BA32" s="831"/>
      <c r="BB32" s="831"/>
      <c r="BC32" s="831"/>
      <c r="BD32" s="831"/>
      <c r="BE32" s="832" t="s">
        <v>416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398</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1106</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191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405</v>
      </c>
      <c r="AG66" s="815"/>
      <c r="AH66" s="815"/>
      <c r="AI66" s="815"/>
      <c r="AJ66" s="855"/>
      <c r="AK66" s="733" t="s">
        <v>406</v>
      </c>
      <c r="AL66" s="728"/>
      <c r="AM66" s="728"/>
      <c r="AN66" s="728"/>
      <c r="AO66" s="729"/>
      <c r="AP66" s="733" t="s">
        <v>407</v>
      </c>
      <c r="AQ66" s="734"/>
      <c r="AR66" s="734"/>
      <c r="AS66" s="734"/>
      <c r="AT66" s="735"/>
      <c r="AU66" s="733" t="s">
        <v>424</v>
      </c>
      <c r="AV66" s="734"/>
      <c r="AW66" s="734"/>
      <c r="AX66" s="734"/>
      <c r="AY66" s="735"/>
      <c r="AZ66" s="733" t="s">
        <v>386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579</v>
      </c>
      <c r="C68" s="870"/>
      <c r="D68" s="870"/>
      <c r="E68" s="870"/>
      <c r="F68" s="870"/>
      <c r="G68" s="870"/>
      <c r="H68" s="870"/>
      <c r="I68" s="870"/>
      <c r="J68" s="870"/>
      <c r="K68" s="870"/>
      <c r="L68" s="870"/>
      <c r="M68" s="870"/>
      <c r="N68" s="870"/>
      <c r="O68" s="870"/>
      <c r="P68" s="871"/>
      <c r="Q68" s="872">
        <v>2147</v>
      </c>
      <c r="R68" s="866"/>
      <c r="S68" s="866"/>
      <c r="T68" s="866"/>
      <c r="U68" s="866"/>
      <c r="V68" s="866">
        <v>2136</v>
      </c>
      <c r="W68" s="866"/>
      <c r="X68" s="866"/>
      <c r="Y68" s="866"/>
      <c r="Z68" s="866"/>
      <c r="AA68" s="866">
        <v>11</v>
      </c>
      <c r="AB68" s="866"/>
      <c r="AC68" s="866"/>
      <c r="AD68" s="866"/>
      <c r="AE68" s="866"/>
      <c r="AF68" s="866">
        <v>4</v>
      </c>
      <c r="AG68" s="866"/>
      <c r="AH68" s="866"/>
      <c r="AI68" s="866"/>
      <c r="AJ68" s="866"/>
      <c r="AK68" s="866" t="s">
        <v>578</v>
      </c>
      <c r="AL68" s="866"/>
      <c r="AM68" s="866"/>
      <c r="AN68" s="866"/>
      <c r="AO68" s="866"/>
      <c r="AP68" s="866">
        <v>688</v>
      </c>
      <c r="AQ68" s="866"/>
      <c r="AR68" s="866"/>
      <c r="AS68" s="866"/>
      <c r="AT68" s="866"/>
      <c r="AU68" s="866">
        <v>28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580</v>
      </c>
      <c r="C69" s="874"/>
      <c r="D69" s="874"/>
      <c r="E69" s="874"/>
      <c r="F69" s="874"/>
      <c r="G69" s="874"/>
      <c r="H69" s="874"/>
      <c r="I69" s="874"/>
      <c r="J69" s="874"/>
      <c r="K69" s="874"/>
      <c r="L69" s="874"/>
      <c r="M69" s="874"/>
      <c r="N69" s="874"/>
      <c r="O69" s="874"/>
      <c r="P69" s="875"/>
      <c r="Q69" s="876">
        <v>4604</v>
      </c>
      <c r="R69" s="830"/>
      <c r="S69" s="830"/>
      <c r="T69" s="830"/>
      <c r="U69" s="830"/>
      <c r="V69" s="830">
        <v>3525</v>
      </c>
      <c r="W69" s="830"/>
      <c r="X69" s="830"/>
      <c r="Y69" s="830"/>
      <c r="Z69" s="830"/>
      <c r="AA69" s="830">
        <v>1079</v>
      </c>
      <c r="AB69" s="830"/>
      <c r="AC69" s="830"/>
      <c r="AD69" s="830"/>
      <c r="AE69" s="830"/>
      <c r="AF69" s="830">
        <v>3851</v>
      </c>
      <c r="AG69" s="830"/>
      <c r="AH69" s="830"/>
      <c r="AI69" s="830"/>
      <c r="AJ69" s="830"/>
      <c r="AK69" s="830">
        <v>297</v>
      </c>
      <c r="AL69" s="830"/>
      <c r="AM69" s="830"/>
      <c r="AN69" s="830"/>
      <c r="AO69" s="830"/>
      <c r="AP69" s="830">
        <v>1594</v>
      </c>
      <c r="AQ69" s="830"/>
      <c r="AR69" s="830"/>
      <c r="AS69" s="830"/>
      <c r="AT69" s="830"/>
      <c r="AU69" s="830">
        <v>756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581</v>
      </c>
      <c r="C70" s="874"/>
      <c r="D70" s="874"/>
      <c r="E70" s="874"/>
      <c r="F70" s="874"/>
      <c r="G70" s="874"/>
      <c r="H70" s="874"/>
      <c r="I70" s="874"/>
      <c r="J70" s="874"/>
      <c r="K70" s="874"/>
      <c r="L70" s="874"/>
      <c r="M70" s="874"/>
      <c r="N70" s="874"/>
      <c r="O70" s="874"/>
      <c r="P70" s="875"/>
      <c r="Q70" s="876">
        <v>12</v>
      </c>
      <c r="R70" s="830"/>
      <c r="S70" s="830"/>
      <c r="T70" s="830"/>
      <c r="U70" s="830"/>
      <c r="V70" s="830">
        <v>12</v>
      </c>
      <c r="W70" s="830"/>
      <c r="X70" s="830"/>
      <c r="Y70" s="830"/>
      <c r="Z70" s="830"/>
      <c r="AA70" s="830">
        <v>0</v>
      </c>
      <c r="AB70" s="830"/>
      <c r="AC70" s="830"/>
      <c r="AD70" s="830"/>
      <c r="AE70" s="830"/>
      <c r="AF70" s="830">
        <v>0</v>
      </c>
      <c r="AG70" s="830"/>
      <c r="AH70" s="830"/>
      <c r="AI70" s="830"/>
      <c r="AJ70" s="830"/>
      <c r="AK70" s="830" t="s">
        <v>578</v>
      </c>
      <c r="AL70" s="830"/>
      <c r="AM70" s="830"/>
      <c r="AN70" s="830"/>
      <c r="AO70" s="830"/>
      <c r="AP70" s="830" t="s">
        <v>578</v>
      </c>
      <c r="AQ70" s="830"/>
      <c r="AR70" s="830"/>
      <c r="AS70" s="830"/>
      <c r="AT70" s="830"/>
      <c r="AU70" s="830" t="s">
        <v>578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582</v>
      </c>
      <c r="C71" s="874"/>
      <c r="D71" s="874"/>
      <c r="E71" s="874"/>
      <c r="F71" s="874"/>
      <c r="G71" s="874"/>
      <c r="H71" s="874"/>
      <c r="I71" s="874"/>
      <c r="J71" s="874"/>
      <c r="K71" s="874"/>
      <c r="L71" s="874"/>
      <c r="M71" s="874"/>
      <c r="N71" s="874"/>
      <c r="O71" s="874"/>
      <c r="P71" s="875"/>
      <c r="Q71" s="876">
        <v>558</v>
      </c>
      <c r="R71" s="830"/>
      <c r="S71" s="830"/>
      <c r="T71" s="830"/>
      <c r="U71" s="830"/>
      <c r="V71" s="830">
        <v>541</v>
      </c>
      <c r="W71" s="830"/>
      <c r="X71" s="830"/>
      <c r="Y71" s="830"/>
      <c r="Z71" s="830"/>
      <c r="AA71" s="830">
        <v>17</v>
      </c>
      <c r="AB71" s="830"/>
      <c r="AC71" s="830"/>
      <c r="AD71" s="830"/>
      <c r="AE71" s="830"/>
      <c r="AF71" s="830">
        <v>16</v>
      </c>
      <c r="AG71" s="830"/>
      <c r="AH71" s="830"/>
      <c r="AI71" s="830"/>
      <c r="AJ71" s="830"/>
      <c r="AK71" s="830" t="s">
        <v>578</v>
      </c>
      <c r="AL71" s="830"/>
      <c r="AM71" s="830"/>
      <c r="AN71" s="830"/>
      <c r="AO71" s="830"/>
      <c r="AP71" s="830" t="s">
        <v>578</v>
      </c>
      <c r="AQ71" s="830"/>
      <c r="AR71" s="830"/>
      <c r="AS71" s="830"/>
      <c r="AT71" s="830"/>
      <c r="AU71" s="830" t="s">
        <v>578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583</v>
      </c>
      <c r="C72" s="874"/>
      <c r="D72" s="874"/>
      <c r="E72" s="874"/>
      <c r="F72" s="874"/>
      <c r="G72" s="874"/>
      <c r="H72" s="874"/>
      <c r="I72" s="874"/>
      <c r="J72" s="874"/>
      <c r="K72" s="874"/>
      <c r="L72" s="874"/>
      <c r="M72" s="874"/>
      <c r="N72" s="874"/>
      <c r="O72" s="874"/>
      <c r="P72" s="875"/>
      <c r="Q72" s="876">
        <v>166845</v>
      </c>
      <c r="R72" s="830"/>
      <c r="S72" s="830"/>
      <c r="T72" s="830"/>
      <c r="U72" s="830"/>
      <c r="V72" s="830">
        <v>165315</v>
      </c>
      <c r="W72" s="830"/>
      <c r="X72" s="830"/>
      <c r="Y72" s="830"/>
      <c r="Z72" s="830"/>
      <c r="AA72" s="830">
        <v>1530</v>
      </c>
      <c r="AB72" s="830"/>
      <c r="AC72" s="830"/>
      <c r="AD72" s="830"/>
      <c r="AE72" s="830"/>
      <c r="AF72" s="830">
        <v>1530</v>
      </c>
      <c r="AG72" s="830"/>
      <c r="AH72" s="830"/>
      <c r="AI72" s="830"/>
      <c r="AJ72" s="830"/>
      <c r="AK72" s="830" t="s">
        <v>578</v>
      </c>
      <c r="AL72" s="830"/>
      <c r="AM72" s="830"/>
      <c r="AN72" s="830"/>
      <c r="AO72" s="830"/>
      <c r="AP72" s="830" t="s">
        <v>578</v>
      </c>
      <c r="AQ72" s="830"/>
      <c r="AR72" s="830"/>
      <c r="AS72" s="830"/>
      <c r="AT72" s="830"/>
      <c r="AU72" s="830" t="s">
        <v>578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584</v>
      </c>
      <c r="C73" s="874"/>
      <c r="D73" s="874"/>
      <c r="E73" s="874"/>
      <c r="F73" s="874"/>
      <c r="G73" s="874"/>
      <c r="H73" s="874"/>
      <c r="I73" s="874"/>
      <c r="J73" s="874"/>
      <c r="K73" s="874"/>
      <c r="L73" s="874"/>
      <c r="M73" s="874"/>
      <c r="N73" s="874"/>
      <c r="O73" s="874"/>
      <c r="P73" s="875"/>
      <c r="Q73" s="876">
        <v>176</v>
      </c>
      <c r="R73" s="830"/>
      <c r="S73" s="830"/>
      <c r="T73" s="830"/>
      <c r="U73" s="830"/>
      <c r="V73" s="830">
        <v>171</v>
      </c>
      <c r="W73" s="830"/>
      <c r="X73" s="830"/>
      <c r="Y73" s="830"/>
      <c r="Z73" s="830"/>
      <c r="AA73" s="830">
        <v>5</v>
      </c>
      <c r="AB73" s="830"/>
      <c r="AC73" s="830"/>
      <c r="AD73" s="830"/>
      <c r="AE73" s="830"/>
      <c r="AF73" s="830">
        <v>4</v>
      </c>
      <c r="AG73" s="830"/>
      <c r="AH73" s="830"/>
      <c r="AI73" s="830"/>
      <c r="AJ73" s="830"/>
      <c r="AK73" s="830" t="s">
        <v>578</v>
      </c>
      <c r="AL73" s="830"/>
      <c r="AM73" s="830"/>
      <c r="AN73" s="830"/>
      <c r="AO73" s="830"/>
      <c r="AP73" s="830" t="s">
        <v>578</v>
      </c>
      <c r="AQ73" s="830"/>
      <c r="AR73" s="830"/>
      <c r="AS73" s="830"/>
      <c r="AT73" s="830"/>
      <c r="AU73" s="830" t="s">
        <v>578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398</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316</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316</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316</v>
      </c>
      <c r="DR109" s="893"/>
      <c r="DS109" s="893"/>
      <c r="DT109" s="893"/>
      <c r="DU109" s="894"/>
      <c r="DV109" s="892" t="s">
        <v>436</v>
      </c>
      <c r="DW109" s="893"/>
      <c r="DX109" s="893"/>
      <c r="DY109" s="893"/>
      <c r="DZ109" s="895"/>
    </row>
    <row r="110" spans="1:131" s="230" customFormat="1" ht="26.25" customHeight="1" x14ac:dyDescent="0.15">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1435759</v>
      </c>
      <c r="AB110" s="900"/>
      <c r="AC110" s="900"/>
      <c r="AD110" s="900"/>
      <c r="AE110" s="901"/>
      <c r="AF110" s="902">
        <v>1561241</v>
      </c>
      <c r="AG110" s="900"/>
      <c r="AH110" s="900"/>
      <c r="AI110" s="900"/>
      <c r="AJ110" s="901"/>
      <c r="AK110" s="902">
        <v>1350961</v>
      </c>
      <c r="AL110" s="900"/>
      <c r="AM110" s="900"/>
      <c r="AN110" s="900"/>
      <c r="AO110" s="901"/>
      <c r="AP110" s="903">
        <v>23.3</v>
      </c>
      <c r="AQ110" s="904"/>
      <c r="AR110" s="904"/>
      <c r="AS110" s="904"/>
      <c r="AT110" s="905"/>
      <c r="AU110" s="906" t="s">
        <v>77</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12397429</v>
      </c>
      <c r="BR110" s="931"/>
      <c r="BS110" s="931"/>
      <c r="BT110" s="931"/>
      <c r="BU110" s="931"/>
      <c r="BV110" s="931">
        <v>12247973</v>
      </c>
      <c r="BW110" s="931"/>
      <c r="BX110" s="931"/>
      <c r="BY110" s="931"/>
      <c r="BZ110" s="931"/>
      <c r="CA110" s="931">
        <v>12326106</v>
      </c>
      <c r="CB110" s="931"/>
      <c r="CC110" s="931"/>
      <c r="CD110" s="931"/>
      <c r="CE110" s="931"/>
      <c r="CF110" s="944">
        <v>212.6</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442</v>
      </c>
      <c r="DH110" s="931"/>
      <c r="DI110" s="931"/>
      <c r="DJ110" s="931"/>
      <c r="DK110" s="931"/>
      <c r="DL110" s="931" t="s">
        <v>442</v>
      </c>
      <c r="DM110" s="931"/>
      <c r="DN110" s="931"/>
      <c r="DO110" s="931"/>
      <c r="DP110" s="931"/>
      <c r="DQ110" s="931" t="s">
        <v>442</v>
      </c>
      <c r="DR110" s="931"/>
      <c r="DS110" s="931"/>
      <c r="DT110" s="931"/>
      <c r="DU110" s="931"/>
      <c r="DV110" s="932" t="s">
        <v>442</v>
      </c>
      <c r="DW110" s="932"/>
      <c r="DX110" s="932"/>
      <c r="DY110" s="932"/>
      <c r="DZ110" s="933"/>
    </row>
    <row r="111" spans="1:131" s="230" customFormat="1" ht="26.25" customHeight="1" x14ac:dyDescent="0.15">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442</v>
      </c>
      <c r="AB111" s="938"/>
      <c r="AC111" s="938"/>
      <c r="AD111" s="938"/>
      <c r="AE111" s="939"/>
      <c r="AF111" s="940" t="s">
        <v>442</v>
      </c>
      <c r="AG111" s="938"/>
      <c r="AH111" s="938"/>
      <c r="AI111" s="938"/>
      <c r="AJ111" s="939"/>
      <c r="AK111" s="940" t="s">
        <v>442</v>
      </c>
      <c r="AL111" s="938"/>
      <c r="AM111" s="938"/>
      <c r="AN111" s="938"/>
      <c r="AO111" s="939"/>
      <c r="AP111" s="941" t="s">
        <v>442</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t="s">
        <v>445</v>
      </c>
      <c r="BR111" s="926"/>
      <c r="BS111" s="926"/>
      <c r="BT111" s="926"/>
      <c r="BU111" s="926"/>
      <c r="BV111" s="926" t="s">
        <v>446</v>
      </c>
      <c r="BW111" s="926"/>
      <c r="BX111" s="926"/>
      <c r="BY111" s="926"/>
      <c r="BZ111" s="926"/>
      <c r="CA111" s="926" t="s">
        <v>446</v>
      </c>
      <c r="CB111" s="926"/>
      <c r="CC111" s="926"/>
      <c r="CD111" s="926"/>
      <c r="CE111" s="926"/>
      <c r="CF111" s="920" t="s">
        <v>191</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446</v>
      </c>
      <c r="DH111" s="926"/>
      <c r="DI111" s="926"/>
      <c r="DJ111" s="926"/>
      <c r="DK111" s="926"/>
      <c r="DL111" s="926" t="s">
        <v>446</v>
      </c>
      <c r="DM111" s="926"/>
      <c r="DN111" s="926"/>
      <c r="DO111" s="926"/>
      <c r="DP111" s="926"/>
      <c r="DQ111" s="926" t="s">
        <v>446</v>
      </c>
      <c r="DR111" s="926"/>
      <c r="DS111" s="926"/>
      <c r="DT111" s="926"/>
      <c r="DU111" s="926"/>
      <c r="DV111" s="927" t="s">
        <v>191</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446</v>
      </c>
      <c r="AB112" s="959"/>
      <c r="AC112" s="959"/>
      <c r="AD112" s="959"/>
      <c r="AE112" s="960"/>
      <c r="AF112" s="961" t="s">
        <v>446</v>
      </c>
      <c r="AG112" s="959"/>
      <c r="AH112" s="959"/>
      <c r="AI112" s="959"/>
      <c r="AJ112" s="960"/>
      <c r="AK112" s="961" t="s">
        <v>446</v>
      </c>
      <c r="AL112" s="959"/>
      <c r="AM112" s="959"/>
      <c r="AN112" s="959"/>
      <c r="AO112" s="960"/>
      <c r="AP112" s="962" t="s">
        <v>191</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6786668</v>
      </c>
      <c r="BR112" s="926"/>
      <c r="BS112" s="926"/>
      <c r="BT112" s="926"/>
      <c r="BU112" s="926"/>
      <c r="BV112" s="926">
        <v>6332472</v>
      </c>
      <c r="BW112" s="926"/>
      <c r="BX112" s="926"/>
      <c r="BY112" s="926"/>
      <c r="BZ112" s="926"/>
      <c r="CA112" s="926">
        <v>5870665</v>
      </c>
      <c r="CB112" s="926"/>
      <c r="CC112" s="926"/>
      <c r="CD112" s="926"/>
      <c r="CE112" s="926"/>
      <c r="CF112" s="920">
        <v>101.2</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191</v>
      </c>
      <c r="DH112" s="926"/>
      <c r="DI112" s="926"/>
      <c r="DJ112" s="926"/>
      <c r="DK112" s="926"/>
      <c r="DL112" s="926" t="s">
        <v>446</v>
      </c>
      <c r="DM112" s="926"/>
      <c r="DN112" s="926"/>
      <c r="DO112" s="926"/>
      <c r="DP112" s="926"/>
      <c r="DQ112" s="926" t="s">
        <v>446</v>
      </c>
      <c r="DR112" s="926"/>
      <c r="DS112" s="926"/>
      <c r="DT112" s="926"/>
      <c r="DU112" s="926"/>
      <c r="DV112" s="927" t="s">
        <v>446</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551112</v>
      </c>
      <c r="AB113" s="938"/>
      <c r="AC113" s="938"/>
      <c r="AD113" s="938"/>
      <c r="AE113" s="939"/>
      <c r="AF113" s="940">
        <v>548809</v>
      </c>
      <c r="AG113" s="938"/>
      <c r="AH113" s="938"/>
      <c r="AI113" s="938"/>
      <c r="AJ113" s="939"/>
      <c r="AK113" s="940">
        <v>531384</v>
      </c>
      <c r="AL113" s="938"/>
      <c r="AM113" s="938"/>
      <c r="AN113" s="938"/>
      <c r="AO113" s="939"/>
      <c r="AP113" s="941">
        <v>9.1999999999999993</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757478</v>
      </c>
      <c r="BR113" s="926"/>
      <c r="BS113" s="926"/>
      <c r="BT113" s="926"/>
      <c r="BU113" s="926"/>
      <c r="BV113" s="926">
        <v>708915</v>
      </c>
      <c r="BW113" s="926"/>
      <c r="BX113" s="926"/>
      <c r="BY113" s="926"/>
      <c r="BZ113" s="926"/>
      <c r="CA113" s="926">
        <v>783977</v>
      </c>
      <c r="CB113" s="926"/>
      <c r="CC113" s="926"/>
      <c r="CD113" s="926"/>
      <c r="CE113" s="926"/>
      <c r="CF113" s="920">
        <v>13.5</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191</v>
      </c>
      <c r="DH113" s="959"/>
      <c r="DI113" s="959"/>
      <c r="DJ113" s="959"/>
      <c r="DK113" s="960"/>
      <c r="DL113" s="961" t="s">
        <v>191</v>
      </c>
      <c r="DM113" s="959"/>
      <c r="DN113" s="959"/>
      <c r="DO113" s="959"/>
      <c r="DP113" s="960"/>
      <c r="DQ113" s="961" t="s">
        <v>446</v>
      </c>
      <c r="DR113" s="959"/>
      <c r="DS113" s="959"/>
      <c r="DT113" s="959"/>
      <c r="DU113" s="960"/>
      <c r="DV113" s="962" t="s">
        <v>446</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105484</v>
      </c>
      <c r="AB114" s="959"/>
      <c r="AC114" s="959"/>
      <c r="AD114" s="959"/>
      <c r="AE114" s="960"/>
      <c r="AF114" s="961">
        <v>98562</v>
      </c>
      <c r="AG114" s="959"/>
      <c r="AH114" s="959"/>
      <c r="AI114" s="959"/>
      <c r="AJ114" s="960"/>
      <c r="AK114" s="961">
        <v>95519</v>
      </c>
      <c r="AL114" s="959"/>
      <c r="AM114" s="959"/>
      <c r="AN114" s="959"/>
      <c r="AO114" s="960"/>
      <c r="AP114" s="962">
        <v>1.6</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1131792</v>
      </c>
      <c r="BR114" s="926"/>
      <c r="BS114" s="926"/>
      <c r="BT114" s="926"/>
      <c r="BU114" s="926"/>
      <c r="BV114" s="926">
        <v>1070273</v>
      </c>
      <c r="BW114" s="926"/>
      <c r="BX114" s="926"/>
      <c r="BY114" s="926"/>
      <c r="BZ114" s="926"/>
      <c r="CA114" s="926">
        <v>1104011</v>
      </c>
      <c r="CB114" s="926"/>
      <c r="CC114" s="926"/>
      <c r="CD114" s="926"/>
      <c r="CE114" s="926"/>
      <c r="CF114" s="920">
        <v>19</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446</v>
      </c>
      <c r="DH114" s="959"/>
      <c r="DI114" s="959"/>
      <c r="DJ114" s="959"/>
      <c r="DK114" s="960"/>
      <c r="DL114" s="961" t="s">
        <v>445</v>
      </c>
      <c r="DM114" s="959"/>
      <c r="DN114" s="959"/>
      <c r="DO114" s="959"/>
      <c r="DP114" s="960"/>
      <c r="DQ114" s="961" t="s">
        <v>446</v>
      </c>
      <c r="DR114" s="959"/>
      <c r="DS114" s="959"/>
      <c r="DT114" s="959"/>
      <c r="DU114" s="960"/>
      <c r="DV114" s="962" t="s">
        <v>446</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191</v>
      </c>
      <c r="AB115" s="938"/>
      <c r="AC115" s="938"/>
      <c r="AD115" s="938"/>
      <c r="AE115" s="939"/>
      <c r="AF115" s="940" t="s">
        <v>191</v>
      </c>
      <c r="AG115" s="938"/>
      <c r="AH115" s="938"/>
      <c r="AI115" s="938"/>
      <c r="AJ115" s="939"/>
      <c r="AK115" s="940" t="s">
        <v>446</v>
      </c>
      <c r="AL115" s="938"/>
      <c r="AM115" s="938"/>
      <c r="AN115" s="938"/>
      <c r="AO115" s="939"/>
      <c r="AP115" s="941" t="s">
        <v>446</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v>76776</v>
      </c>
      <c r="BR115" s="926"/>
      <c r="BS115" s="926"/>
      <c r="BT115" s="926"/>
      <c r="BU115" s="926"/>
      <c r="BV115" s="926">
        <v>122502</v>
      </c>
      <c r="BW115" s="926"/>
      <c r="BX115" s="926"/>
      <c r="BY115" s="926"/>
      <c r="BZ115" s="926"/>
      <c r="CA115" s="926">
        <v>96554</v>
      </c>
      <c r="CB115" s="926"/>
      <c r="CC115" s="926"/>
      <c r="CD115" s="926"/>
      <c r="CE115" s="926"/>
      <c r="CF115" s="920">
        <v>1.7</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446</v>
      </c>
      <c r="DH115" s="959"/>
      <c r="DI115" s="959"/>
      <c r="DJ115" s="959"/>
      <c r="DK115" s="960"/>
      <c r="DL115" s="961" t="s">
        <v>446</v>
      </c>
      <c r="DM115" s="959"/>
      <c r="DN115" s="959"/>
      <c r="DO115" s="959"/>
      <c r="DP115" s="960"/>
      <c r="DQ115" s="961" t="s">
        <v>446</v>
      </c>
      <c r="DR115" s="959"/>
      <c r="DS115" s="959"/>
      <c r="DT115" s="959"/>
      <c r="DU115" s="960"/>
      <c r="DV115" s="962" t="s">
        <v>191</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5</v>
      </c>
      <c r="AB116" s="959"/>
      <c r="AC116" s="959"/>
      <c r="AD116" s="959"/>
      <c r="AE116" s="960"/>
      <c r="AF116" s="961">
        <v>5</v>
      </c>
      <c r="AG116" s="959"/>
      <c r="AH116" s="959"/>
      <c r="AI116" s="959"/>
      <c r="AJ116" s="960"/>
      <c r="AK116" s="961">
        <v>5</v>
      </c>
      <c r="AL116" s="959"/>
      <c r="AM116" s="959"/>
      <c r="AN116" s="959"/>
      <c r="AO116" s="960"/>
      <c r="AP116" s="962">
        <v>0</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446</v>
      </c>
      <c r="BR116" s="926"/>
      <c r="BS116" s="926"/>
      <c r="BT116" s="926"/>
      <c r="BU116" s="926"/>
      <c r="BV116" s="926" t="s">
        <v>445</v>
      </c>
      <c r="BW116" s="926"/>
      <c r="BX116" s="926"/>
      <c r="BY116" s="926"/>
      <c r="BZ116" s="926"/>
      <c r="CA116" s="926" t="s">
        <v>446</v>
      </c>
      <c r="CB116" s="926"/>
      <c r="CC116" s="926"/>
      <c r="CD116" s="926"/>
      <c r="CE116" s="926"/>
      <c r="CF116" s="920" t="s">
        <v>446</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446</v>
      </c>
      <c r="DH116" s="959"/>
      <c r="DI116" s="959"/>
      <c r="DJ116" s="959"/>
      <c r="DK116" s="960"/>
      <c r="DL116" s="961" t="s">
        <v>446</v>
      </c>
      <c r="DM116" s="959"/>
      <c r="DN116" s="959"/>
      <c r="DO116" s="959"/>
      <c r="DP116" s="960"/>
      <c r="DQ116" s="961" t="s">
        <v>446</v>
      </c>
      <c r="DR116" s="959"/>
      <c r="DS116" s="959"/>
      <c r="DT116" s="959"/>
      <c r="DU116" s="960"/>
      <c r="DV116" s="962" t="s">
        <v>446</v>
      </c>
      <c r="DW116" s="963"/>
      <c r="DX116" s="963"/>
      <c r="DY116" s="963"/>
      <c r="DZ116" s="964"/>
    </row>
    <row r="117" spans="1:130" s="230" customFormat="1" ht="26.25" customHeight="1" x14ac:dyDescent="0.15">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2092360</v>
      </c>
      <c r="AB117" s="979"/>
      <c r="AC117" s="979"/>
      <c r="AD117" s="979"/>
      <c r="AE117" s="980"/>
      <c r="AF117" s="981">
        <v>2208617</v>
      </c>
      <c r="AG117" s="979"/>
      <c r="AH117" s="979"/>
      <c r="AI117" s="979"/>
      <c r="AJ117" s="980"/>
      <c r="AK117" s="981">
        <v>1977869</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446</v>
      </c>
      <c r="BR117" s="926"/>
      <c r="BS117" s="926"/>
      <c r="BT117" s="926"/>
      <c r="BU117" s="926"/>
      <c r="BV117" s="926" t="s">
        <v>446</v>
      </c>
      <c r="BW117" s="926"/>
      <c r="BX117" s="926"/>
      <c r="BY117" s="926"/>
      <c r="BZ117" s="926"/>
      <c r="CA117" s="926" t="s">
        <v>446</v>
      </c>
      <c r="CB117" s="926"/>
      <c r="CC117" s="926"/>
      <c r="CD117" s="926"/>
      <c r="CE117" s="926"/>
      <c r="CF117" s="920" t="s">
        <v>446</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446</v>
      </c>
      <c r="DH117" s="959"/>
      <c r="DI117" s="959"/>
      <c r="DJ117" s="959"/>
      <c r="DK117" s="960"/>
      <c r="DL117" s="961" t="s">
        <v>191</v>
      </c>
      <c r="DM117" s="959"/>
      <c r="DN117" s="959"/>
      <c r="DO117" s="959"/>
      <c r="DP117" s="960"/>
      <c r="DQ117" s="961" t="s">
        <v>191</v>
      </c>
      <c r="DR117" s="959"/>
      <c r="DS117" s="959"/>
      <c r="DT117" s="959"/>
      <c r="DU117" s="960"/>
      <c r="DV117" s="962" t="s">
        <v>446</v>
      </c>
      <c r="DW117" s="963"/>
      <c r="DX117" s="963"/>
      <c r="DY117" s="963"/>
      <c r="DZ117" s="964"/>
    </row>
    <row r="118" spans="1:130" s="230" customFormat="1" ht="26.25" customHeight="1" x14ac:dyDescent="0.15">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316</v>
      </c>
      <c r="AL118" s="893"/>
      <c r="AM118" s="893"/>
      <c r="AN118" s="893"/>
      <c r="AO118" s="894"/>
      <c r="AP118" s="970" t="s">
        <v>436</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446</v>
      </c>
      <c r="BR118" s="1000"/>
      <c r="BS118" s="1000"/>
      <c r="BT118" s="1000"/>
      <c r="BU118" s="1000"/>
      <c r="BV118" s="1000" t="s">
        <v>446</v>
      </c>
      <c r="BW118" s="1000"/>
      <c r="BX118" s="1000"/>
      <c r="BY118" s="1000"/>
      <c r="BZ118" s="1000"/>
      <c r="CA118" s="1000" t="s">
        <v>191</v>
      </c>
      <c r="CB118" s="1000"/>
      <c r="CC118" s="1000"/>
      <c r="CD118" s="1000"/>
      <c r="CE118" s="1000"/>
      <c r="CF118" s="920" t="s">
        <v>191</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191</v>
      </c>
      <c r="DH118" s="959"/>
      <c r="DI118" s="959"/>
      <c r="DJ118" s="959"/>
      <c r="DK118" s="960"/>
      <c r="DL118" s="961" t="s">
        <v>191</v>
      </c>
      <c r="DM118" s="959"/>
      <c r="DN118" s="959"/>
      <c r="DO118" s="959"/>
      <c r="DP118" s="960"/>
      <c r="DQ118" s="961" t="s">
        <v>446</v>
      </c>
      <c r="DR118" s="959"/>
      <c r="DS118" s="959"/>
      <c r="DT118" s="959"/>
      <c r="DU118" s="960"/>
      <c r="DV118" s="962" t="s">
        <v>446</v>
      </c>
      <c r="DW118" s="963"/>
      <c r="DX118" s="963"/>
      <c r="DY118" s="963"/>
      <c r="DZ118" s="964"/>
    </row>
    <row r="119" spans="1:130" s="230" customFormat="1" ht="26.25" customHeight="1" x14ac:dyDescent="0.15">
      <c r="A119" s="1057"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446</v>
      </c>
      <c r="AB119" s="900"/>
      <c r="AC119" s="900"/>
      <c r="AD119" s="900"/>
      <c r="AE119" s="901"/>
      <c r="AF119" s="902" t="s">
        <v>446</v>
      </c>
      <c r="AG119" s="900"/>
      <c r="AH119" s="900"/>
      <c r="AI119" s="900"/>
      <c r="AJ119" s="901"/>
      <c r="AK119" s="902" t="s">
        <v>446</v>
      </c>
      <c r="AL119" s="900"/>
      <c r="AM119" s="900"/>
      <c r="AN119" s="900"/>
      <c r="AO119" s="901"/>
      <c r="AP119" s="903" t="s">
        <v>191</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469</v>
      </c>
      <c r="BP119" s="1005"/>
      <c r="BQ119" s="999">
        <v>21150143</v>
      </c>
      <c r="BR119" s="1000"/>
      <c r="BS119" s="1000"/>
      <c r="BT119" s="1000"/>
      <c r="BU119" s="1000"/>
      <c r="BV119" s="1000">
        <v>20482135</v>
      </c>
      <c r="BW119" s="1000"/>
      <c r="BX119" s="1000"/>
      <c r="BY119" s="1000"/>
      <c r="BZ119" s="1000"/>
      <c r="CA119" s="1000">
        <v>20181313</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446</v>
      </c>
      <c r="DH119" s="986"/>
      <c r="DI119" s="986"/>
      <c r="DJ119" s="986"/>
      <c r="DK119" s="987"/>
      <c r="DL119" s="985" t="s">
        <v>191</v>
      </c>
      <c r="DM119" s="986"/>
      <c r="DN119" s="986"/>
      <c r="DO119" s="986"/>
      <c r="DP119" s="987"/>
      <c r="DQ119" s="985" t="s">
        <v>446</v>
      </c>
      <c r="DR119" s="986"/>
      <c r="DS119" s="986"/>
      <c r="DT119" s="986"/>
      <c r="DU119" s="987"/>
      <c r="DV119" s="988" t="s">
        <v>446</v>
      </c>
      <c r="DW119" s="989"/>
      <c r="DX119" s="989"/>
      <c r="DY119" s="989"/>
      <c r="DZ119" s="990"/>
    </row>
    <row r="120" spans="1:130" s="230" customFormat="1" ht="26.25" customHeight="1" x14ac:dyDescent="0.15">
      <c r="A120" s="1058"/>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446</v>
      </c>
      <c r="AB120" s="959"/>
      <c r="AC120" s="959"/>
      <c r="AD120" s="959"/>
      <c r="AE120" s="960"/>
      <c r="AF120" s="961" t="s">
        <v>446</v>
      </c>
      <c r="AG120" s="959"/>
      <c r="AH120" s="959"/>
      <c r="AI120" s="959"/>
      <c r="AJ120" s="960"/>
      <c r="AK120" s="961" t="s">
        <v>446</v>
      </c>
      <c r="AL120" s="959"/>
      <c r="AM120" s="959"/>
      <c r="AN120" s="959"/>
      <c r="AO120" s="960"/>
      <c r="AP120" s="962" t="s">
        <v>446</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4961440</v>
      </c>
      <c r="BR120" s="931"/>
      <c r="BS120" s="931"/>
      <c r="BT120" s="931"/>
      <c r="BU120" s="931"/>
      <c r="BV120" s="931">
        <v>5458037</v>
      </c>
      <c r="BW120" s="931"/>
      <c r="BX120" s="931"/>
      <c r="BY120" s="931"/>
      <c r="BZ120" s="931"/>
      <c r="CA120" s="931">
        <v>5765823</v>
      </c>
      <c r="CB120" s="931"/>
      <c r="CC120" s="931"/>
      <c r="CD120" s="931"/>
      <c r="CE120" s="931"/>
      <c r="CF120" s="944">
        <v>99.4</v>
      </c>
      <c r="CG120" s="945"/>
      <c r="CH120" s="945"/>
      <c r="CI120" s="945"/>
      <c r="CJ120" s="945"/>
      <c r="CK120" s="1006" t="s">
        <v>473</v>
      </c>
      <c r="CL120" s="1007"/>
      <c r="CM120" s="1007"/>
      <c r="CN120" s="1007"/>
      <c r="CO120" s="1008"/>
      <c r="CP120" s="1014" t="s">
        <v>415</v>
      </c>
      <c r="CQ120" s="1015"/>
      <c r="CR120" s="1015"/>
      <c r="CS120" s="1015"/>
      <c r="CT120" s="1015"/>
      <c r="CU120" s="1015"/>
      <c r="CV120" s="1015"/>
      <c r="CW120" s="1015"/>
      <c r="CX120" s="1015"/>
      <c r="CY120" s="1015"/>
      <c r="CZ120" s="1015"/>
      <c r="DA120" s="1015"/>
      <c r="DB120" s="1015"/>
      <c r="DC120" s="1015"/>
      <c r="DD120" s="1015"/>
      <c r="DE120" s="1015"/>
      <c r="DF120" s="1016"/>
      <c r="DG120" s="930">
        <v>6767561</v>
      </c>
      <c r="DH120" s="931"/>
      <c r="DI120" s="931"/>
      <c r="DJ120" s="931"/>
      <c r="DK120" s="931"/>
      <c r="DL120" s="931">
        <v>6314275</v>
      </c>
      <c r="DM120" s="931"/>
      <c r="DN120" s="931"/>
      <c r="DO120" s="931"/>
      <c r="DP120" s="931"/>
      <c r="DQ120" s="931">
        <v>5855341</v>
      </c>
      <c r="DR120" s="931"/>
      <c r="DS120" s="931"/>
      <c r="DT120" s="931"/>
      <c r="DU120" s="931"/>
      <c r="DV120" s="932">
        <v>101</v>
      </c>
      <c r="DW120" s="932"/>
      <c r="DX120" s="932"/>
      <c r="DY120" s="932"/>
      <c r="DZ120" s="933"/>
    </row>
    <row r="121" spans="1:130" s="230" customFormat="1" ht="26.25" customHeight="1" x14ac:dyDescent="0.15">
      <c r="A121" s="1058"/>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446</v>
      </c>
      <c r="AB121" s="959"/>
      <c r="AC121" s="959"/>
      <c r="AD121" s="959"/>
      <c r="AE121" s="960"/>
      <c r="AF121" s="961" t="s">
        <v>446</v>
      </c>
      <c r="AG121" s="959"/>
      <c r="AH121" s="959"/>
      <c r="AI121" s="959"/>
      <c r="AJ121" s="960"/>
      <c r="AK121" s="961" t="s">
        <v>446</v>
      </c>
      <c r="AL121" s="959"/>
      <c r="AM121" s="959"/>
      <c r="AN121" s="959"/>
      <c r="AO121" s="960"/>
      <c r="AP121" s="962" t="s">
        <v>446</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2656489</v>
      </c>
      <c r="BR121" s="926"/>
      <c r="BS121" s="926"/>
      <c r="BT121" s="926"/>
      <c r="BU121" s="926"/>
      <c r="BV121" s="926">
        <v>2459725</v>
      </c>
      <c r="BW121" s="926"/>
      <c r="BX121" s="926"/>
      <c r="BY121" s="926"/>
      <c r="BZ121" s="926"/>
      <c r="CA121" s="926">
        <v>2451662</v>
      </c>
      <c r="CB121" s="926"/>
      <c r="CC121" s="926"/>
      <c r="CD121" s="926"/>
      <c r="CE121" s="926"/>
      <c r="CF121" s="920">
        <v>42.3</v>
      </c>
      <c r="CG121" s="921"/>
      <c r="CH121" s="921"/>
      <c r="CI121" s="921"/>
      <c r="CJ121" s="921"/>
      <c r="CK121" s="1009"/>
      <c r="CL121" s="1010"/>
      <c r="CM121" s="1010"/>
      <c r="CN121" s="1010"/>
      <c r="CO121" s="1011"/>
      <c r="CP121" s="1019" t="s">
        <v>476</v>
      </c>
      <c r="CQ121" s="1020"/>
      <c r="CR121" s="1020"/>
      <c r="CS121" s="1020"/>
      <c r="CT121" s="1020"/>
      <c r="CU121" s="1020"/>
      <c r="CV121" s="1020"/>
      <c r="CW121" s="1020"/>
      <c r="CX121" s="1020"/>
      <c r="CY121" s="1020"/>
      <c r="CZ121" s="1020"/>
      <c r="DA121" s="1020"/>
      <c r="DB121" s="1020"/>
      <c r="DC121" s="1020"/>
      <c r="DD121" s="1020"/>
      <c r="DE121" s="1020"/>
      <c r="DF121" s="1021"/>
      <c r="DG121" s="925">
        <v>19107</v>
      </c>
      <c r="DH121" s="926"/>
      <c r="DI121" s="926"/>
      <c r="DJ121" s="926"/>
      <c r="DK121" s="926"/>
      <c r="DL121" s="926">
        <v>18197</v>
      </c>
      <c r="DM121" s="926"/>
      <c r="DN121" s="926"/>
      <c r="DO121" s="926"/>
      <c r="DP121" s="926"/>
      <c r="DQ121" s="926">
        <v>15324</v>
      </c>
      <c r="DR121" s="926"/>
      <c r="DS121" s="926"/>
      <c r="DT121" s="926"/>
      <c r="DU121" s="926"/>
      <c r="DV121" s="927">
        <v>0.3</v>
      </c>
      <c r="DW121" s="927"/>
      <c r="DX121" s="927"/>
      <c r="DY121" s="927"/>
      <c r="DZ121" s="928"/>
    </row>
    <row r="122" spans="1:130" s="230" customFormat="1" ht="26.25" customHeight="1" x14ac:dyDescent="0.15">
      <c r="A122" s="1058"/>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446</v>
      </c>
      <c r="AB122" s="959"/>
      <c r="AC122" s="959"/>
      <c r="AD122" s="959"/>
      <c r="AE122" s="960"/>
      <c r="AF122" s="961" t="s">
        <v>446</v>
      </c>
      <c r="AG122" s="959"/>
      <c r="AH122" s="959"/>
      <c r="AI122" s="959"/>
      <c r="AJ122" s="960"/>
      <c r="AK122" s="961" t="s">
        <v>446</v>
      </c>
      <c r="AL122" s="959"/>
      <c r="AM122" s="959"/>
      <c r="AN122" s="959"/>
      <c r="AO122" s="960"/>
      <c r="AP122" s="962" t="s">
        <v>446</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14289364</v>
      </c>
      <c r="BR122" s="1000"/>
      <c r="BS122" s="1000"/>
      <c r="BT122" s="1000"/>
      <c r="BU122" s="1000"/>
      <c r="BV122" s="1000">
        <v>14209560</v>
      </c>
      <c r="BW122" s="1000"/>
      <c r="BX122" s="1000"/>
      <c r="BY122" s="1000"/>
      <c r="BZ122" s="1000"/>
      <c r="CA122" s="1000">
        <v>14368822</v>
      </c>
      <c r="CB122" s="1000"/>
      <c r="CC122" s="1000"/>
      <c r="CD122" s="1000"/>
      <c r="CE122" s="1000"/>
      <c r="CF122" s="1017">
        <v>247.8</v>
      </c>
      <c r="CG122" s="1018"/>
      <c r="CH122" s="1018"/>
      <c r="CI122" s="1018"/>
      <c r="CJ122" s="1018"/>
      <c r="CK122" s="1009"/>
      <c r="CL122" s="1010"/>
      <c r="CM122" s="1010"/>
      <c r="CN122" s="1010"/>
      <c r="CO122" s="1011"/>
      <c r="CP122" s="1019" t="s">
        <v>411</v>
      </c>
      <c r="CQ122" s="1020"/>
      <c r="CR122" s="1020"/>
      <c r="CS122" s="1020"/>
      <c r="CT122" s="1020"/>
      <c r="CU122" s="1020"/>
      <c r="CV122" s="1020"/>
      <c r="CW122" s="1020"/>
      <c r="CX122" s="1020"/>
      <c r="CY122" s="1020"/>
      <c r="CZ122" s="1020"/>
      <c r="DA122" s="1020"/>
      <c r="DB122" s="1020"/>
      <c r="DC122" s="1020"/>
      <c r="DD122" s="1020"/>
      <c r="DE122" s="1020"/>
      <c r="DF122" s="1021"/>
      <c r="DG122" s="925" t="s">
        <v>446</v>
      </c>
      <c r="DH122" s="926"/>
      <c r="DI122" s="926"/>
      <c r="DJ122" s="926"/>
      <c r="DK122" s="926"/>
      <c r="DL122" s="926" t="s">
        <v>446</v>
      </c>
      <c r="DM122" s="926"/>
      <c r="DN122" s="926"/>
      <c r="DO122" s="926"/>
      <c r="DP122" s="926"/>
      <c r="DQ122" s="926" t="s">
        <v>191</v>
      </c>
      <c r="DR122" s="926"/>
      <c r="DS122" s="926"/>
      <c r="DT122" s="926"/>
      <c r="DU122" s="926"/>
      <c r="DV122" s="927" t="s">
        <v>191</v>
      </c>
      <c r="DW122" s="927"/>
      <c r="DX122" s="927"/>
      <c r="DY122" s="927"/>
      <c r="DZ122" s="928"/>
    </row>
    <row r="123" spans="1:130" s="230" customFormat="1" ht="26.25" customHeight="1" x14ac:dyDescent="0.15">
      <c r="A123" s="1058"/>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191</v>
      </c>
      <c r="AB123" s="959"/>
      <c r="AC123" s="959"/>
      <c r="AD123" s="959"/>
      <c r="AE123" s="960"/>
      <c r="AF123" s="961" t="s">
        <v>446</v>
      </c>
      <c r="AG123" s="959"/>
      <c r="AH123" s="959"/>
      <c r="AI123" s="959"/>
      <c r="AJ123" s="960"/>
      <c r="AK123" s="961" t="s">
        <v>191</v>
      </c>
      <c r="AL123" s="959"/>
      <c r="AM123" s="959"/>
      <c r="AN123" s="959"/>
      <c r="AO123" s="960"/>
      <c r="AP123" s="962" t="s">
        <v>446</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478</v>
      </c>
      <c r="BP123" s="1005"/>
      <c r="BQ123" s="1064">
        <v>21907293</v>
      </c>
      <c r="BR123" s="1031"/>
      <c r="BS123" s="1031"/>
      <c r="BT123" s="1031"/>
      <c r="BU123" s="1031"/>
      <c r="BV123" s="1031">
        <v>22127322</v>
      </c>
      <c r="BW123" s="1031"/>
      <c r="BX123" s="1031"/>
      <c r="BY123" s="1031"/>
      <c r="BZ123" s="1031"/>
      <c r="CA123" s="1031">
        <v>22586307</v>
      </c>
      <c r="CB123" s="1031"/>
      <c r="CC123" s="1031"/>
      <c r="CD123" s="1031"/>
      <c r="CE123" s="1031"/>
      <c r="CF123" s="1001"/>
      <c r="CG123" s="1002"/>
      <c r="CH123" s="1002"/>
      <c r="CI123" s="1002"/>
      <c r="CJ123" s="1003"/>
      <c r="CK123" s="1009"/>
      <c r="CL123" s="1010"/>
      <c r="CM123" s="1010"/>
      <c r="CN123" s="1010"/>
      <c r="CO123" s="1011"/>
      <c r="CP123" s="1019" t="s">
        <v>412</v>
      </c>
      <c r="CQ123" s="1020"/>
      <c r="CR123" s="1020"/>
      <c r="CS123" s="1020"/>
      <c r="CT123" s="1020"/>
      <c r="CU123" s="1020"/>
      <c r="CV123" s="1020"/>
      <c r="CW123" s="1020"/>
      <c r="CX123" s="1020"/>
      <c r="CY123" s="1020"/>
      <c r="CZ123" s="1020"/>
      <c r="DA123" s="1020"/>
      <c r="DB123" s="1020"/>
      <c r="DC123" s="1020"/>
      <c r="DD123" s="1020"/>
      <c r="DE123" s="1020"/>
      <c r="DF123" s="1021"/>
      <c r="DG123" s="958" t="s">
        <v>446</v>
      </c>
      <c r="DH123" s="959"/>
      <c r="DI123" s="959"/>
      <c r="DJ123" s="959"/>
      <c r="DK123" s="960"/>
      <c r="DL123" s="961" t="s">
        <v>446</v>
      </c>
      <c r="DM123" s="959"/>
      <c r="DN123" s="959"/>
      <c r="DO123" s="959"/>
      <c r="DP123" s="960"/>
      <c r="DQ123" s="961" t="s">
        <v>446</v>
      </c>
      <c r="DR123" s="959"/>
      <c r="DS123" s="959"/>
      <c r="DT123" s="959"/>
      <c r="DU123" s="960"/>
      <c r="DV123" s="962" t="s">
        <v>446</v>
      </c>
      <c r="DW123" s="963"/>
      <c r="DX123" s="963"/>
      <c r="DY123" s="963"/>
      <c r="DZ123" s="964"/>
    </row>
    <row r="124" spans="1:130" s="230" customFormat="1" ht="26.25" customHeight="1" thickBot="1" x14ac:dyDescent="0.2">
      <c r="A124" s="1058"/>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191</v>
      </c>
      <c r="AB124" s="959"/>
      <c r="AC124" s="959"/>
      <c r="AD124" s="959"/>
      <c r="AE124" s="960"/>
      <c r="AF124" s="961" t="s">
        <v>191</v>
      </c>
      <c r="AG124" s="959"/>
      <c r="AH124" s="959"/>
      <c r="AI124" s="959"/>
      <c r="AJ124" s="960"/>
      <c r="AK124" s="961" t="s">
        <v>446</v>
      </c>
      <c r="AL124" s="959"/>
      <c r="AM124" s="959"/>
      <c r="AN124" s="959"/>
      <c r="AO124" s="960"/>
      <c r="AP124" s="962" t="s">
        <v>191</v>
      </c>
      <c r="AQ124" s="963"/>
      <c r="AR124" s="963"/>
      <c r="AS124" s="963"/>
      <c r="AT124" s="964"/>
      <c r="AU124" s="1060" t="s">
        <v>479</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446</v>
      </c>
      <c r="BR124" s="1027"/>
      <c r="BS124" s="1027"/>
      <c r="BT124" s="1027"/>
      <c r="BU124" s="1027"/>
      <c r="BV124" s="1027" t="s">
        <v>446</v>
      </c>
      <c r="BW124" s="1027"/>
      <c r="BX124" s="1027"/>
      <c r="BY124" s="1027"/>
      <c r="BZ124" s="1027"/>
      <c r="CA124" s="1027" t="s">
        <v>446</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446</v>
      </c>
      <c r="DH124" s="986"/>
      <c r="DI124" s="986"/>
      <c r="DJ124" s="986"/>
      <c r="DK124" s="987"/>
      <c r="DL124" s="985" t="s">
        <v>446</v>
      </c>
      <c r="DM124" s="986"/>
      <c r="DN124" s="986"/>
      <c r="DO124" s="986"/>
      <c r="DP124" s="987"/>
      <c r="DQ124" s="985" t="s">
        <v>446</v>
      </c>
      <c r="DR124" s="986"/>
      <c r="DS124" s="986"/>
      <c r="DT124" s="986"/>
      <c r="DU124" s="987"/>
      <c r="DV124" s="988" t="s">
        <v>446</v>
      </c>
      <c r="DW124" s="989"/>
      <c r="DX124" s="989"/>
      <c r="DY124" s="989"/>
      <c r="DZ124" s="990"/>
    </row>
    <row r="125" spans="1:130" s="230" customFormat="1" ht="26.25" customHeight="1" x14ac:dyDescent="0.15">
      <c r="A125" s="1058"/>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446</v>
      </c>
      <c r="AB125" s="959"/>
      <c r="AC125" s="959"/>
      <c r="AD125" s="959"/>
      <c r="AE125" s="960"/>
      <c r="AF125" s="961" t="s">
        <v>446</v>
      </c>
      <c r="AG125" s="959"/>
      <c r="AH125" s="959"/>
      <c r="AI125" s="959"/>
      <c r="AJ125" s="960"/>
      <c r="AK125" s="961" t="s">
        <v>446</v>
      </c>
      <c r="AL125" s="959"/>
      <c r="AM125" s="959"/>
      <c r="AN125" s="959"/>
      <c r="AO125" s="960"/>
      <c r="AP125" s="962" t="s">
        <v>446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446</v>
      </c>
      <c r="DH125" s="931"/>
      <c r="DI125" s="931"/>
      <c r="DJ125" s="931"/>
      <c r="DK125" s="931"/>
      <c r="DL125" s="931" t="s">
        <v>446</v>
      </c>
      <c r="DM125" s="931"/>
      <c r="DN125" s="931"/>
      <c r="DO125" s="931"/>
      <c r="DP125" s="931"/>
      <c r="DQ125" s="931" t="s">
        <v>446</v>
      </c>
      <c r="DR125" s="931"/>
      <c r="DS125" s="931"/>
      <c r="DT125" s="931"/>
      <c r="DU125" s="931"/>
      <c r="DV125" s="932" t="s">
        <v>446</v>
      </c>
      <c r="DW125" s="932"/>
      <c r="DX125" s="932"/>
      <c r="DY125" s="932"/>
      <c r="DZ125" s="933"/>
    </row>
    <row r="126" spans="1:130" s="230" customFormat="1" ht="26.25" customHeight="1" thickBot="1" x14ac:dyDescent="0.2">
      <c r="A126" s="1058"/>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191</v>
      </c>
      <c r="AB126" s="959"/>
      <c r="AC126" s="959"/>
      <c r="AD126" s="959"/>
      <c r="AE126" s="960"/>
      <c r="AF126" s="961" t="s">
        <v>446</v>
      </c>
      <c r="AG126" s="959"/>
      <c r="AH126" s="959"/>
      <c r="AI126" s="959"/>
      <c r="AJ126" s="960"/>
      <c r="AK126" s="961" t="s">
        <v>446</v>
      </c>
      <c r="AL126" s="959"/>
      <c r="AM126" s="959"/>
      <c r="AN126" s="959"/>
      <c r="AO126" s="960"/>
      <c r="AP126" s="962" t="s">
        <v>446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v>76776</v>
      </c>
      <c r="DH126" s="926"/>
      <c r="DI126" s="926"/>
      <c r="DJ126" s="926"/>
      <c r="DK126" s="926"/>
      <c r="DL126" s="926">
        <v>122502</v>
      </c>
      <c r="DM126" s="926"/>
      <c r="DN126" s="926"/>
      <c r="DO126" s="926"/>
      <c r="DP126" s="926"/>
      <c r="DQ126" s="926">
        <v>96554</v>
      </c>
      <c r="DR126" s="926"/>
      <c r="DS126" s="926"/>
      <c r="DT126" s="926"/>
      <c r="DU126" s="926"/>
      <c r="DV126" s="927">
        <v>1.7</v>
      </c>
      <c r="DW126" s="927"/>
      <c r="DX126" s="927"/>
      <c r="DY126" s="927"/>
      <c r="DZ126" s="928"/>
    </row>
    <row r="127" spans="1:130" s="230" customFormat="1" ht="26.25" customHeight="1" x14ac:dyDescent="0.15">
      <c r="A127" s="1059"/>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446</v>
      </c>
      <c r="AB127" s="959"/>
      <c r="AC127" s="959"/>
      <c r="AD127" s="959"/>
      <c r="AE127" s="960"/>
      <c r="AF127" s="961" t="s">
        <v>446</v>
      </c>
      <c r="AG127" s="959"/>
      <c r="AH127" s="959"/>
      <c r="AI127" s="959"/>
      <c r="AJ127" s="960"/>
      <c r="AK127" s="961" t="s">
        <v>446</v>
      </c>
      <c r="AL127" s="959"/>
      <c r="AM127" s="959"/>
      <c r="AN127" s="959"/>
      <c r="AO127" s="960"/>
      <c r="AP127" s="962" t="s">
        <v>446</v>
      </c>
      <c r="AQ127" s="963"/>
      <c r="AR127" s="963"/>
      <c r="AS127" s="963"/>
      <c r="AT127" s="964"/>
      <c r="AU127" s="232"/>
      <c r="AV127" s="232"/>
      <c r="AW127" s="232"/>
      <c r="AX127" s="1032" t="s">
        <v>485</v>
      </c>
      <c r="AY127" s="1033"/>
      <c r="AZ127" s="1033"/>
      <c r="BA127" s="1033"/>
      <c r="BB127" s="1033"/>
      <c r="BC127" s="1033"/>
      <c r="BD127" s="1033"/>
      <c r="BE127" s="1034"/>
      <c r="BF127" s="1035" t="s">
        <v>486</v>
      </c>
      <c r="BG127" s="1033"/>
      <c r="BH127" s="1033"/>
      <c r="BI127" s="1033"/>
      <c r="BJ127" s="1033"/>
      <c r="BK127" s="1033"/>
      <c r="BL127" s="1034"/>
      <c r="BM127" s="1035" t="s">
        <v>487</v>
      </c>
      <c r="BN127" s="1033"/>
      <c r="BO127" s="1033"/>
      <c r="BP127" s="1033"/>
      <c r="BQ127" s="1033"/>
      <c r="BR127" s="1033"/>
      <c r="BS127" s="1034"/>
      <c r="BT127" s="1035" t="s">
        <v>488</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446</v>
      </c>
      <c r="DH127" s="926"/>
      <c r="DI127" s="926"/>
      <c r="DJ127" s="926"/>
      <c r="DK127" s="926"/>
      <c r="DL127" s="926" t="s">
        <v>446</v>
      </c>
      <c r="DM127" s="926"/>
      <c r="DN127" s="926"/>
      <c r="DO127" s="926"/>
      <c r="DP127" s="926"/>
      <c r="DQ127" s="926" t="s">
        <v>446</v>
      </c>
      <c r="DR127" s="926"/>
      <c r="DS127" s="926"/>
      <c r="DT127" s="926"/>
      <c r="DU127" s="926"/>
      <c r="DV127" s="927" t="s">
        <v>446</v>
      </c>
      <c r="DW127" s="927"/>
      <c r="DX127" s="927"/>
      <c r="DY127" s="927"/>
      <c r="DZ127" s="928"/>
    </row>
    <row r="128" spans="1:130" s="230" customFormat="1" ht="26.25" customHeight="1" thickBot="1" x14ac:dyDescent="0.2">
      <c r="A128" s="1042" t="s">
        <v>490</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491</v>
      </c>
      <c r="X128" s="1044"/>
      <c r="Y128" s="1044"/>
      <c r="Z128" s="1045"/>
      <c r="AA128" s="1046">
        <v>275239</v>
      </c>
      <c r="AB128" s="1047"/>
      <c r="AC128" s="1047"/>
      <c r="AD128" s="1047"/>
      <c r="AE128" s="1048"/>
      <c r="AF128" s="1049">
        <v>519976</v>
      </c>
      <c r="AG128" s="1047"/>
      <c r="AH128" s="1047"/>
      <c r="AI128" s="1047"/>
      <c r="AJ128" s="1048"/>
      <c r="AK128" s="1049">
        <v>267211</v>
      </c>
      <c r="AL128" s="1047"/>
      <c r="AM128" s="1047"/>
      <c r="AN128" s="1047"/>
      <c r="AO128" s="1048"/>
      <c r="AP128" s="1050"/>
      <c r="AQ128" s="1051"/>
      <c r="AR128" s="1051"/>
      <c r="AS128" s="1051"/>
      <c r="AT128" s="1052"/>
      <c r="AU128" s="232"/>
      <c r="AV128" s="232"/>
      <c r="AW128" s="232"/>
      <c r="AX128" s="896" t="s">
        <v>492</v>
      </c>
      <c r="AY128" s="897"/>
      <c r="AZ128" s="897"/>
      <c r="BA128" s="897"/>
      <c r="BB128" s="897"/>
      <c r="BC128" s="897"/>
      <c r="BD128" s="897"/>
      <c r="BE128" s="898"/>
      <c r="BF128" s="1053" t="s">
        <v>446</v>
      </c>
      <c r="BG128" s="1054"/>
      <c r="BH128" s="1054"/>
      <c r="BI128" s="1054"/>
      <c r="BJ128" s="1054"/>
      <c r="BK128" s="1054"/>
      <c r="BL128" s="1055"/>
      <c r="BM128" s="1053">
        <v>14.02</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493</v>
      </c>
      <c r="CQ128" s="726"/>
      <c r="CR128" s="726"/>
      <c r="CS128" s="726"/>
      <c r="CT128" s="726"/>
      <c r="CU128" s="726"/>
      <c r="CV128" s="726"/>
      <c r="CW128" s="726"/>
      <c r="CX128" s="726"/>
      <c r="CY128" s="726"/>
      <c r="CZ128" s="726"/>
      <c r="DA128" s="726"/>
      <c r="DB128" s="726"/>
      <c r="DC128" s="726"/>
      <c r="DD128" s="726"/>
      <c r="DE128" s="726"/>
      <c r="DF128" s="1037"/>
      <c r="DG128" s="1038" t="s">
        <v>446</v>
      </c>
      <c r="DH128" s="1039"/>
      <c r="DI128" s="1039"/>
      <c r="DJ128" s="1039"/>
      <c r="DK128" s="1039"/>
      <c r="DL128" s="1039" t="s">
        <v>446</v>
      </c>
      <c r="DM128" s="1039"/>
      <c r="DN128" s="1039"/>
      <c r="DO128" s="1039"/>
      <c r="DP128" s="1039"/>
      <c r="DQ128" s="1039" t="s">
        <v>446</v>
      </c>
      <c r="DR128" s="1039"/>
      <c r="DS128" s="1039"/>
      <c r="DT128" s="1039"/>
      <c r="DU128" s="1039"/>
      <c r="DV128" s="1040" t="s">
        <v>446</v>
      </c>
      <c r="DW128" s="1040"/>
      <c r="DX128" s="1040"/>
      <c r="DY128" s="1040"/>
      <c r="DZ128" s="1041"/>
    </row>
    <row r="129" spans="1:131" s="230" customFormat="1" ht="26.25" customHeight="1" x14ac:dyDescent="0.15">
      <c r="A129" s="934" t="s">
        <v>111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7071084</v>
      </c>
      <c r="AB129" s="959"/>
      <c r="AC129" s="959"/>
      <c r="AD129" s="959"/>
      <c r="AE129" s="960"/>
      <c r="AF129" s="961">
        <v>7360988</v>
      </c>
      <c r="AG129" s="959"/>
      <c r="AH129" s="959"/>
      <c r="AI129" s="959"/>
      <c r="AJ129" s="960"/>
      <c r="AK129" s="961">
        <v>7082849</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191</v>
      </c>
      <c r="BG129" s="1067"/>
      <c r="BH129" s="1067"/>
      <c r="BI129" s="1067"/>
      <c r="BJ129" s="1067"/>
      <c r="BK129" s="1067"/>
      <c r="BL129" s="1068"/>
      <c r="BM129" s="1066">
        <v>19.02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1395477</v>
      </c>
      <c r="AB130" s="959"/>
      <c r="AC130" s="959"/>
      <c r="AD130" s="959"/>
      <c r="AE130" s="960"/>
      <c r="AF130" s="961">
        <v>1325988</v>
      </c>
      <c r="AG130" s="959"/>
      <c r="AH130" s="959"/>
      <c r="AI130" s="959"/>
      <c r="AJ130" s="960"/>
      <c r="AK130" s="961">
        <v>1283896</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6.9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5675607</v>
      </c>
      <c r="AB131" s="986"/>
      <c r="AC131" s="986"/>
      <c r="AD131" s="986"/>
      <c r="AE131" s="987"/>
      <c r="AF131" s="985">
        <v>6035000</v>
      </c>
      <c r="AG131" s="986"/>
      <c r="AH131" s="986"/>
      <c r="AI131" s="986"/>
      <c r="AJ131" s="987"/>
      <c r="AK131" s="985">
        <v>5798953</v>
      </c>
      <c r="AL131" s="986"/>
      <c r="AM131" s="986"/>
      <c r="AN131" s="986"/>
      <c r="AO131" s="987"/>
      <c r="AP131" s="1110"/>
      <c r="AQ131" s="1111"/>
      <c r="AR131" s="1111"/>
      <c r="AS131" s="1111"/>
      <c r="AT131" s="1112"/>
      <c r="AU131" s="233"/>
      <c r="AV131" s="233"/>
      <c r="AW131" s="233"/>
      <c r="AX131" s="1083" t="s">
        <v>500</v>
      </c>
      <c r="AY131" s="726"/>
      <c r="AZ131" s="726"/>
      <c r="BA131" s="726"/>
      <c r="BB131" s="726"/>
      <c r="BC131" s="726"/>
      <c r="BD131" s="726"/>
      <c r="BE131" s="1037"/>
      <c r="BF131" s="1084" t="s">
        <v>446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7.4290556060000004</v>
      </c>
      <c r="AB132" s="1097"/>
      <c r="AC132" s="1097"/>
      <c r="AD132" s="1097"/>
      <c r="AE132" s="1098"/>
      <c r="AF132" s="1099">
        <v>6.0091632150000001</v>
      </c>
      <c r="AG132" s="1097"/>
      <c r="AH132" s="1097"/>
      <c r="AI132" s="1097"/>
      <c r="AJ132" s="1098"/>
      <c r="AK132" s="1099">
        <v>7.359293997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8.4</v>
      </c>
      <c r="AB133" s="1080"/>
      <c r="AC133" s="1080"/>
      <c r="AD133" s="1080"/>
      <c r="AE133" s="1081"/>
      <c r="AF133" s="1079">
        <v>7.1</v>
      </c>
      <c r="AG133" s="1080"/>
      <c r="AH133" s="1080"/>
      <c r="AI133" s="1080"/>
      <c r="AJ133" s="1081"/>
      <c r="AK133" s="1079">
        <v>6.9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doTR98Z12nccRx76VrHb561JKz98vuBs2T0idyvpxfjEy2lQgANzX/Y/TBfwulZAJ1aKuS4qJErj0NbbK5Dpw==" saltValue="GETkRWV7a0JNgcW6JBQaG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0D75C-6A36-4D84-84F4-0ED776F43A42}">
  <sheetPr>
    <pageSetUpPr fitToPage="1"/>
  </sheetPr>
  <dimension ref="A1:DQ105"/>
  <sheetViews>
    <sheetView showGridLines="0" view="pageBreakPreview" zoomScaleNormal="85" zoomScaleSheetLayoutView="100" workbookViewId="0">
      <selection sqref="A1:A1048576"/>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s="260" customFormat="1" x14ac:dyDescent="0.15"/>
    <row r="82" spans="97:112" s="260" customFormat="1" x14ac:dyDescent="0.15"/>
    <row r="83" spans="97:112" s="260" customFormat="1" x14ac:dyDescent="0.15"/>
    <row r="84" spans="97:112" s="260" customFormat="1" x14ac:dyDescent="0.15"/>
    <row r="85" spans="97:112" s="260" customFormat="1" x14ac:dyDescent="0.15"/>
    <row r="86" spans="97:112" s="260" customFormat="1" x14ac:dyDescent="0.15"/>
    <row r="87" spans="97:112" s="260" customFormat="1" x14ac:dyDescent="0.15"/>
    <row r="88" spans="97:112" s="260" customFormat="1" x14ac:dyDescent="0.15"/>
    <row r="89" spans="97:112" s="260" customFormat="1" x14ac:dyDescent="0.15"/>
    <row r="90" spans="97:112" s="260" customFormat="1" x14ac:dyDescent="0.15"/>
    <row r="91" spans="97:112" s="260" customFormat="1" x14ac:dyDescent="0.15"/>
    <row r="92" spans="97:112" s="260" customFormat="1" x14ac:dyDescent="0.15"/>
    <row r="93" spans="97:112" s="260" customFormat="1" x14ac:dyDescent="0.15"/>
    <row r="94" spans="97:112" s="260" customFormat="1" x14ac:dyDescent="0.15"/>
    <row r="95" spans="97:112" s="260" customFormat="1" x14ac:dyDescent="0.15"/>
    <row r="96" spans="97:112" s="260" customFormat="1"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PDXXSPAWOG6wqnZ+25OD0Mcm4tvs3nrlct7vtDJP5ZxftT4aIe2gQ0y1i7BrKk8CyONXTrmyqmjag0/Ky+Cbg==" saltValue="gYv2f9Yt2mdO97QeSdnc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nMCePMtGoKodP+TgS3vRzpXKw1C5zgeutGiWIpGqEWO0ZZoeXtAMaDu4lGNAzdQN8uokBCgklaKr92JQ4fqkQ==" saltValue="/14tocRfBL9mwfivCIERm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1434180</v>
      </c>
      <c r="AP9" s="281">
        <v>71119</v>
      </c>
      <c r="AQ9" s="282">
        <v>88339</v>
      </c>
      <c r="AR9" s="283">
        <v>-19.5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308262</v>
      </c>
      <c r="AP10" s="284">
        <v>15286</v>
      </c>
      <c r="AQ10" s="285">
        <v>7842</v>
      </c>
      <c r="AR10" s="286">
        <v>94.9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v>12961</v>
      </c>
      <c r="AP11" s="284">
        <v>643</v>
      </c>
      <c r="AQ11" s="285">
        <v>2321</v>
      </c>
      <c r="AR11" s="286">
        <v>-72.3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516</v>
      </c>
      <c r="AP12" s="284" t="s">
        <v>516</v>
      </c>
      <c r="AQ12" s="285">
        <v>10</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t="s">
        <v>516</v>
      </c>
      <c r="AP13" s="284" t="s">
        <v>516</v>
      </c>
      <c r="AQ13" s="285">
        <v>2936</v>
      </c>
      <c r="AR13" s="286" t="s">
        <v>516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24358</v>
      </c>
      <c r="AP14" s="284">
        <v>1208</v>
      </c>
      <c r="AQ14" s="285">
        <v>1649</v>
      </c>
      <c r="AR14" s="286">
        <v>-26.7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-75812</v>
      </c>
      <c r="AP15" s="284">
        <v>-3759</v>
      </c>
      <c r="AQ15" s="285">
        <v>-5997</v>
      </c>
      <c r="AR15" s="286">
        <v>-37.299999999999997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1703949</v>
      </c>
      <c r="AP16" s="284">
        <v>84496</v>
      </c>
      <c r="AQ16" s="285">
        <v>97102</v>
      </c>
      <c r="AR16" s="286">
        <v>-13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7.19</v>
      </c>
      <c r="AP21" s="298">
        <v>8.91</v>
      </c>
      <c r="AQ21" s="299">
        <v>-1.72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94.7</v>
      </c>
      <c r="AP22" s="303">
        <v>97.5</v>
      </c>
      <c r="AQ22" s="304">
        <v>-2.8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1350961</v>
      </c>
      <c r="AP32" s="312">
        <v>66992</v>
      </c>
      <c r="AQ32" s="313">
        <v>55264</v>
      </c>
      <c r="AR32" s="314">
        <v>21.2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516</v>
      </c>
      <c r="AP34" s="312" t="s">
        <v>516</v>
      </c>
      <c r="AQ34" s="313">
        <v>19</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531384</v>
      </c>
      <c r="AP35" s="312">
        <v>26350</v>
      </c>
      <c r="AQ35" s="313">
        <v>18522</v>
      </c>
      <c r="AR35" s="314">
        <v>42.3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95519</v>
      </c>
      <c r="AP36" s="312">
        <v>4737</v>
      </c>
      <c r="AQ36" s="313">
        <v>2744</v>
      </c>
      <c r="AR36" s="314">
        <v>72.599999999999994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t="s">
        <v>516</v>
      </c>
      <c r="AP37" s="312" t="s">
        <v>516</v>
      </c>
      <c r="AQ37" s="313">
        <v>519</v>
      </c>
      <c r="AR37" s="314" t="s">
        <v>516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v>5</v>
      </c>
      <c r="AP38" s="315">
        <v>0</v>
      </c>
      <c r="AQ38" s="316">
        <v>4</v>
      </c>
      <c r="AR38" s="304">
        <v>-100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-267211</v>
      </c>
      <c r="AP39" s="312">
        <v>-13251</v>
      </c>
      <c r="AQ39" s="313">
        <v>-3996</v>
      </c>
      <c r="AR39" s="314">
        <v>231.6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-1283896</v>
      </c>
      <c r="AP40" s="312">
        <v>-63666</v>
      </c>
      <c r="AQ40" s="313">
        <v>-50182</v>
      </c>
      <c r="AR40" s="314">
        <v>26.9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308</v>
      </c>
      <c r="AL41" s="1137"/>
      <c r="AM41" s="1137"/>
      <c r="AN41" s="1138"/>
      <c r="AO41" s="312">
        <v>426762</v>
      </c>
      <c r="AP41" s="312">
        <v>21162</v>
      </c>
      <c r="AQ41" s="313">
        <v>22892</v>
      </c>
      <c r="AR41" s="314">
        <v>-7.6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1351463</v>
      </c>
      <c r="AN51" s="334">
        <v>62271</v>
      </c>
      <c r="AO51" s="335">
        <v>-19.7</v>
      </c>
      <c r="AP51" s="336">
        <v>69729</v>
      </c>
      <c r="AQ51" s="337">
        <v>1.8</v>
      </c>
      <c r="AR51" s="338">
        <v>-21.5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649430</v>
      </c>
      <c r="AN52" s="342">
        <v>29924</v>
      </c>
      <c r="AO52" s="343">
        <v>-15.4</v>
      </c>
      <c r="AP52" s="344">
        <v>38908</v>
      </c>
      <c r="AQ52" s="345">
        <v>14</v>
      </c>
      <c r="AR52" s="346">
        <v>-29.4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1293849</v>
      </c>
      <c r="AN53" s="334">
        <v>60676</v>
      </c>
      <c r="AO53" s="335">
        <v>-2.6</v>
      </c>
      <c r="AP53" s="336">
        <v>74581</v>
      </c>
      <c r="AQ53" s="337">
        <v>7</v>
      </c>
      <c r="AR53" s="338">
        <v>-9.6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544690</v>
      </c>
      <c r="AN54" s="342">
        <v>25544</v>
      </c>
      <c r="AO54" s="343">
        <v>-14.6</v>
      </c>
      <c r="AP54" s="344">
        <v>41563</v>
      </c>
      <c r="AQ54" s="345">
        <v>6.8</v>
      </c>
      <c r="AR54" s="346">
        <v>-21.4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1624481</v>
      </c>
      <c r="AN55" s="334">
        <v>77578</v>
      </c>
      <c r="AO55" s="335">
        <v>27.9</v>
      </c>
      <c r="AP55" s="336">
        <v>76347</v>
      </c>
      <c r="AQ55" s="337">
        <v>2.4</v>
      </c>
      <c r="AR55" s="338">
        <v>25.5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860706</v>
      </c>
      <c r="AN56" s="342">
        <v>41103</v>
      </c>
      <c r="AO56" s="343">
        <v>60.9</v>
      </c>
      <c r="AP56" s="344">
        <v>41762</v>
      </c>
      <c r="AQ56" s="345">
        <v>0.5</v>
      </c>
      <c r="AR56" s="346">
        <v>60.4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1673442</v>
      </c>
      <c r="AN57" s="334">
        <v>81354</v>
      </c>
      <c r="AO57" s="335">
        <v>4.9000000000000004</v>
      </c>
      <c r="AP57" s="336">
        <v>69604</v>
      </c>
      <c r="AQ57" s="337">
        <v>-8.8000000000000007</v>
      </c>
      <c r="AR57" s="338">
        <v>13.7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764876</v>
      </c>
      <c r="AN58" s="342">
        <v>37184</v>
      </c>
      <c r="AO58" s="343">
        <v>-9.5</v>
      </c>
      <c r="AP58" s="344">
        <v>36247</v>
      </c>
      <c r="AQ58" s="345">
        <v>-13.2</v>
      </c>
      <c r="AR58" s="346">
        <v>3.7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2635549</v>
      </c>
      <c r="AN59" s="334">
        <v>130693</v>
      </c>
      <c r="AO59" s="335">
        <v>60.6</v>
      </c>
      <c r="AP59" s="336">
        <v>68410</v>
      </c>
      <c r="AQ59" s="337">
        <v>-1.7</v>
      </c>
      <c r="AR59" s="338">
        <v>62.3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774434</v>
      </c>
      <c r="AN60" s="342">
        <v>38403</v>
      </c>
      <c r="AO60" s="343">
        <v>3.3</v>
      </c>
      <c r="AP60" s="344">
        <v>35086</v>
      </c>
      <c r="AQ60" s="345">
        <v>-3.2</v>
      </c>
      <c r="AR60" s="346">
        <v>6.5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1715757</v>
      </c>
      <c r="AN61" s="349">
        <v>82514</v>
      </c>
      <c r="AO61" s="350">
        <v>14.2</v>
      </c>
      <c r="AP61" s="351">
        <v>71734</v>
      </c>
      <c r="AQ61" s="352">
        <v>0.1</v>
      </c>
      <c r="AR61" s="338">
        <v>14.1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718827</v>
      </c>
      <c r="AN62" s="342">
        <v>34432</v>
      </c>
      <c r="AO62" s="343">
        <v>4.9000000000000004</v>
      </c>
      <c r="AP62" s="344">
        <v>38713</v>
      </c>
      <c r="AQ62" s="345">
        <v>1</v>
      </c>
      <c r="AR62" s="346">
        <v>3.9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QYqkJNjZf/jXzU9qcmDnU5Ec5OAFvxO8BOU0jQyLEIjEIewFJDa2KCEKPiYfHc0IFq+HmYDop/m4ZiImGaEcA==" saltValue="5N5JB+QjBwxZFu78dpxU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1" spans="125:125" ht="13.5" hidden="1" customHeight="1" x14ac:dyDescent="0.15">
      <c r="DU121" s="259"/>
    </row>
  </sheetData>
  <sheetProtection algorithmName="SHA-512" hashValue="TnCHg5MXkT9Grb7jb1ETVmXtz4ATVgjpJyX8LoxRgPaW0n09OBoQeXTJkTR1kUSKlMS0sJJ5dxXH7vhuwSOExw==" saltValue="XjxxwcJ1Am4x6GYHAV5+z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G3TCKHExJPBd9nVyQ8/Gy97qiiKMbf19Mc5d66HmwJT1xq4C38sdz1te04S10coLkK/lNp/XjbCeMArIjWf+JA==" saltValue="CffB6CTeZCE+n0xJ6XTnh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12.26</v>
      </c>
      <c r="G47" s="12">
        <v>14.93</v>
      </c>
      <c r="H47" s="12">
        <v>14.21</v>
      </c>
      <c r="I47" s="12">
        <v>15.96</v>
      </c>
      <c r="J47" s="13">
        <v>18.03</v>
      </c>
    </row>
    <row r="48" spans="2:10" ht="57.75" customHeight="1" x14ac:dyDescent="0.15">
      <c r="B48" s="14"/>
      <c r="C48" s="1141" t="s">
        <v>4</v>
      </c>
      <c r="D48" s="1141"/>
      <c r="E48" s="1142"/>
      <c r="F48" s="15">
        <v>1.1599999999999999</v>
      </c>
      <c r="G48" s="16">
        <v>1.37</v>
      </c>
      <c r="H48" s="16">
        <v>1.43</v>
      </c>
      <c r="I48" s="16">
        <v>2.1</v>
      </c>
      <c r="J48" s="17">
        <v>2.96</v>
      </c>
    </row>
    <row r="49" spans="2:10" ht="57.75" customHeight="1" thickBot="1" x14ac:dyDescent="0.2">
      <c r="B49" s="18"/>
      <c r="C49" s="1143" t="s">
        <v>5</v>
      </c>
      <c r="D49" s="1143"/>
      <c r="E49" s="1144"/>
      <c r="F49" s="19">
        <v>7.94</v>
      </c>
      <c r="G49" s="20">
        <v>7.36</v>
      </c>
      <c r="H49" s="20">
        <v>4.28</v>
      </c>
      <c r="I49" s="20">
        <v>6.9</v>
      </c>
      <c r="J49" s="21">
        <v>5.61</v>
      </c>
    </row>
    <row r="50" spans="2:10" x14ac:dyDescent="0.15"/>
  </sheetData>
  <sheetProtection algorithmName="SHA-512" hashValue="hwwZ7AW/0p7dDdbQgkzmIZJTIKWTl6k8EwVxgY+Lum+cngDe1qU3VbTSJZw1lAqyMpIefQ9ZFxErKrL/pXqCXw==" saltValue="i+BLtx9hEq1yvalYSwkj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2024-03-06T07:37:59Z</cp:lastPrinted>
  <dcterms:created xsi:type="dcterms:W3CDTF">2024-02-05T01:12:05Z</dcterms:created>
  <dcterms:modified xsi:type="dcterms:W3CDTF">2024-03-25T00:09:57Z</dcterms:modified>
  <cp:category/>
</cp:coreProperties>
</file>