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9200" windowHeight="11745"/>
  </bookViews>
  <sheets>
    <sheet name="総括表" sheetId="19" r:id="rId1"/>
    <sheet name="普通会計の状況" sheetId="20" r:id="rId2"/>
    <sheet name="各会計、関係団体の財政状況及び健全化判断比率" sheetId="21"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9" l="1"/>
  <c r="C34" i="19" s="1"/>
  <c r="W34" i="19"/>
  <c r="AO34" i="19"/>
  <c r="BE34" i="19"/>
  <c r="BY34" i="19"/>
  <c r="CQ34" i="19"/>
  <c r="DG34" i="19"/>
  <c r="E35" i="19"/>
  <c r="C35" i="19" s="1"/>
  <c r="W35" i="19"/>
  <c r="AO35" i="19"/>
  <c r="BE35" i="19"/>
  <c r="BY35" i="19"/>
  <c r="CQ35" i="19"/>
  <c r="DG35" i="19"/>
  <c r="E36" i="19"/>
  <c r="C36" i="19" s="1"/>
  <c r="W36" i="19"/>
  <c r="AM36" i="19"/>
  <c r="BE36" i="19"/>
  <c r="BY36" i="19"/>
  <c r="CQ36" i="19"/>
  <c r="DG36" i="19"/>
  <c r="E37" i="19"/>
  <c r="C37" i="19" s="1"/>
  <c r="U37" i="19"/>
  <c r="AM37" i="19"/>
  <c r="BE37" i="19"/>
  <c r="BY37" i="19"/>
  <c r="CQ37" i="19"/>
  <c r="CO37" i="19" s="1"/>
  <c r="DG37" i="19"/>
  <c r="E38" i="19"/>
  <c r="C38" i="19" s="1"/>
  <c r="U38" i="19"/>
  <c r="AM38" i="19"/>
  <c r="BE38" i="19"/>
  <c r="BY38" i="19"/>
  <c r="CQ38" i="19"/>
  <c r="CO38" i="19" s="1"/>
  <c r="DG38" i="19"/>
  <c r="E39" i="19"/>
  <c r="C39" i="19" s="1"/>
  <c r="U39" i="19"/>
  <c r="AM39" i="19"/>
  <c r="BE39" i="19"/>
  <c r="BY39" i="19"/>
  <c r="CQ39" i="19"/>
  <c r="CO39" i="19" s="1"/>
  <c r="DG39" i="19"/>
  <c r="E40" i="19"/>
  <c r="C40" i="19" s="1"/>
  <c r="U40" i="19"/>
  <c r="AM40" i="19"/>
  <c r="BE40" i="19"/>
  <c r="BY40" i="19"/>
  <c r="CQ40" i="19"/>
  <c r="CO40" i="19" s="1"/>
  <c r="DG40" i="19"/>
  <c r="E41" i="19"/>
  <c r="C41" i="19" s="1"/>
  <c r="U41" i="19"/>
  <c r="AM41" i="19"/>
  <c r="BE41" i="19"/>
  <c r="BY41" i="19"/>
  <c r="CQ41" i="19"/>
  <c r="CO41" i="19" s="1"/>
  <c r="DG41" i="19"/>
  <c r="E42" i="19"/>
  <c r="C42" i="19" s="1"/>
  <c r="U42" i="19"/>
  <c r="AM42" i="19"/>
  <c r="BE42" i="19"/>
  <c r="BY42" i="19"/>
  <c r="BW42" i="19" s="1"/>
  <c r="CQ42" i="19"/>
  <c r="CO42" i="19" s="1"/>
  <c r="DG42" i="19"/>
  <c r="E43" i="19"/>
  <c r="C43" i="19" s="1"/>
  <c r="U43" i="19"/>
  <c r="AM43" i="19"/>
  <c r="BE43" i="19"/>
  <c r="BY43" i="19"/>
  <c r="BW43" i="19" s="1"/>
  <c r="CQ43" i="19"/>
  <c r="CO43" i="19" s="1"/>
  <c r="DG43" i="19"/>
  <c r="U34" i="19"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9" l="1"/>
  <c r="U36" i="19" l="1"/>
  <c r="AM34" i="19" s="1"/>
  <c r="AM35" i="19" s="1"/>
  <c r="BW34" i="19" s="1"/>
  <c r="BW35" i="19" s="1"/>
  <c r="BW36" i="19" s="1"/>
  <c r="BW37" i="19" s="1"/>
  <c r="BW38" i="19" s="1"/>
  <c r="BW39" i="19" s="1"/>
  <c r="BW40" i="19" s="1"/>
  <c r="BW41" i="19" s="1"/>
  <c r="CO34" i="19" l="1"/>
  <c r="CO35" i="19" s="1"/>
  <c r="CO36" i="19" s="1"/>
</calcChain>
</file>

<file path=xl/sharedStrings.xml><?xml version="1.0" encoding="utf-8"?>
<sst xmlns="http://schemas.openxmlformats.org/spreadsheetml/2006/main" count="1079" uniqueCount="600">
  <si>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</si>
  <si>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</si>
  <si>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</si>
  <si>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</si>
  <si>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</si>
  <si>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</si>
  <si>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</si>
  <si>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</si>
  <si>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</si>
  <si>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</si>
  <si>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</si>
  <si>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</si>
  <si>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</si>
  <si>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</si>
  <si>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</si>
  <si>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</si>
  <si>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</si>
  <si>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</si>
  <si>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</si>
  <si>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</si>
  <si>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</si>
  <si>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</si>
  <si>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</si>
  <si>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</si>
  <si>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</si>
  <si>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</si>
  <si>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</si>
  <si>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</si>
  <si>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</si>
  <si>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</si>
  <si>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</si>
  <si>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</si>
  <si>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</si>
  <si>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</si>
  <si>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</si>
  <si>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</si>
  <si>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</si>
  <si>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</si>
  <si>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</si>
  <si>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</si>
  <si>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</si>
  <si>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</si>
  <si>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</si>
  <si>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</si>
  <si>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</si>
  <si>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</si>
  <si>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</si>
  <si>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</si>
  <si>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</si>
  <si>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</si>
  <si>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</si>
  <si>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</si>
  <si>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</si>
  <si>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</si>
  <si>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</si>
  <si>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</si>
  <si>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</si>
  <si>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</si>
  <si>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</si>
  <si>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</si>
  <si>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</si>
  <si>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</si>
  <si>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</si>
  <si>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</si>
  <si>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</si>
  <si>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</si>
  <si>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</si>
  <si>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</si>
  <si>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</si>
  <si>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</si>
  <si>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</si>
  <si>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</si>
  <si>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</si>
  <si>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</si>
  <si>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</si>
  <si>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</si>
  <si>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</si>
  <si>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</si>
  <si>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</si>
  <si>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総括表（市町村）</t>
    <rPh sb="0" eb="2">
      <t>ソウカツ</t>
    </rPh>
    <rPh sb="2" eb="3">
      <t>ヒョウ</t>
    </rPh>
    <rPh sb="4" eb="7">
      <t>シチョウソン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</si>
  <si>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</si>
  <si>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</si>
  <si>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</si>
  <si>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</si>
  <si>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</si>
  <si>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</si>
  <si>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</si>
  <si>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</si>
  <si>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</si>
  <si>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</si>
  <si>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</si>
  <si>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</si>
  <si>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</si>
  <si>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</si>
  <si>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</si>
  <si>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</si>
  <si>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</si>
  <si>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</si>
  <si>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</si>
  <si>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</si>
  <si>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</si>
  <si>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</si>
  <si>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</si>
  <si>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</si>
  <si>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</si>
  <si>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</si>
  <si>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</si>
  <si>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</si>
  <si>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</si>
  <si>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</si>
  <si>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</si>
  <si>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</si>
  <si>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</si>
  <si>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</si>
  <si>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</si>
  <si>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</si>
  <si>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</si>
  <si>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</si>
  <si>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</si>
  <si>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</si>
  <si>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</si>
  <si>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</si>
  <si>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</si>
  <si>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</si>
  <si>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</si>
  <si>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</si>
  <si>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</si>
  <si>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</si>
  <si>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</si>
  <si>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</si>
  <si>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</si>
  <si>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</si>
  <si>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</si>
  <si>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</si>
  <si>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</si>
  <si>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</si>
  <si>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</si>
  <si>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</si>
  <si>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</si>
  <si>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</si>
  <si>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</si>
  <si>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</si>
  <si>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</si>
  <si>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</si>
  <si>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</si>
  <si>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</si>
  <si>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</si>
  <si>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</si>
  <si>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</si>
  <si>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</si>
  <si>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</si>
  <si>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</si>
  <si>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</si>
  <si>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</si>
  <si>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</si>
  <si>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</si>
  <si>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</si>
  <si>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</si>
  <si>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</si>
  <si>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</si>
  <si>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</si>
  <si>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</si>
  <si>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</si>
  <si>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</si>
  <si>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</si>
  <si>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</si>
  <si>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※7：人口については、調査対象年度の1月1日現在の住民基本台帳に登載されている人口に基づいている。</t>
    <rPh sb="13" eb="15">
      <t>タイショウ</t>
    </rPh>
    <rPh sb="27" eb="29">
      <t>キホン</t>
    </rPh>
    <rPh sb="42" eb="43">
      <t>モト</t>
    </rPh>
    <phoneticPr fontId="2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</si>
  <si>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</si>
  <si>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</si>
  <si>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</si>
  <si>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</si>
  <si>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</si>
  <si>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</si>
  <si>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</si>
  <si>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</si>
  <si>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</si>
  <si>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</si>
  <si>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</si>
  <si>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</si>
  <si>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</si>
  <si>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</si>
  <si>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</si>
  <si>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</si>
  <si>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</si>
  <si>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3"/>
  </si>
  <si>
    <t>民生費</t>
  </si>
  <si>
    <t>株式等譲渡所得割交付金</t>
    <rPh sb="0" eb="2">
      <t>カブシキ</t>
    </rPh>
    <rPh sb="2" eb="3">
      <t>トウ</t>
    </rPh>
    <rPh sb="3" eb="5">
      <t>ジョウト</t>
    </rPh>
    <rPh sb="5" eb="7">
      <t>ショトク</t>
    </rPh>
    <rPh sb="7" eb="8">
      <t>ワリ</t>
    </rPh>
    <rPh sb="8" eb="11">
      <t>コウフキン</t>
    </rPh>
    <phoneticPr fontId="23"/>
  </si>
  <si>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</si>
  <si>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</si>
  <si>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</si>
  <si>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</si>
  <si>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</si>
  <si>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</si>
  <si>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</si>
  <si>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</si>
  <si>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</si>
  <si>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</si>
  <si>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</si>
  <si>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</si>
  <si>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</si>
  <si>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</si>
  <si>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</si>
  <si>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4"/>
  </si>
  <si>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</si>
  <si>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</si>
  <si>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</si>
  <si>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</si>
  <si>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</si>
  <si>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9"/>
  </si>
  <si>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</si>
  <si>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</si>
  <si>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</si>
  <si>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</si>
  <si>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</si>
  <si>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</si>
  <si>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</si>
  <si>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</si>
  <si>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</si>
  <si>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</si>
  <si>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</si>
  <si>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</si>
  <si>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</si>
  <si>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</si>
  <si>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</si>
  <si>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</si>
  <si>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</si>
  <si>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</si>
  <si>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</si>
  <si>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</si>
  <si>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</si>
  <si>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</si>
  <si>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</si>
  <si>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</si>
  <si>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</si>
  <si>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</si>
  <si>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</si>
  <si>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5"/>
  </si>
  <si>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</si>
  <si>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</si>
  <si>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</si>
  <si>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</si>
  <si>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</si>
  <si>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</si>
  <si>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</si>
  <si>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</si>
  <si>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</si>
  <si>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平成30年度</t>
  </si>
  <si>
    <t>石川県羽咋市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</si>
  <si>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</si>
  <si>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</si>
  <si>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</si>
  <si>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</si>
  <si>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他会計等
からの
繰入金</t>
    <rPh sb="9" eb="11">
      <t>クリイレ</t>
    </rPh>
    <rPh sb="11" eb="12">
      <t>キン</t>
    </rPh>
    <phoneticPr fontId="30"/>
  </si>
  <si>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</si>
  <si>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</si>
  <si>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</si>
  <si>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</si>
  <si>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</si>
  <si>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</si>
  <si>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</si>
  <si>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</si>
  <si>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</si>
  <si>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</si>
  <si>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</si>
  <si>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</si>
  <si>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</si>
  <si>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</si>
  <si>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</si>
  <si>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</si>
  <si>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</si>
  <si>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</si>
  <si>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</si>
  <si>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</si>
  <si>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</si>
  <si>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</si>
  <si>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</si>
  <si>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</si>
  <si>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</si>
  <si>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</si>
  <si>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</si>
  <si>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</si>
  <si>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</si>
  <si>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</si>
  <si>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</si>
  <si>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</si>
  <si>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</si>
  <si>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</si>
  <si>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</si>
  <si>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</si>
  <si>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</si>
  <si>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</si>
  <si>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</si>
  <si>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</si>
  <si>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</si>
  <si>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</si>
  <si>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</si>
  <si>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</si>
  <si>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</si>
  <si>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</si>
  <si>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</si>
  <si>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</si>
  <si>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</si>
  <si>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</si>
  <si>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</si>
  <si>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</si>
  <si>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</si>
  <si>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</si>
  <si>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</si>
  <si>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</si>
  <si>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</si>
  <si>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</si>
  <si>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</si>
  <si>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</si>
  <si>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</si>
  <si>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</si>
  <si>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特定財源の額</t>
    <rPh sb="0" eb="2">
      <t>トクテイ</t>
    </rPh>
    <rPh sb="2" eb="4">
      <t>ザイゲン</t>
    </rPh>
    <rPh sb="5" eb="6">
      <t>ガク</t>
    </rPh>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</si>
  <si>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</si>
  <si>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</si>
  <si>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</si>
  <si>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</si>
  <si>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</si>
  <si>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</si>
  <si>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</si>
  <si>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</si>
  <si>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</si>
  <si>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</si>
  <si>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</si>
  <si>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</si>
  <si>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</si>
  <si>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</si>
  <si>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</si>
  <si>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</si>
  <si>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</si>
  <si>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</si>
  <si>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</si>
  <si>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</si>
  <si>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</si>
  <si>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</si>
  <si>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</si>
  <si>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</si>
  <si>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</si>
  <si>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</si>
  <si>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</si>
  <si>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</si>
  <si>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</si>
  <si>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</si>
  <si>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</si>
  <si>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</si>
  <si>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</si>
  <si>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</si>
  <si>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</si>
  <si>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</si>
  <si>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</si>
  <si>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</si>
  <si>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</si>
  <si>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</si>
  <si>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</si>
  <si>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</si>
  <si>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</si>
  <si>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</si>
  <si>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</si>
  <si>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</si>
  <si>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</si>
  <si>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</si>
  <si>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</si>
  <si>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</si>
  <si>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</si>
  <si>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</si>
  <si>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</si>
  <si>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</si>
  <si>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</si>
  <si>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</si>
  <si>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</si>
  <si>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</si>
  <si>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</si>
  <si>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</si>
  <si>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</si>
  <si>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</si>
  <si>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</si>
  <si>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</si>
  <si>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</si>
  <si>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</si>
  <si>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</si>
  <si>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</si>
  <si>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</si>
  <si>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羽咋市水道事業会計</t>
  </si>
  <si>
    <t>羽咋市下水道事業会計</t>
  </si>
  <si>
    <t>一般会計</t>
  </si>
  <si>
    <t>羽咋市後期高齢者医療特別会計</t>
  </si>
  <si>
    <t>羽咋市国民健康保険特別会計</t>
  </si>
  <si>
    <t>羽咋市介護保険特別会計</t>
  </si>
  <si>
    <t>その他会計（赤字）</t>
  </si>
  <si>
    <t>その他会計（黒字）</t>
  </si>
  <si>
    <t>H25末</t>
    <phoneticPr fontId="5"/>
  </si>
  <si>
    <t>H26末</t>
    <phoneticPr fontId="5"/>
  </si>
  <si>
    <t>H27末</t>
    <phoneticPr fontId="5"/>
  </si>
  <si>
    <t>H28末</t>
    <phoneticPr fontId="5"/>
  </si>
  <si>
    <t>H29末</t>
    <phoneticPr fontId="5"/>
  </si>
  <si>
    <t>法適用企業</t>
  </si>
  <si>
    <t>羽咋市土地開発公社</t>
  </si>
  <si>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31"/>
  </si>
  <si>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31"/>
  </si>
  <si>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31"/>
  </si>
  <si>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31"/>
  </si>
  <si>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31"/>
  </si>
  <si>
    <t>子浦川水防事務組合</t>
    <rPh sb="0" eb="1">
      <t>コ</t>
    </rPh>
    <rPh sb="1" eb="2">
      <t>ウラ</t>
    </rPh>
    <rPh sb="2" eb="3">
      <t>カワ</t>
    </rPh>
    <rPh sb="3" eb="5">
      <t>スイボウ</t>
    </rPh>
    <rPh sb="5" eb="7">
      <t>ジム</t>
    </rPh>
    <rPh sb="7" eb="9">
      <t>クミアイ</t>
    </rPh>
    <phoneticPr fontId="31"/>
  </si>
  <si>
    <t>長曽川水防事務組合</t>
    <rPh sb="0" eb="1">
      <t>ナガ</t>
    </rPh>
    <rPh sb="1" eb="2">
      <t>ソ</t>
    </rPh>
    <rPh sb="2" eb="3">
      <t>カワ</t>
    </rPh>
    <rPh sb="3" eb="5">
      <t>スイボウ</t>
    </rPh>
    <rPh sb="5" eb="7">
      <t>ジム</t>
    </rPh>
    <rPh sb="7" eb="9">
      <t>クミアイ</t>
    </rPh>
    <phoneticPr fontId="31"/>
  </si>
  <si>
    <t>石川県市町村消防団員等公務災害補償等組合（一般会計）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rPh sb="21" eb="23">
      <t>イッパン</t>
    </rPh>
    <rPh sb="23" eb="25">
      <t>カイケイ</t>
    </rPh>
    <phoneticPr fontId="31"/>
  </si>
  <si>
    <t>まちづくり基金</t>
    <rPh sb="5" eb="7">
      <t>キキン</t>
    </rPh>
    <phoneticPr fontId="18"/>
  </si>
  <si>
    <t>退職手当基金</t>
    <rPh sb="0" eb="2">
      <t>タイショク</t>
    </rPh>
    <rPh sb="2" eb="4">
      <t>テアテ</t>
    </rPh>
    <rPh sb="4" eb="6">
      <t>キキン</t>
    </rPh>
    <phoneticPr fontId="18"/>
  </si>
  <si>
    <t>漁業振興基金</t>
    <rPh sb="0" eb="2">
      <t>ギョギョウ</t>
    </rPh>
    <rPh sb="2" eb="4">
      <t>シンコウ</t>
    </rPh>
    <rPh sb="4" eb="6">
      <t>キキン</t>
    </rPh>
    <phoneticPr fontId="18"/>
  </si>
  <si>
    <t>定住促進住宅基金</t>
    <rPh sb="0" eb="2">
      <t>テイジュウ</t>
    </rPh>
    <rPh sb="2" eb="4">
      <t>ソクシン</t>
    </rPh>
    <rPh sb="4" eb="6">
      <t>ジュウタク</t>
    </rPh>
    <rPh sb="6" eb="8">
      <t>キキン</t>
    </rPh>
    <phoneticPr fontId="18"/>
  </si>
  <si>
    <t>服部福祉基金</t>
    <rPh sb="0" eb="2">
      <t>ハットリ</t>
    </rPh>
    <rPh sb="2" eb="4">
      <t>フクシ</t>
    </rPh>
    <rPh sb="4" eb="6">
      <t>キキン</t>
    </rPh>
    <phoneticPr fontId="18"/>
  </si>
  <si>
    <t>地方独立行政法人に係る将来負担額</t>
    <phoneticPr fontId="5"/>
  </si>
  <si>
    <t>財政再生基準</t>
    <phoneticPr fontId="5"/>
  </si>
  <si>
    <t>(Ａ)</t>
    <phoneticPr fontId="5"/>
  </si>
  <si>
    <t>-</t>
    <phoneticPr fontId="2"/>
  </si>
  <si>
    <t>-</t>
    <phoneticPr fontId="31"/>
  </si>
  <si>
    <t>左のうち
一般会計等
負担見込額</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</si>
  <si>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</si>
  <si>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</si>
  <si>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</si>
  <si>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</si>
  <si>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</si>
  <si>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羽咋市下水道事業会計</t>
    <phoneticPr fontId="5"/>
  </si>
  <si>
    <t>羽咋市水道事業会計</t>
    <phoneticPr fontId="5"/>
  </si>
  <si>
    <t>羽咋市介護保険特別会計</t>
    <phoneticPr fontId="5"/>
  </si>
  <si>
    <t>はくい式自然栽培合同会社</t>
    <rPh sb="3" eb="4">
      <t>シキ</t>
    </rPh>
    <rPh sb="4" eb="6">
      <t>シゼン</t>
    </rPh>
    <rPh sb="6" eb="8">
      <t>サイバイ</t>
    </rPh>
    <rPh sb="8" eb="10">
      <t>ゴウドウ</t>
    </rPh>
    <rPh sb="10" eb="12">
      <t>ガイシャ</t>
    </rPh>
    <phoneticPr fontId="2"/>
  </si>
  <si>
    <t>羽咋まちづくり会社</t>
    <rPh sb="7" eb="9">
      <t>カイシャ</t>
    </rPh>
    <phoneticPr fontId="2"/>
  </si>
  <si>
    <t>一般会計等
負担見込額</t>
    <phoneticPr fontId="5"/>
  </si>
  <si>
    <t>当該団体からの損失補償に係る債務残高</t>
    <phoneticPr fontId="5"/>
  </si>
  <si>
    <t>当該団体
からの
貸付金</t>
    <phoneticPr fontId="5"/>
  </si>
  <si>
    <t>当該団体
からの
補助金</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</si>
  <si>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</si>
  <si>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</si>
  <si>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r>
      <t>(※</t>
    </r>
    <r>
      <rPr>
        <sz val="9"/>
        <color indexed="8"/>
        <rFont val="ＭＳ ゴシック"/>
        <family val="3"/>
        <charset val="128"/>
      </rPr>
      <t>3</t>
    </r>
    <r>
      <rPr>
        <sz val="9"/>
        <color indexed="8"/>
        <rFont val="ＭＳ ゴシック"/>
        <family val="3"/>
        <charset val="128"/>
      </rPr>
      <t>)</t>
    </r>
    <phoneticPr fontId="5"/>
  </si>
  <si>
    <t>会計名</t>
    <phoneticPr fontId="5"/>
  </si>
  <si>
    <t>標準税収入額等</t>
    <phoneticPr fontId="24"/>
  </si>
  <si>
    <t>-1.9</t>
    <phoneticPr fontId="5"/>
  </si>
  <si>
    <t>うち日本人(％)</t>
    <phoneticPr fontId="5"/>
  </si>
  <si>
    <t>基準財政需要額</t>
    <phoneticPr fontId="24"/>
  </si>
  <si>
    <t>-1.7</t>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</si>
  <si>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</si>
  <si>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24"/>
  </si>
  <si>
    <t>うち日本人(人)</t>
    <phoneticPr fontId="5"/>
  </si>
  <si>
    <t>30.01.01(人)</t>
    <phoneticPr fontId="5"/>
  </si>
  <si>
    <t>実質単年度収支</t>
    <phoneticPr fontId="24"/>
  </si>
  <si>
    <t>○</t>
    <phoneticPr fontId="5"/>
  </si>
  <si>
    <t>-</t>
    <phoneticPr fontId="5"/>
  </si>
  <si>
    <t>積立金取崩し額</t>
    <phoneticPr fontId="24"/>
  </si>
  <si>
    <t>31.01.01(人)</t>
    <phoneticPr fontId="5"/>
  </si>
  <si>
    <t>繰上償還金</t>
    <phoneticPr fontId="24"/>
  </si>
  <si>
    <t>×</t>
    <phoneticPr fontId="5"/>
  </si>
  <si>
    <t>-5.7</t>
    <phoneticPr fontId="5"/>
  </si>
  <si>
    <t>健全化判断比率</t>
    <phoneticPr fontId="5"/>
  </si>
  <si>
    <t>積立金</t>
    <phoneticPr fontId="24"/>
  </si>
  <si>
    <t>単年度収支</t>
    <phoneticPr fontId="24"/>
  </si>
  <si>
    <t>○</t>
    <phoneticPr fontId="5"/>
  </si>
  <si>
    <t>実質収支</t>
    <phoneticPr fontId="24"/>
  </si>
  <si>
    <t>×</t>
    <phoneticPr fontId="5"/>
  </si>
  <si>
    <t>翌年度に繰越すべき財源</t>
    <phoneticPr fontId="5"/>
  </si>
  <si>
    <t>×</t>
    <phoneticPr fontId="5"/>
  </si>
  <si>
    <t>　　(※1)</t>
    <phoneticPr fontId="5"/>
  </si>
  <si>
    <t>歳入歳出差引</t>
    <phoneticPr fontId="24"/>
  </si>
  <si>
    <t>×</t>
    <phoneticPr fontId="5"/>
  </si>
  <si>
    <t>1-2</t>
    <phoneticPr fontId="5"/>
  </si>
  <si>
    <t>羽咋市</t>
    <phoneticPr fontId="5"/>
  </si>
  <si>
    <t>歳出総額</t>
    <phoneticPr fontId="24"/>
  </si>
  <si>
    <t>歳入総額</t>
    <phoneticPr fontId="24"/>
  </si>
  <si>
    <t>指定団体等の指定状況</t>
    <phoneticPr fontId="5"/>
  </si>
  <si>
    <t>Ⅰ－２</t>
    <phoneticPr fontId="5"/>
  </si>
  <si>
    <t>市町村類型</t>
    <phoneticPr fontId="5"/>
  </si>
  <si>
    <t>石川県</t>
    <phoneticPr fontId="5"/>
  </si>
  <si>
    <t>都道府県名</t>
    <phoneticPr fontId="5"/>
  </si>
  <si>
    <t>平成30年度　財政状況資料集</t>
    <phoneticPr fontId="5"/>
  </si>
  <si>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</si>
  <si>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</si>
  <si>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</si>
  <si>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</si>
  <si>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</si>
  <si>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</si>
  <si>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</si>
  <si>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　　うち人件費</t>
    <phoneticPr fontId="5"/>
  </si>
  <si>
    <t>　前年度繰上充用金</t>
    <phoneticPr fontId="5"/>
  </si>
  <si>
    <t>保険給付費</t>
    <phoneticPr fontId="5"/>
  </si>
  <si>
    <t>その他</t>
    <phoneticPr fontId="5"/>
  </si>
  <si>
    <t>　投資・出資金・貸付金</t>
    <phoneticPr fontId="5"/>
  </si>
  <si>
    <t>国庫支出金</t>
    <phoneticPr fontId="5"/>
  </si>
  <si>
    <t>国民健康保険</t>
    <phoneticPr fontId="5"/>
  </si>
  <si>
    <t>　積立金</t>
    <phoneticPr fontId="5"/>
  </si>
  <si>
    <t>保険税(料)収入額</t>
    <phoneticPr fontId="5"/>
  </si>
  <si>
    <t>被保険者
1人当り</t>
    <phoneticPr fontId="5"/>
  </si>
  <si>
    <t>上水道</t>
    <phoneticPr fontId="5"/>
  </si>
  <si>
    <t>　繰出金</t>
    <phoneticPr fontId="5"/>
  </si>
  <si>
    <t>介護サービス</t>
    <phoneticPr fontId="5"/>
  </si>
  <si>
    <t>歳入合計</t>
    <phoneticPr fontId="5"/>
  </si>
  <si>
    <t>　　うち一部事務組合負担金</t>
    <phoneticPr fontId="5"/>
  </si>
  <si>
    <t>病院</t>
    <phoneticPr fontId="5"/>
  </si>
  <si>
    <t>　うち臨時財政対策債</t>
    <phoneticPr fontId="5"/>
  </si>
  <si>
    <t>下水道</t>
    <phoneticPr fontId="5"/>
  </si>
  <si>
    <t>　維持補修費</t>
    <phoneticPr fontId="5"/>
  </si>
  <si>
    <t>合計</t>
    <phoneticPr fontId="5"/>
  </si>
  <si>
    <t>　物件費</t>
    <phoneticPr fontId="5"/>
  </si>
  <si>
    <t>一時借入金利子</t>
    <phoneticPr fontId="5"/>
  </si>
  <si>
    <t>　うち利子</t>
    <phoneticPr fontId="24"/>
  </si>
  <si>
    <t>・計</t>
    <phoneticPr fontId="5"/>
  </si>
  <si>
    <t>　うち元金</t>
    <phoneticPr fontId="24"/>
  </si>
  <si>
    <t>元利償還金</t>
    <phoneticPr fontId="5"/>
  </si>
  <si>
    <t>　公債費</t>
    <phoneticPr fontId="5"/>
  </si>
  <si>
    <t>　扶助費</t>
    <phoneticPr fontId="5"/>
  </si>
  <si>
    <t>　人件費</t>
    <phoneticPr fontId="5"/>
  </si>
  <si>
    <t>　法定外目的税</t>
    <phoneticPr fontId="5"/>
  </si>
  <si>
    <t>　　水利地益税等</t>
    <phoneticPr fontId="5"/>
  </si>
  <si>
    <t>充当一般財源等</t>
    <phoneticPr fontId="5"/>
  </si>
  <si>
    <t>構成比</t>
    <phoneticPr fontId="5"/>
  </si>
  <si>
    <t>　　都市計画税</t>
    <phoneticPr fontId="5"/>
  </si>
  <si>
    <t>交通安全対策特別交付金</t>
    <phoneticPr fontId="5"/>
  </si>
  <si>
    <t>　　事業所税</t>
    <phoneticPr fontId="5"/>
  </si>
  <si>
    <t>(一般財源計)</t>
    <phoneticPr fontId="5"/>
  </si>
  <si>
    <t>　　入湯税</t>
    <phoneticPr fontId="5"/>
  </si>
  <si>
    <t>　震災復興特別交付税</t>
    <phoneticPr fontId="24"/>
  </si>
  <si>
    <t>　法定目的税</t>
    <phoneticPr fontId="5"/>
  </si>
  <si>
    <t>　特別交付税</t>
    <phoneticPr fontId="5"/>
  </si>
  <si>
    <t>前年度繰上充用金</t>
    <phoneticPr fontId="5"/>
  </si>
  <si>
    <t>　普通交付税</t>
    <phoneticPr fontId="5"/>
  </si>
  <si>
    <t>　法定外普通税</t>
    <phoneticPr fontId="5"/>
  </si>
  <si>
    <t>　　特別土地保有税</t>
    <phoneticPr fontId="5"/>
  </si>
  <si>
    <t>地方特例交付金</t>
    <phoneticPr fontId="15"/>
  </si>
  <si>
    <t>　　鉱産税</t>
    <phoneticPr fontId="5"/>
  </si>
  <si>
    <t>　　市町村たばこ税</t>
    <phoneticPr fontId="5"/>
  </si>
  <si>
    <t>　　軽自動車税</t>
    <phoneticPr fontId="5"/>
  </si>
  <si>
    <t>　　　うち純固定資産税</t>
    <phoneticPr fontId="5"/>
  </si>
  <si>
    <t>　　固定資産税</t>
    <phoneticPr fontId="5"/>
  </si>
  <si>
    <t>　　　法人税割</t>
    <phoneticPr fontId="5"/>
  </si>
  <si>
    <t>道府県民税所得割臨時交付金</t>
    <phoneticPr fontId="24"/>
  </si>
  <si>
    <t>　　　法人均等割</t>
    <phoneticPr fontId="5"/>
  </si>
  <si>
    <t>分離課税所得割交付金</t>
    <phoneticPr fontId="24"/>
  </si>
  <si>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</si>
  <si>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</si>
  <si>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</si>
  <si>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</si>
  <si>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</si>
  <si>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</si>
  <si>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</si>
  <si>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石川県羽咋市</t>
    <phoneticPr fontId="24"/>
  </si>
  <si>
    <t>平成30年度</t>
    <phoneticPr fontId="24"/>
  </si>
  <si>
    <t>(Ｄ)</t>
    <phoneticPr fontId="5"/>
  </si>
  <si>
    <t>-</t>
    <phoneticPr fontId="5"/>
  </si>
  <si>
    <t>(Ｃ)</t>
    <phoneticPr fontId="5"/>
  </si>
  <si>
    <t>(Ｂ)</t>
    <phoneticPr fontId="5"/>
  </si>
  <si>
    <t>-</t>
    <phoneticPr fontId="5"/>
  </si>
  <si>
    <t>早期健全化基準</t>
    <phoneticPr fontId="5"/>
  </si>
  <si>
    <t>その他の会計</t>
    <phoneticPr fontId="5"/>
  </si>
  <si>
    <t>羽咋市後期高齢者医療特別会計</t>
    <phoneticPr fontId="5"/>
  </si>
  <si>
    <t>羽咋市水道事業会計</t>
    <phoneticPr fontId="5"/>
  </si>
  <si>
    <t>　うち、健全化法施行規則附則第三条に係る負担見込額</t>
    <phoneticPr fontId="5"/>
  </si>
  <si>
    <t>森林総合研究所等が行う事業に係るもの</t>
    <phoneticPr fontId="5"/>
  </si>
  <si>
    <t>将来負担の状況</t>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</si>
  <si>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</si>
  <si>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</si>
  <si>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t>
    <phoneticPr fontId="2"/>
  </si>
  <si>
    <t>-</t>
    <phoneticPr fontId="2"/>
  </si>
  <si>
    <t>企業債
（地方債）
現在高</t>
    <phoneticPr fontId="5"/>
  </si>
  <si>
    <t>他会計等
からの
繰入金</t>
    <phoneticPr fontId="5"/>
  </si>
  <si>
    <t>総費用
（歳出）</t>
    <phoneticPr fontId="5"/>
  </si>
  <si>
    <t>総収益
（歳入）</t>
    <phoneticPr fontId="5"/>
  </si>
  <si>
    <t>羽咋市下水道事業会計</t>
    <phoneticPr fontId="5"/>
  </si>
  <si>
    <t>羽咋市国民健康保険特別会計</t>
    <phoneticPr fontId="5"/>
  </si>
  <si>
    <t>左のうち
一般会計等
繰入見込額</t>
    <phoneticPr fontId="5"/>
  </si>
  <si>
    <t>企業債
（地方債）
現在高</t>
    <phoneticPr fontId="5"/>
  </si>
  <si>
    <t>資金剰余額
/不足額
（実質収支）</t>
    <phoneticPr fontId="5"/>
  </si>
  <si>
    <t>　※一般会計等（純計）は、各会計の相互間の繰入・繰出等の重複を控除したものであり、各会計の合計と一致しない場合がある。</t>
    <phoneticPr fontId="5"/>
  </si>
  <si>
    <t>-</t>
    <phoneticPr fontId="2"/>
  </si>
  <si>
    <t>一般会計</t>
    <phoneticPr fontId="5"/>
  </si>
  <si>
    <t>当該団体
からの
出資金</t>
    <phoneticPr fontId="5"/>
  </si>
  <si>
    <t>純資産又は
正味財産</t>
    <phoneticPr fontId="5"/>
  </si>
  <si>
    <t>経常損益</t>
    <phoneticPr fontId="5"/>
  </si>
  <si>
    <t>地方債
現在高</t>
    <phoneticPr fontId="5"/>
  </si>
  <si>
    <t>実質収支</t>
    <phoneticPr fontId="30"/>
  </si>
  <si>
    <t>形式収支</t>
    <phoneticPr fontId="30"/>
  </si>
  <si>
    <t>歳出</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</si>
  <si>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</si>
  <si>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</si>
  <si>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</si>
  <si>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</si>
  <si>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</si>
  <si>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</si>
  <si>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</si>
  <si>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</si>
  <si>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</si>
  <si>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</si>
  <si>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</si>
  <si>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</si>
  <si>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</si>
  <si>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</si>
  <si>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</si>
  <si>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</si>
  <si>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 xml:space="preserve"> </t>
    <phoneticPr fontId="5"/>
  </si>
  <si>
    <t>本市では、類似団体に比較し、将来負担比率が低くなっている。この要因としては、繰上償還等による債務残高の減少や基金の増加等の充当財源が増加している結果である。その一方で、有形固定資産償却率は高くなっている。この要因としては、近年の財政的事情の悪化にともない投資的経費等の歳出抑制を行ってきた結果である。今後は、公共施設総合管理計画に基づいて、施設の集合化、複合化を検討し、施設更新、改修を進める必要があり、それに伴い将来負担は今後は減少から横ばいとなると推計される。</t>
    <rPh sb="14" eb="16">
      <t>ショウライ</t>
    </rPh>
    <rPh sb="16" eb="18">
      <t>フタン</t>
    </rPh>
    <rPh sb="18" eb="20">
      <t>ヒリツ</t>
    </rPh>
    <rPh sb="21" eb="22">
      <t>ヒク</t>
    </rPh>
    <rPh sb="31" eb="33">
      <t>ヨウイン</t>
    </rPh>
    <rPh sb="38" eb="42">
      <t>クリアゲショウカン</t>
    </rPh>
    <rPh sb="42" eb="43">
      <t>トウ</t>
    </rPh>
    <rPh sb="46" eb="48">
      <t>サイム</t>
    </rPh>
    <rPh sb="48" eb="50">
      <t>ザンダカ</t>
    </rPh>
    <rPh sb="51" eb="53">
      <t>ゲンショウ</t>
    </rPh>
    <rPh sb="54" eb="56">
      <t>キキン</t>
    </rPh>
    <rPh sb="57" eb="59">
      <t>ゾウカ</t>
    </rPh>
    <rPh sb="59" eb="60">
      <t>トウ</t>
    </rPh>
    <rPh sb="61" eb="63">
      <t>ジュウトウ</t>
    </rPh>
    <rPh sb="63" eb="65">
      <t>ザイゲン</t>
    </rPh>
    <rPh sb="66" eb="68">
      <t>ゾウカ</t>
    </rPh>
    <rPh sb="72" eb="74">
      <t>ケッカ</t>
    </rPh>
    <rPh sb="80" eb="82">
      <t>イッポウ</t>
    </rPh>
    <rPh sb="144" eb="146">
      <t>ケッカ</t>
    </rPh>
    <rPh sb="205" eb="206">
      <t>トモナ</t>
    </rPh>
    <rPh sb="207" eb="209">
      <t>ショウライ</t>
    </rPh>
    <rPh sb="209" eb="211">
      <t>フタン</t>
    </rPh>
    <rPh sb="212" eb="214">
      <t>コンゴ</t>
    </rPh>
    <rPh sb="215" eb="217">
      <t>ゲンショウ</t>
    </rPh>
    <rPh sb="219" eb="220">
      <t>ヨコ</t>
    </rPh>
    <rPh sb="226" eb="228">
      <t>スイケイ</t>
    </rPh>
    <phoneticPr fontId="5"/>
  </si>
  <si>
    <t>本市では、投資的経費にかかる財源として、過疎対策事業債を活用していることや、計画的な繰り上げ償還を実施したことにより、実質公債費比率、将来負担比率ともに減少傾向にあり、財政の健全化が図られている。今後は、公共施設等の老朽化による大規模改修等に係る事業債の増加や交付税措置率の高い起債である過疎対策事業債の配分額の減少等が懸念されるため、実質公債費比率、将来負担比率ともに横ばいもしくは増加基調となる見込みであり、今後も繰上償還や必要な事業の選択を行うなど健全化を維持する財政運営が必要。</t>
    <rPh sb="84" eb="86">
      <t>ザイセイ</t>
    </rPh>
    <rPh sb="87" eb="90">
      <t>ケンゼンカ</t>
    </rPh>
    <rPh sb="91" eb="92">
      <t>ハカ</t>
    </rPh>
    <rPh sb="98" eb="100">
      <t>コンゴ</t>
    </rPh>
    <rPh sb="102" eb="104">
      <t>コウキョウ</t>
    </rPh>
    <rPh sb="104" eb="106">
      <t>シセツ</t>
    </rPh>
    <rPh sb="106" eb="107">
      <t>ナド</t>
    </rPh>
    <rPh sb="108" eb="111">
      <t>ロウキュウカ</t>
    </rPh>
    <rPh sb="114" eb="117">
      <t>ダイキボ</t>
    </rPh>
    <rPh sb="117" eb="119">
      <t>カイシュウ</t>
    </rPh>
    <rPh sb="119" eb="120">
      <t>トウ</t>
    </rPh>
    <rPh sb="121" eb="122">
      <t>カカ</t>
    </rPh>
    <rPh sb="123" eb="125">
      <t>ジギョウ</t>
    </rPh>
    <rPh sb="125" eb="126">
      <t>サイ</t>
    </rPh>
    <rPh sb="127" eb="129">
      <t>ゾウカ</t>
    </rPh>
    <rPh sb="130" eb="133">
      <t>コウフゼイ</t>
    </rPh>
    <rPh sb="133" eb="135">
      <t>ソチ</t>
    </rPh>
    <rPh sb="135" eb="136">
      <t>リツ</t>
    </rPh>
    <rPh sb="137" eb="138">
      <t>タカ</t>
    </rPh>
    <rPh sb="139" eb="141">
      <t>キサイ</t>
    </rPh>
    <rPh sb="152" eb="154">
      <t>ハイブン</t>
    </rPh>
    <rPh sb="154" eb="155">
      <t>ガク</t>
    </rPh>
    <rPh sb="156" eb="158">
      <t>ゲンショウ</t>
    </rPh>
    <rPh sb="158" eb="159">
      <t>トウ</t>
    </rPh>
    <rPh sb="160" eb="162">
      <t>ケネン</t>
    </rPh>
    <rPh sb="168" eb="170">
      <t>ジッシツ</t>
    </rPh>
    <rPh sb="170" eb="173">
      <t>コウサイヒ</t>
    </rPh>
    <rPh sb="173" eb="175">
      <t>ヒリツ</t>
    </rPh>
    <rPh sb="176" eb="178">
      <t>ショウライ</t>
    </rPh>
    <rPh sb="178" eb="180">
      <t>フタン</t>
    </rPh>
    <rPh sb="180" eb="182">
      <t>ヒリツ</t>
    </rPh>
    <rPh sb="185" eb="186">
      <t>ヨコ</t>
    </rPh>
    <rPh sb="192" eb="194">
      <t>ゾウカ</t>
    </rPh>
    <rPh sb="194" eb="196">
      <t>キチョウ</t>
    </rPh>
    <rPh sb="199" eb="201">
      <t>ミコ</t>
    </rPh>
    <rPh sb="206" eb="208">
      <t>コンゴ</t>
    </rPh>
    <rPh sb="209" eb="211">
      <t>クリアゲ</t>
    </rPh>
    <rPh sb="211" eb="213">
      <t>ショウカン</t>
    </rPh>
    <rPh sb="214" eb="216">
      <t>ヒツヨウ</t>
    </rPh>
    <rPh sb="217" eb="219">
      <t>ジギョウ</t>
    </rPh>
    <rPh sb="220" eb="222">
      <t>センタク</t>
    </rPh>
    <rPh sb="223" eb="224">
      <t>オコナ</t>
    </rPh>
    <rPh sb="229" eb="230">
      <t>カ</t>
    </rPh>
    <rPh sb="231" eb="233">
      <t>イジ</t>
    </rPh>
    <rPh sb="240" eb="24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</si>
</sst>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23" fillId="0" borderId="71" xfId="9"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7" xfId="8" applyFont="1" applyFill="1" applyBorder="1" applyAlignment="1">
      <alignment horizontal="left" vertical="center"/>
    </xf>
    <xf numFmtId="0" fontId="19" fillId="0" borderId="74"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0" fontId="19" fillId="0" borderId="0" xfId="11" applyFont="1" applyBorder="1">
      <alignment vertical="center"/>
    </xf>
    <xf numFmtId="0" fontId="19" fillId="0" borderId="54" xfId="11" applyFont="1" applyBorder="1">
      <alignment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12" xfId="11" applyFont="1" applyBorder="1">
      <alignment vertical="center"/>
    </xf>
    <xf numFmtId="0" fontId="33" fillId="6" borderId="0" xfId="12" applyFont="1" applyFill="1" applyBorder="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0" xfId="12" applyFont="1" applyFill="1" applyProtection="1">
      <alignment vertical="center"/>
    </xf>
    <xf numFmtId="0" fontId="33" fillId="6" borderId="75" xfId="12" applyFont="1" applyFill="1" applyBorder="1" applyAlignment="1" applyProtection="1">
      <alignment horizontal="center"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9"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36"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4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177" fontId="33" fillId="6" borderId="84"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176" fontId="33" fillId="6" borderId="48"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014A-4123-8AAD-4C72487664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115487</c:v>
                </c:pt>
                <c:pt idx="1">
                  <c:v>45276</c:v>
                </c:pt>
                <c:pt idx="2">
                  <c:v>56320</c:v>
                </c:pt>
                <c:pt idx="3">
                  <c:v>77513</c:v>
                </c:pt>
                <c:pt idx="4">
                  <c:v>62271</c:v>
                </c:pt>
              </c:numCache>
            </c:numRef>
          </c:val>
          <c:smooth val="0"/>
          <c:extLst>
            <c:ext xmlns:c16="http://schemas.microsoft.com/office/drawing/2014/chart" uri="{C3380CC4-5D6E-409C-BE32-E72D297353CC}">
              <c16:uniqueId val="{00000001-014A-4123-8AAD-4C7248766430}"/>
            </c:ext>
          </c:extLst>
        </c:ser>
        <c:dLbls>
          <c:showLegendKey val="0"/>
          <c:showVal val="0"/>
          <c:showCatName val="0"/>
          <c:showSerName val="0"/>
          <c:showPercent val="0"/>
          <c:showBubbleSize val="0"/>
        </c:dLbls>
        <c:marker val="1"/>
        <c:smooth val="0"/>
        <c:axId val="419159504"/>
        <c:axId val="419161464"/>
      </c:lineChart>
      <c:catAx>
        <c:axId val="419159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161464"/>
        <c:crosses val="autoZero"/>
        <c:auto val="1"/>
        <c:lblAlgn val="ctr"/>
        <c:lblOffset val="100"/>
        <c:tickLblSkip val="1"/>
        <c:tickMarkSkip val="1"/>
        <c:noMultiLvlLbl val="0"/>
      </c:catAx>
      <c:valAx>
        <c:axId val="4191614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15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c:v>
                </c:pt>
                <c:pt idx="1">
                  <c:v>1.74</c:v>
                </c:pt>
                <c:pt idx="2">
                  <c:v>1.28</c:v>
                </c:pt>
                <c:pt idx="3">
                  <c:v>1.25</c:v>
                </c:pt>
                <c:pt idx="4">
                  <c:v>1.1599999999999999</c:v>
                </c:pt>
              </c:numCache>
            </c:numRef>
          </c:val>
          <c:extLst>
            <c:ext xmlns:c16="http://schemas.microsoft.com/office/drawing/2014/chart" uri="{C3380CC4-5D6E-409C-BE32-E72D297353CC}">
              <c16:uniqueId val="{00000000-CE65-4BAF-9E46-C332BCF614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4.72</c:v>
                </c:pt>
                <c:pt idx="1">
                  <c:v>5.28</c:v>
                </c:pt>
                <c:pt idx="2">
                  <c:v>6.27</c:v>
                </c:pt>
                <c:pt idx="3">
                  <c:v>7.81</c:v>
                </c:pt>
                <c:pt idx="4">
                  <c:v>12.26</c:v>
                </c:pt>
              </c:numCache>
            </c:numRef>
          </c:val>
          <c:extLst>
            <c:ext xmlns:c16="http://schemas.microsoft.com/office/drawing/2014/chart" uri="{C3380CC4-5D6E-409C-BE32-E72D297353CC}">
              <c16:uniqueId val="{00000001-CE65-4BAF-9E46-C332BCF6140C}"/>
            </c:ext>
          </c:extLst>
        </c:ser>
        <c:dLbls>
          <c:showLegendKey val="0"/>
          <c:showVal val="0"/>
          <c:showCatName val="0"/>
          <c:showSerName val="0"/>
          <c:showPercent val="0"/>
          <c:showBubbleSize val="0"/>
        </c:dLbls>
        <c:gapWidth val="250"/>
        <c:overlap val="100"/>
        <c:axId val="419164992"/>
        <c:axId val="41916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1.46</c:v>
                </c:pt>
                <c:pt idx="1">
                  <c:v>3.55</c:v>
                </c:pt>
                <c:pt idx="2">
                  <c:v>4.09</c:v>
                </c:pt>
                <c:pt idx="3">
                  <c:v>4.3499999999999996</c:v>
                </c:pt>
                <c:pt idx="4">
                  <c:v>7.94</c:v>
                </c:pt>
              </c:numCache>
            </c:numRef>
          </c:val>
          <c:smooth val="0"/>
          <c:extLst>
            <c:ext xmlns:c16="http://schemas.microsoft.com/office/drawing/2014/chart" uri="{C3380CC4-5D6E-409C-BE32-E72D297353CC}">
              <c16:uniqueId val="{00000002-CE65-4BAF-9E46-C332BCF6140C}"/>
            </c:ext>
          </c:extLst>
        </c:ser>
        <c:dLbls>
          <c:showLegendKey val="0"/>
          <c:showVal val="0"/>
          <c:showCatName val="0"/>
          <c:showSerName val="0"/>
          <c:showPercent val="0"/>
          <c:showBubbleSize val="0"/>
        </c:dLbls>
        <c:marker val="1"/>
        <c:smooth val="0"/>
        <c:axId val="419164992"/>
        <c:axId val="419161856"/>
      </c:lineChart>
      <c:catAx>
        <c:axId val="41916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9161856"/>
        <c:crosses val="autoZero"/>
        <c:auto val="1"/>
        <c:lblAlgn val="ctr"/>
        <c:lblOffset val="100"/>
        <c:tickLblSkip val="1"/>
        <c:tickMarkSkip val="1"/>
        <c:noMultiLvlLbl val="0"/>
      </c:catAx>
      <c:valAx>
        <c:axId val="41916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16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27-4BAF-A43E-8DBF152162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27-4BAF-A43E-8DBF152162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27-4BAF-A43E-8DBF152162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027-4BAF-A43E-8DBF15216250}"/>
            </c:ext>
          </c:extLst>
        </c:ser>
        <c:ser>
          <c:idx val="4"/>
          <c:order val="4"/>
          <c:tx>
            <c:strRef>
              <c:f>データシート!$A$31</c:f>
              <c:strCache>
                <c:ptCount val="1"/>
                <c:pt idx="0">
                  <c:v>羽咋市介護保険特別会計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0.5</c:v>
                </c:pt>
                <c:pt idx="4">
                  <c:v>#N/A</c:v>
                </c:pt>
                <c:pt idx="5">
                  <c:v>0.25</c:v>
                </c:pt>
                <c:pt idx="6">
                  <c:v>#N/A</c:v>
                </c:pt>
                <c:pt idx="7">
                  <c:v>0</c:v>
                </c:pt>
                <c:pt idx="8">
                  <c:v>#N/A</c:v>
                </c:pt>
                <c:pt idx="9">
                  <c:v>0</c:v>
                </c:pt>
              </c:numCache>
            </c:numRef>
          </c:val>
          <c:extLst>
            <c:ext xmlns:c16="http://schemas.microsoft.com/office/drawing/2014/chart" uri="{C3380CC4-5D6E-409C-BE32-E72D297353CC}">
              <c16:uniqueId val="{00000004-4027-4BAF-A43E-8DBF15216250}"/>
            </c:ext>
          </c:extLst>
        </c:ser>
        <c:ser>
          <c:idx val="5"/>
          <c:order val="5"/>
          <c:tx>
            <c:strRef>
              <c:f>データシート!$A$32</c:f>
              <c:strCache>
                <c:ptCount val="1"/>
                <c:pt idx="0">
                  <c:v>羽咋市国民健康保険特別会計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0.06</c:v>
                </c:pt>
                <c:pt idx="4">
                  <c:v>#N/A</c:v>
                </c:pt>
                <c:pt idx="5">
                  <c:v>0.12</c:v>
                </c:pt>
                <c:pt idx="6">
                  <c:v>#N/A</c:v>
                </c:pt>
                <c:pt idx="7">
                  <c:v>0.12</c:v>
                </c:pt>
                <c:pt idx="8">
                  <c:v>#N/A</c:v>
                </c:pt>
                <c:pt idx="9">
                  <c:v>0.12</c:v>
                </c:pt>
              </c:numCache>
            </c:numRef>
          </c:val>
          <c:extLst>
            <c:ext xmlns:c16="http://schemas.microsoft.com/office/drawing/2014/chart" uri="{C3380CC4-5D6E-409C-BE32-E72D297353CC}">
              <c16:uniqueId val="{00000005-4027-4BAF-A43E-8DBF15216250}"/>
            </c:ext>
          </c:extLst>
        </c:ser>
        <c:ser>
          <c:idx val="6"/>
          <c:order val="6"/>
          <c:tx>
            <c:strRef>
              <c:f>データシート!$A$33</c:f>
              <c:strCache>
                <c:ptCount val="1"/>
                <c:pt idx="0">
                  <c:v>羽咋市後期高齢者医療特別会計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0.03</c:v>
                </c:pt>
                <c:pt idx="4">
                  <c:v>#N/A</c:v>
                </c:pt>
                <c:pt idx="5">
                  <c:v>0</c:v>
                </c:pt>
                <c:pt idx="6">
                  <c:v>#N/A</c:v>
                </c:pt>
                <c:pt idx="7">
                  <c:v>1</c:v>
                </c:pt>
                <c:pt idx="8">
                  <c:v>#N/A</c:v>
                </c:pt>
                <c:pt idx="9">
                  <c:v>0.28999999999999998</c:v>
                </c:pt>
              </c:numCache>
            </c:numRef>
          </c:val>
          <c:extLst>
            <c:ext xmlns:c16="http://schemas.microsoft.com/office/drawing/2014/chart" uri="{C3380CC4-5D6E-409C-BE32-E72D297353CC}">
              <c16:uniqueId val="{00000006-4027-4BAF-A43E-8DBF1521625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c:v>
                </c:pt>
                <c:pt idx="2">
                  <c:v>#N/A</c:v>
                </c:pt>
                <c:pt idx="3">
                  <c:v>1.73</c:v>
                </c:pt>
                <c:pt idx="4">
                  <c:v>#N/A</c:v>
                </c:pt>
                <c:pt idx="5">
                  <c:v>1.28</c:v>
                </c:pt>
                <c:pt idx="6">
                  <c:v>#N/A</c:v>
                </c:pt>
                <c:pt idx="7">
                  <c:v>1.25</c:v>
                </c:pt>
                <c:pt idx="8">
                  <c:v>#N/A</c:v>
                </c:pt>
                <c:pt idx="9">
                  <c:v>1.1599999999999999</c:v>
                </c:pt>
              </c:numCache>
            </c:numRef>
          </c:val>
          <c:extLst>
            <c:ext xmlns:c16="http://schemas.microsoft.com/office/drawing/2014/chart" uri="{C3380CC4-5D6E-409C-BE32-E72D297353CC}">
              <c16:uniqueId val="{00000007-4027-4BAF-A43E-8DBF15216250}"/>
            </c:ext>
          </c:extLst>
        </c:ser>
        <c:ser>
          <c:idx val="8"/>
          <c:order val="8"/>
          <c:tx>
            <c:strRef>
              <c:f>データシート!$A$35</c:f>
              <c:strCache>
                <c:ptCount val="1"/>
                <c:pt idx="0">
                  <c:v>羽咋市下水道事業会計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c:v>
                </c:pt>
                <c:pt idx="2">
                  <c:v>#N/A</c:v>
                </c:pt>
                <c:pt idx="3">
                  <c:v>0.17</c:v>
                </c:pt>
                <c:pt idx="4">
                  <c:v>#N/A</c:v>
                </c:pt>
                <c:pt idx="5">
                  <c:v>2.08</c:v>
                </c:pt>
                <c:pt idx="6">
                  <c:v>#N/A</c:v>
                </c:pt>
                <c:pt idx="7">
                  <c:v>2.1800000000000002</c:v>
                </c:pt>
                <c:pt idx="8">
                  <c:v>#N/A</c:v>
                </c:pt>
                <c:pt idx="9">
                  <c:v>2.2799999999999998</c:v>
                </c:pt>
              </c:numCache>
            </c:numRef>
          </c:val>
          <c:extLst>
            <c:ext xmlns:c16="http://schemas.microsoft.com/office/drawing/2014/chart" uri="{C3380CC4-5D6E-409C-BE32-E72D297353CC}">
              <c16:uniqueId val="{00000008-4027-4BAF-A43E-8DBF15216250}"/>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7.23</c:v>
                </c:pt>
                <c:pt idx="2">
                  <c:v>#N/A</c:v>
                </c:pt>
                <c:pt idx="3">
                  <c:v>7.1</c:v>
                </c:pt>
                <c:pt idx="4">
                  <c:v>#N/A</c:v>
                </c:pt>
                <c:pt idx="5">
                  <c:v>10.25</c:v>
                </c:pt>
                <c:pt idx="6">
                  <c:v>#N/A</c:v>
                </c:pt>
                <c:pt idx="7">
                  <c:v>11.96</c:v>
                </c:pt>
                <c:pt idx="8">
                  <c:v>#N/A</c:v>
                </c:pt>
                <c:pt idx="9">
                  <c:v>12.98</c:v>
                </c:pt>
              </c:numCache>
            </c:numRef>
          </c:val>
          <c:extLst>
            <c:ext xmlns:c16="http://schemas.microsoft.com/office/drawing/2014/chart" uri="{C3380CC4-5D6E-409C-BE32-E72D297353CC}">
              <c16:uniqueId val="{00000009-4027-4BAF-A43E-8DBF15216250}"/>
            </c:ext>
          </c:extLst>
        </c:ser>
        <c:dLbls>
          <c:showLegendKey val="0"/>
          <c:showVal val="0"/>
          <c:showCatName val="0"/>
          <c:showSerName val="0"/>
          <c:showPercent val="0"/>
          <c:showBubbleSize val="0"/>
        </c:dLbls>
        <c:gapWidth val="150"/>
        <c:overlap val="100"/>
        <c:axId val="419165384"/>
        <c:axId val="419160680"/>
      </c:barChart>
      <c:catAx>
        <c:axId val="41916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160680"/>
        <c:crosses val="autoZero"/>
        <c:auto val="1"/>
        <c:lblAlgn val="ctr"/>
        <c:lblOffset val="100"/>
        <c:tickLblSkip val="1"/>
        <c:tickMarkSkip val="1"/>
        <c:noMultiLvlLbl val="0"/>
      </c:catAx>
      <c:valAx>
        <c:axId val="41916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165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1520</c:v>
                </c:pt>
                <c:pt idx="5">
                  <c:v>1677</c:v>
                </c:pt>
                <c:pt idx="8">
                  <c:v>1771</c:v>
                </c:pt>
                <c:pt idx="11">
                  <c:v>1596</c:v>
                </c:pt>
                <c:pt idx="14">
                  <c:v>1577</c:v>
                </c:pt>
              </c:numCache>
            </c:numRef>
          </c:val>
          <c:extLst>
            <c:ext xmlns:c16="http://schemas.microsoft.com/office/drawing/2014/chart" uri="{C3380CC4-5D6E-409C-BE32-E72D297353CC}">
              <c16:uniqueId val="{00000000-3EF8-416A-8CA1-82B4C1A36A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F8-416A-8CA1-82B4C1A36A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46</c:v>
                </c:pt>
                <c:pt idx="3">
                  <c:v>46</c:v>
                </c:pt>
                <c:pt idx="6">
                  <c:v>43</c:v>
                </c:pt>
                <c:pt idx="9">
                  <c:v>43</c:v>
                </c:pt>
                <c:pt idx="12">
                  <c:v>43</c:v>
                </c:pt>
              </c:numCache>
            </c:numRef>
          </c:val>
          <c:extLst>
            <c:ext xmlns:c16="http://schemas.microsoft.com/office/drawing/2014/chart" uri="{C3380CC4-5D6E-409C-BE32-E72D297353CC}">
              <c16:uniqueId val="{00000002-3EF8-416A-8CA1-82B4C1A36A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273</c:v>
                </c:pt>
                <c:pt idx="3">
                  <c:v>261</c:v>
                </c:pt>
                <c:pt idx="6">
                  <c:v>277</c:v>
                </c:pt>
                <c:pt idx="9">
                  <c:v>197</c:v>
                </c:pt>
                <c:pt idx="12">
                  <c:v>103</c:v>
                </c:pt>
              </c:numCache>
            </c:numRef>
          </c:val>
          <c:extLst>
            <c:ext xmlns:c16="http://schemas.microsoft.com/office/drawing/2014/chart" uri="{C3380CC4-5D6E-409C-BE32-E72D297353CC}">
              <c16:uniqueId val="{00000003-3EF8-416A-8CA1-82B4C1A36A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592</c:v>
                </c:pt>
                <c:pt idx="3">
                  <c:v>572</c:v>
                </c:pt>
                <c:pt idx="6">
                  <c:v>589</c:v>
                </c:pt>
                <c:pt idx="9">
                  <c:v>545</c:v>
                </c:pt>
                <c:pt idx="12">
                  <c:v>568</c:v>
                </c:pt>
              </c:numCache>
            </c:numRef>
          </c:val>
          <c:extLst>
            <c:ext xmlns:c16="http://schemas.microsoft.com/office/drawing/2014/chart" uri="{C3380CC4-5D6E-409C-BE32-E72D297353CC}">
              <c16:uniqueId val="{00000004-3EF8-416A-8CA1-82B4C1A36A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F8-416A-8CA1-82B4C1A36A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F8-416A-8CA1-82B4C1A36A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1364</c:v>
                </c:pt>
                <c:pt idx="3">
                  <c:v>1362</c:v>
                </c:pt>
                <c:pt idx="6">
                  <c:v>1612</c:v>
                </c:pt>
                <c:pt idx="9">
                  <c:v>1400</c:v>
                </c:pt>
                <c:pt idx="12">
                  <c:v>1393</c:v>
                </c:pt>
              </c:numCache>
            </c:numRef>
          </c:val>
          <c:extLst>
            <c:ext xmlns:c16="http://schemas.microsoft.com/office/drawing/2014/chart" uri="{C3380CC4-5D6E-409C-BE32-E72D297353CC}">
              <c16:uniqueId val="{00000007-3EF8-416A-8CA1-82B4C1A36A66}"/>
            </c:ext>
          </c:extLst>
        </c:ser>
        <c:dLbls>
          <c:showLegendKey val="0"/>
          <c:showVal val="0"/>
          <c:showCatName val="0"/>
          <c:showSerName val="0"/>
          <c:showPercent val="0"/>
          <c:showBubbleSize val="0"/>
        </c:dLbls>
        <c:gapWidth val="100"/>
        <c:overlap val="100"/>
        <c:axId val="419159896"/>
        <c:axId val="419159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755</c:v>
                </c:pt>
                <c:pt idx="2">
                  <c:v>#N/A</c:v>
                </c:pt>
                <c:pt idx="3">
                  <c:v>#N/A</c:v>
                </c:pt>
                <c:pt idx="4">
                  <c:v>564</c:v>
                </c:pt>
                <c:pt idx="5">
                  <c:v>#N/A</c:v>
                </c:pt>
                <c:pt idx="6">
                  <c:v>#N/A</c:v>
                </c:pt>
                <c:pt idx="7">
                  <c:v>750</c:v>
                </c:pt>
                <c:pt idx="8">
                  <c:v>#N/A</c:v>
                </c:pt>
                <c:pt idx="9">
                  <c:v>#N/A</c:v>
                </c:pt>
                <c:pt idx="10">
                  <c:v>589</c:v>
                </c:pt>
                <c:pt idx="11">
                  <c:v>#N/A</c:v>
                </c:pt>
                <c:pt idx="12">
                  <c:v>#N/A</c:v>
                </c:pt>
                <c:pt idx="13">
                  <c:v>530</c:v>
                </c:pt>
                <c:pt idx="14">
                  <c:v>#N/A</c:v>
                </c:pt>
              </c:numCache>
            </c:numRef>
          </c:val>
          <c:smooth val="0"/>
          <c:extLst>
            <c:ext xmlns:c16="http://schemas.microsoft.com/office/drawing/2014/chart" uri="{C3380CC4-5D6E-409C-BE32-E72D297353CC}">
              <c16:uniqueId val="{00000008-3EF8-416A-8CA1-82B4C1A36A66}"/>
            </c:ext>
          </c:extLst>
        </c:ser>
        <c:dLbls>
          <c:showLegendKey val="0"/>
          <c:showVal val="0"/>
          <c:showCatName val="0"/>
          <c:showSerName val="0"/>
          <c:showPercent val="0"/>
          <c:showBubbleSize val="0"/>
        </c:dLbls>
        <c:marker val="1"/>
        <c:smooth val="0"/>
        <c:axId val="419159896"/>
        <c:axId val="419159112"/>
      </c:lineChart>
      <c:catAx>
        <c:axId val="41915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159112"/>
        <c:crosses val="autoZero"/>
        <c:auto val="1"/>
        <c:lblAlgn val="ctr"/>
        <c:lblOffset val="100"/>
        <c:tickLblSkip val="1"/>
        <c:tickMarkSkip val="1"/>
        <c:noMultiLvlLbl val="0"/>
      </c:catAx>
      <c:valAx>
        <c:axId val="419159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15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15218</c:v>
                </c:pt>
                <c:pt idx="5">
                  <c:v>15049</c:v>
                </c:pt>
                <c:pt idx="8">
                  <c:v>15049</c:v>
                </c:pt>
                <c:pt idx="11">
                  <c:v>14880</c:v>
                </c:pt>
                <c:pt idx="14">
                  <c:v>14697</c:v>
                </c:pt>
              </c:numCache>
            </c:numRef>
          </c:val>
          <c:extLst>
            <c:ext xmlns:c16="http://schemas.microsoft.com/office/drawing/2014/chart" uri="{C3380CC4-5D6E-409C-BE32-E72D297353CC}">
              <c16:uniqueId val="{00000000-A3C6-46CC-865B-09BCD0BB14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3493</c:v>
                </c:pt>
                <c:pt idx="5">
                  <c:v>3334</c:v>
                </c:pt>
                <c:pt idx="8">
                  <c:v>3169</c:v>
                </c:pt>
                <c:pt idx="11">
                  <c:v>3040</c:v>
                </c:pt>
                <c:pt idx="14">
                  <c:v>2873</c:v>
                </c:pt>
              </c:numCache>
            </c:numRef>
          </c:val>
          <c:extLst>
            <c:ext xmlns:c16="http://schemas.microsoft.com/office/drawing/2014/chart" uri="{C3380CC4-5D6E-409C-BE32-E72D297353CC}">
              <c16:uniqueId val="{00000001-A3C6-46CC-865B-09BCD0BB14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2359</c:v>
                </c:pt>
                <c:pt idx="5">
                  <c:v>2974</c:v>
                </c:pt>
                <c:pt idx="8">
                  <c:v>3315</c:v>
                </c:pt>
                <c:pt idx="11">
                  <c:v>3671</c:v>
                </c:pt>
                <c:pt idx="14">
                  <c:v>4200</c:v>
                </c:pt>
              </c:numCache>
            </c:numRef>
          </c:val>
          <c:extLst>
            <c:ext xmlns:c16="http://schemas.microsoft.com/office/drawing/2014/chart" uri="{C3380CC4-5D6E-409C-BE32-E72D297353CC}">
              <c16:uniqueId val="{00000002-A3C6-46CC-865B-09BCD0BB14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C6-46CC-865B-09BCD0BB14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C6-46CC-865B-09BCD0BB14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261</c:v>
                </c:pt>
                <c:pt idx="3">
                  <c:v>60</c:v>
                </c:pt>
                <c:pt idx="6">
                  <c:v>54</c:v>
                </c:pt>
                <c:pt idx="9">
                  <c:v>36</c:v>
                </c:pt>
                <c:pt idx="12">
                  <c:v>38</c:v>
                </c:pt>
              </c:numCache>
            </c:numRef>
          </c:val>
          <c:extLst>
            <c:ext xmlns:c16="http://schemas.microsoft.com/office/drawing/2014/chart" uri="{C3380CC4-5D6E-409C-BE32-E72D297353CC}">
              <c16:uniqueId val="{00000005-A3C6-46CC-865B-09BCD0BB14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1307</c:v>
                </c:pt>
                <c:pt idx="3">
                  <c:v>1182</c:v>
                </c:pt>
                <c:pt idx="6">
                  <c:v>1215</c:v>
                </c:pt>
                <c:pt idx="9">
                  <c:v>1070</c:v>
                </c:pt>
                <c:pt idx="12">
                  <c:v>1142</c:v>
                </c:pt>
              </c:numCache>
            </c:numRef>
          </c:val>
          <c:extLst>
            <c:ext xmlns:c16="http://schemas.microsoft.com/office/drawing/2014/chart" uri="{C3380CC4-5D6E-409C-BE32-E72D297353CC}">
              <c16:uniqueId val="{00000006-A3C6-46CC-865B-09BCD0BB14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1306</c:v>
                </c:pt>
                <c:pt idx="3">
                  <c:v>1088</c:v>
                </c:pt>
                <c:pt idx="6">
                  <c:v>963</c:v>
                </c:pt>
                <c:pt idx="9">
                  <c:v>784</c:v>
                </c:pt>
                <c:pt idx="12">
                  <c:v>734</c:v>
                </c:pt>
              </c:numCache>
            </c:numRef>
          </c:val>
          <c:extLst>
            <c:ext xmlns:c16="http://schemas.microsoft.com/office/drawing/2014/chart" uri="{C3380CC4-5D6E-409C-BE32-E72D297353CC}">
              <c16:uniqueId val="{00000007-A3C6-46CC-865B-09BCD0BB14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9532</c:v>
                </c:pt>
                <c:pt idx="3">
                  <c:v>9156</c:v>
                </c:pt>
                <c:pt idx="6">
                  <c:v>8735</c:v>
                </c:pt>
                <c:pt idx="9">
                  <c:v>8159</c:v>
                </c:pt>
                <c:pt idx="12">
                  <c:v>7719</c:v>
                </c:pt>
              </c:numCache>
            </c:numRef>
          </c:val>
          <c:extLst>
            <c:ext xmlns:c16="http://schemas.microsoft.com/office/drawing/2014/chart" uri="{C3380CC4-5D6E-409C-BE32-E72D297353CC}">
              <c16:uniqueId val="{00000008-A3C6-46CC-865B-09BCD0BB14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167</c:v>
                </c:pt>
                <c:pt idx="3">
                  <c:v>125</c:v>
                </c:pt>
                <c:pt idx="6">
                  <c:v>84</c:v>
                </c:pt>
                <c:pt idx="9">
                  <c:v>42</c:v>
                </c:pt>
                <c:pt idx="12">
                  <c:v>0</c:v>
                </c:pt>
              </c:numCache>
            </c:numRef>
          </c:val>
          <c:extLst>
            <c:ext xmlns:c16="http://schemas.microsoft.com/office/drawing/2014/chart" uri="{C3380CC4-5D6E-409C-BE32-E72D297353CC}">
              <c16:uniqueId val="{00000009-A3C6-46CC-865B-09BCD0BB14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13869</c:v>
                </c:pt>
                <c:pt idx="3">
                  <c:v>13716</c:v>
                </c:pt>
                <c:pt idx="6">
                  <c:v>13739</c:v>
                </c:pt>
                <c:pt idx="9">
                  <c:v>13456</c:v>
                </c:pt>
                <c:pt idx="12">
                  <c:v>13144</c:v>
                </c:pt>
              </c:numCache>
            </c:numRef>
          </c:val>
          <c:extLst>
            <c:ext xmlns:c16="http://schemas.microsoft.com/office/drawing/2014/chart" uri="{C3380CC4-5D6E-409C-BE32-E72D297353CC}">
              <c16:uniqueId val="{0000000A-A3C6-46CC-865B-09BCD0BB1435}"/>
            </c:ext>
          </c:extLst>
        </c:ser>
        <c:dLbls>
          <c:showLegendKey val="0"/>
          <c:showVal val="0"/>
          <c:showCatName val="0"/>
          <c:showSerName val="0"/>
          <c:showPercent val="0"/>
          <c:showBubbleSize val="0"/>
        </c:dLbls>
        <c:gapWidth val="100"/>
        <c:overlap val="100"/>
        <c:axId val="432531856"/>
        <c:axId val="432532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5373</c:v>
                </c:pt>
                <c:pt idx="2">
                  <c:v>#N/A</c:v>
                </c:pt>
                <c:pt idx="3">
                  <c:v>#N/A</c:v>
                </c:pt>
                <c:pt idx="4">
                  <c:v>3971</c:v>
                </c:pt>
                <c:pt idx="5">
                  <c:v>#N/A</c:v>
                </c:pt>
                <c:pt idx="6">
                  <c:v>#N/A</c:v>
                </c:pt>
                <c:pt idx="7">
                  <c:v>3257</c:v>
                </c:pt>
                <c:pt idx="8">
                  <c:v>#N/A</c:v>
                </c:pt>
                <c:pt idx="9">
                  <c:v>#N/A</c:v>
                </c:pt>
                <c:pt idx="10">
                  <c:v>1957</c:v>
                </c:pt>
                <c:pt idx="11">
                  <c:v>#N/A</c:v>
                </c:pt>
                <c:pt idx="12">
                  <c:v>#N/A</c:v>
                </c:pt>
                <c:pt idx="13">
                  <c:v>1007</c:v>
                </c:pt>
                <c:pt idx="14">
                  <c:v>#N/A</c:v>
                </c:pt>
              </c:numCache>
            </c:numRef>
          </c:val>
          <c:smooth val="0"/>
          <c:extLst>
            <c:ext xmlns:c16="http://schemas.microsoft.com/office/drawing/2014/chart" uri="{C3380CC4-5D6E-409C-BE32-E72D297353CC}">
              <c16:uniqueId val="{0000000B-A3C6-46CC-865B-09BCD0BB1435}"/>
            </c:ext>
          </c:extLst>
        </c:ser>
        <c:dLbls>
          <c:showLegendKey val="0"/>
          <c:showVal val="0"/>
          <c:showCatName val="0"/>
          <c:showSerName val="0"/>
          <c:showPercent val="0"/>
          <c:showBubbleSize val="0"/>
        </c:dLbls>
        <c:marker val="1"/>
        <c:smooth val="0"/>
        <c:axId val="432531856"/>
        <c:axId val="432532248"/>
      </c:lineChart>
      <c:catAx>
        <c:axId val="43253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532248"/>
        <c:crosses val="autoZero"/>
        <c:auto val="1"/>
        <c:lblAlgn val="ctr"/>
        <c:lblOffset val="100"/>
        <c:tickLblSkip val="1"/>
        <c:tickMarkSkip val="1"/>
        <c:noMultiLvlLbl val="0"/>
      </c:catAx>
      <c:valAx>
        <c:axId val="432532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53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429</c:v>
                </c:pt>
                <c:pt idx="1">
                  <c:v>524</c:v>
                </c:pt>
                <c:pt idx="2">
                  <c:v>819</c:v>
                </c:pt>
              </c:numCache>
            </c:numRef>
          </c:val>
          <c:extLst>
            <c:ext xmlns:c16="http://schemas.microsoft.com/office/drawing/2014/chart" uri="{C3380CC4-5D6E-409C-BE32-E72D297353CC}">
              <c16:uniqueId val="{00000000-63F9-44CF-900E-28E92432D1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664</c:v>
                </c:pt>
                <c:pt idx="1">
                  <c:v>756</c:v>
                </c:pt>
                <c:pt idx="2">
                  <c:v>858</c:v>
                </c:pt>
              </c:numCache>
            </c:numRef>
          </c:val>
          <c:extLst>
            <c:ext xmlns:c16="http://schemas.microsoft.com/office/drawing/2014/chart" uri="{C3380CC4-5D6E-409C-BE32-E72D297353CC}">
              <c16:uniqueId val="{00000001-63F9-44CF-900E-28E92432D1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1640</c:v>
                </c:pt>
                <c:pt idx="1">
                  <c:v>1672</c:v>
                </c:pt>
                <c:pt idx="2">
                  <c:v>1817</c:v>
                </c:pt>
              </c:numCache>
            </c:numRef>
          </c:val>
          <c:extLst>
            <c:ext xmlns:c16="http://schemas.microsoft.com/office/drawing/2014/chart" uri="{C3380CC4-5D6E-409C-BE32-E72D297353CC}">
              <c16:uniqueId val="{00000002-63F9-44CF-900E-28E92432D133}"/>
            </c:ext>
          </c:extLst>
        </c:ser>
        <c:dLbls>
          <c:showLegendKey val="0"/>
          <c:showVal val="0"/>
          <c:showCatName val="0"/>
          <c:showSerName val="0"/>
          <c:showPercent val="0"/>
          <c:showBubbleSize val="0"/>
        </c:dLbls>
        <c:gapWidth val="120"/>
        <c:overlap val="100"/>
        <c:axId val="432532640"/>
        <c:axId val="432535384"/>
      </c:barChart>
      <c:catAx>
        <c:axId val="43253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535384"/>
        <c:crosses val="autoZero"/>
        <c:auto val="1"/>
        <c:lblAlgn val="ctr"/>
        <c:lblOffset val="100"/>
        <c:tickLblSkip val="1"/>
        <c:tickMarkSkip val="1"/>
        <c:noMultiLvlLbl val="0"/>
      </c:catAx>
      <c:valAx>
        <c:axId val="432535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53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{B9404CF3-DCF1-463A-A0D5-EE39E0ADC260}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04-407F-9CC9-50EFD72B68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{5FB96AEB-F00D-4767-85CE-A2025672EAFD}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04-407F-9CC9-50EFD72B68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{9DC09843-C80E-4FED-B180-A0801F3A48F4}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04-407F-9CC9-50EFD72B68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{D5475BFE-CA31-42A4-91F6-118D9D38BF51}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04-407F-9CC9-50EFD72B68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{A647CC26-4449-4E61-90DD-0C5EF8CDB867}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04-407F-9CC9-50EFD72B68AF}"/>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{1B5C870E-E9EB-4C6D-9151-3EE2E7858302}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04-407F-9CC9-50EFD72B68AF}"/>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{1208DBB1-C775-4220-8194-56A9D2E085DC}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04-407F-9CC9-50EFD72B68AF}"/>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{BC4700F3-4AC0-4E9A-BE1A-27CBFBC51DA8}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04-407F-9CC9-50EFD72B68AF}"/>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{28CE29A8-FD9E-42C3-B633-43B367D2C887}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04-407F-9CC9-50EFD72B68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64.599999999999994</c:v>
                </c:pt>
                <c:pt idx="16">
                  <c:v>66.099999999999994</c:v>
                </c:pt>
                <c:pt idx="24">
                  <c:v>66</c:v>
                </c:pt>
                <c:pt idx="32">
                  <c:v>66.7</c:v>
                </c:pt>
              </c:numCache>
            </c:numRef>
          </c:xVal>
          <c:yVal>
            <c:numRef>
              <c:f>公会計指標分析・財政指標組合せ分析表!$BP$51:$DC$51</c:f>
              <c:numCache>
                <c:formatCode>#,##0.0;"▲ "#,##0.0</c:formatCode>
                <c:ptCount val="40"/>
                <c:pt idx="8">
                  <c:v>72.3</c:v>
                </c:pt>
                <c:pt idx="16">
                  <c:v>59.6</c:v>
                </c:pt>
                <c:pt idx="24">
                  <c:v>36.200000000000003</c:v>
                </c:pt>
                <c:pt idx="32">
                  <c:v>18.7</c:v>
                </c:pt>
              </c:numCache>
            </c:numRef>
          </c:yVal>
          <c:smooth val="0"/>
          <c:extLst>
            <c:ext xmlns:c16="http://schemas.microsoft.com/office/drawing/2014/chart" uri="{C3380CC4-5D6E-409C-BE32-E72D297353CC}">
              <c16:uniqueId val="{00000009-9C04-407F-9CC9-50EFD72B68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{4B723DFF-C35B-40BE-909D-CDDA6C17AC02}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04-407F-9CC9-50EFD72B68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{4B66A10F-417A-4876-B4FF-4F6C866B368B}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04-407F-9CC9-50EFD72B68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{5605493E-FA06-4A99-B430-A0E90D31DB7B}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04-407F-9CC9-50EFD72B68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{116B9FA7-0C90-495A-B3F3-1FBE986AC0BE}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04-407F-9CC9-50EFD72B68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{F8E28CFF-6E95-4D83-8536-B7491722C5A1}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04-407F-9CC9-50EFD72B68A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{D6494E40-3B4C-4BEA-8A27-CA680B399B7F}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04-407F-9CC9-50EFD72B68A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{C26DE162-9134-4074-87D5-7B2B082CED44}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04-407F-9CC9-50EFD72B68A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{4366616F-83E2-4CEB-8305-5746BCAC811E}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04-407F-9CC9-50EFD72B68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{DB94DF23-83D3-40A8-81EB-808EBA80DCFC}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04-407F-9CC9-50EFD72B68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9C04-407F-9CC9-50EFD72B68AF}"/>
            </c:ext>
          </c:extLst>
        </c:ser>
        <c:dLbls>
          <c:showLegendKey val="0"/>
          <c:showVal val="1"/>
          <c:showCatName val="0"/>
          <c:showSerName val="0"/>
          <c:showPercent val="0"/>
          <c:showBubbleSize val="0"/>
        </c:dLbls>
        <c:axId val="432533032"/>
        <c:axId val="432536560"/>
      </c:scatterChart>
      <c:valAx>
        <c:axId val="432533032"/>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536560"/>
        <c:crosses val="autoZero"/>
        <c:crossBetween val="midCat"/>
      </c:valAx>
      <c:valAx>
        <c:axId val="432536560"/>
        <c:scaling>
          <c:orientation val="minMax"/>
          <c:max val="8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533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{06C2D79D-07C1-408E-80E4-540F7A0F1BEC}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F09-47DF-8CD8-671288D5B6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{C120EDAA-8520-46D1-AE02-FCD061AC8B6D}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9-47DF-8CD8-671288D5B6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{054FBD23-94B9-43A9-B771-2ACF46355599}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9-47DF-8CD8-671288D5B6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{0D5852F0-6FDB-4E67-BA19-AE23598879EA}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9-47DF-8CD8-671288D5B6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{7C2A1CF5-6DAA-49AF-859B-7A140EE05514}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9-47DF-8CD8-671288D5B66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{420969E6-7188-45C4-A21A-2D29492F467C}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F09-47DF-8CD8-671288D5B66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{1BADD4AE-F924-4988-94D4-43B3171E4EDC}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F09-47DF-8CD8-671288D5B66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{8120B9D4-CAA2-4AD2-AC4C-29CF60F96590}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F09-47DF-8CD8-671288D5B66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{9C80AE50-357F-4BFA-9451-86B2DB24365E}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F09-47DF-8CD8-671288D5B6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13.7</c:v>
                </c:pt>
                <c:pt idx="16">
                  <c:v>12.8</c:v>
                </c:pt>
                <c:pt idx="24">
                  <c:v>11.6</c:v>
                </c:pt>
                <c:pt idx="32">
                  <c:v>11.5</c:v>
                </c:pt>
              </c:numCache>
            </c:numRef>
          </c:xVal>
          <c:yVal>
            <c:numRef>
              <c:f>公会計指標分析・財政指標組合せ分析表!$BP$73:$DC$73</c:f>
              <c:numCache>
                <c:formatCode>#,##0.0;"▲ "#,##0.0</c:formatCode>
                <c:ptCount val="40"/>
                <c:pt idx="0">
                  <c:v>102.3</c:v>
                </c:pt>
                <c:pt idx="8">
                  <c:v>72.3</c:v>
                </c:pt>
                <c:pt idx="16">
                  <c:v>59.6</c:v>
                </c:pt>
                <c:pt idx="24">
                  <c:v>36.200000000000003</c:v>
                </c:pt>
                <c:pt idx="32">
                  <c:v>18.7</c:v>
                </c:pt>
              </c:numCache>
            </c:numRef>
          </c:yVal>
          <c:smooth val="0"/>
          <c:extLst>
            <c:ext xmlns:c16="http://schemas.microsoft.com/office/drawing/2014/chart" uri="{C3380CC4-5D6E-409C-BE32-E72D297353CC}">
              <c16:uniqueId val="{00000009-3F09-47DF-8CD8-671288D5B6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{FE9CE9C2-2173-45B8-ABBF-1863B100F8BD}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F09-47DF-8CD8-671288D5B6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{F7EDC995-D576-44B8-B95B-F7053AFD0E0B}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9-47DF-8CD8-671288D5B6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{371C3E78-CC55-4487-B16C-EAC8099866F3}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9-47DF-8CD8-671288D5B6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{243AD04C-EDAD-4D11-B7ED-67A3736CD906}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9-47DF-8CD8-671288D5B6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{60AADD6B-6C70-406D-B80B-EC36EF9E1AF7}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9-47DF-8CD8-671288D5B668}"/>
                </c:ext>
              </c:extLst>
            </c:dLbl>
            <c:dLbl>
              <c:idx val="8"/>
              <c:layout>
                <c:manualLayout>
                  <c:x val="-2.924265293744658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{8EAEE980-793D-4D5F-88DE-C55D482DF667}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F09-47DF-8CD8-671288D5B668}"/>
                </c:ext>
              </c:extLst>
            </c:dLbl>
            <c:dLbl>
              <c:idx val="16"/>
              <c:layout>
                <c:manualLayout>
                  <c:x val="-3.415333030077467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{02C48EB3-FD90-4D70-87C4-C7C26BFE7A05}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F09-47DF-8CD8-671288D5B668}"/>
                </c:ext>
              </c:extLst>
            </c:dLbl>
            <c:dLbl>
              <c:idx val="24"/>
              <c:layout>
                <c:manualLayout>
                  <c:x val="-2.9242581143917916E-2"/>
                  <c:y val="-7.168744310425252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{17C18540-9C43-4719-B177-E81DC15801F3}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F09-47DF-8CD8-671288D5B668}"/>
                </c:ext>
              </c:extLst>
            </c:dLbl>
            <c:dLbl>
              <c:idx val="32"/>
              <c:layout>
                <c:manualLayout>
                  <c:x val="-3.415340209430337E-2"/>
                  <c:y val="-5.314585107133544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{CF96D798-4CA4-4323-AECB-3E5E5BCDF8CA}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F09-47DF-8CD8-671288D5B6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3F09-47DF-8CD8-671288D5B668}"/>
            </c:ext>
          </c:extLst>
        </c:ser>
        <c:dLbls>
          <c:showLegendKey val="0"/>
          <c:showVal val="1"/>
          <c:showCatName val="0"/>
          <c:showSerName val="0"/>
          <c:showPercent val="0"/>
          <c:showBubbleSize val="0"/>
        </c:dLbls>
        <c:axId val="432536952"/>
        <c:axId val="432533424"/>
      </c:scatterChart>
      <c:valAx>
        <c:axId val="432536952"/>
        <c:scaling>
          <c:orientation val="minMax"/>
          <c:max val="16.8"/>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533424"/>
        <c:crosses val="autoZero"/>
        <c:crossBetween val="midCat"/>
      </c:valAx>
      <c:valAx>
        <c:axId val="432533424"/>
        <c:scaling>
          <c:orientation val="minMax"/>
          <c:max val="11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536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4700588" y="4214812"/>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6600825" y="5457825"/>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　</a:t>
          </a:r>
          <a:r>
            <a:rPr kumimoji="1" lang="ja-JP" altLang="en-US"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30</a:t>
          </a:r>
          <a:r>
            <a:rPr kumimoji="1" lang="ja-JP" altLang="ja-JP" sz="1200">
              <a:solidFill>
                <a:schemeClr val="tx1"/>
              </a:solidFill>
              <a:effectLst/>
              <a:latin typeface="+mn-ea"/>
              <a:ea typeface="+mn-ea"/>
              <a:cs typeface="+mn-cs"/>
            </a:rPr>
            <a:t>年度は、羽咋郡市広域圏事務組合のリサイクルセンター整備事業債</a:t>
          </a:r>
          <a:r>
            <a:rPr kumimoji="1" lang="ja-JP" altLang="en-US" sz="1200">
              <a:solidFill>
                <a:schemeClr val="tx1"/>
              </a:solidFill>
              <a:effectLst/>
              <a:latin typeface="+mn-ea"/>
              <a:ea typeface="+mn-ea"/>
              <a:cs typeface="+mn-cs"/>
            </a:rPr>
            <a:t>や</a:t>
          </a:r>
          <a:r>
            <a:rPr kumimoji="1" lang="ja-JP" altLang="ja-JP" sz="1200">
              <a:solidFill>
                <a:schemeClr val="tx1"/>
              </a:solidFill>
              <a:effectLst/>
              <a:latin typeface="+mn-ea"/>
              <a:ea typeface="+mn-ea"/>
              <a:cs typeface="+mn-cs"/>
            </a:rPr>
            <a:t>消防本部耐震化事業債などの償還が終了したことなどにより、広域圏事務組合への公債費充当負担金が減少し</a:t>
          </a:r>
          <a:r>
            <a:rPr kumimoji="1" lang="ja-JP" altLang="en-US" sz="1200">
              <a:solidFill>
                <a:schemeClr val="tx1"/>
              </a:solidFill>
              <a:effectLst/>
              <a:latin typeface="+mn-ea"/>
              <a:ea typeface="+mn-ea"/>
              <a:cs typeface="+mn-cs"/>
            </a:rPr>
            <a:t>たことなどにより、実質公債費比率（分子）が減少した。</a:t>
          </a:r>
          <a:endParaRPr lang="ja-JP" altLang="ja-JP" sz="1200">
            <a:solidFill>
              <a:schemeClr val="tx1"/>
            </a:solidFill>
            <a:effectLst/>
            <a:latin typeface="+mn-ea"/>
            <a:ea typeface="+mn-ea"/>
          </a:endParaRPr>
        </a:p>
        <a:p>
          <a:r>
            <a:rPr kumimoji="1" lang="ja-JP" altLang="ja-JP" sz="1200">
              <a:solidFill>
                <a:schemeClr val="tx1"/>
              </a:solidFill>
              <a:effectLst/>
              <a:latin typeface="+mn-ea"/>
              <a:ea typeface="+mn-ea"/>
              <a:cs typeface="+mn-cs"/>
            </a:rPr>
            <a:t>　しかしながら、今後は道の駅建設事業や羽咋郡市広域圏事務組合の埋め立て処分場の建設事業分の元金償還がはじまるなど</a:t>
          </a:r>
          <a:r>
            <a:rPr kumimoji="1" lang="ja-JP" altLang="en-US" sz="1200">
              <a:solidFill>
                <a:schemeClr val="tx1"/>
              </a:solidFill>
              <a:effectLst/>
              <a:latin typeface="+mn-ea"/>
              <a:ea typeface="+mn-ea"/>
              <a:cs typeface="+mn-cs"/>
            </a:rPr>
            <a:t>の</a:t>
          </a:r>
          <a:r>
            <a:rPr kumimoji="1" lang="ja-JP" altLang="ja-JP" sz="1200">
              <a:solidFill>
                <a:schemeClr val="tx1"/>
              </a:solidFill>
              <a:effectLst/>
              <a:latin typeface="+mn-ea"/>
              <a:ea typeface="+mn-ea"/>
              <a:cs typeface="+mn-cs"/>
            </a:rPr>
            <a:t>影響もあり、</a:t>
          </a:r>
          <a:r>
            <a:rPr kumimoji="1" lang="ja-JP" altLang="en-US" sz="1200">
              <a:solidFill>
                <a:schemeClr val="tx1"/>
              </a:solidFill>
              <a:effectLst/>
              <a:latin typeface="+mn-ea"/>
              <a:ea typeface="+mn-ea"/>
              <a:cs typeface="+mn-cs"/>
            </a:rPr>
            <a:t>元利償還金</a:t>
          </a:r>
          <a:r>
            <a:rPr kumimoji="1" lang="ja-JP" altLang="ja-JP" sz="1200">
              <a:solidFill>
                <a:schemeClr val="tx1"/>
              </a:solidFill>
              <a:effectLst/>
              <a:latin typeface="+mn-ea"/>
              <a:ea typeface="+mn-ea"/>
              <a:cs typeface="+mn-cs"/>
            </a:rPr>
            <a:t>は上昇する見込であるため、引き続き繰上償還を行い公債費負担の軽減に努める。</a:t>
          </a:r>
          <a:endParaRPr lang="ja-JP" altLang="ja-JP" sz="1200">
            <a:solidFill>
              <a:schemeClr val="tx1"/>
            </a:solidFill>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対象の減債基金については、利用していない。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近年は、中期財政計画に基づき事業を厳選し、地方債の発行を抑制すると同時に、繰上償還による公債費負担の軽減の取り組みを行ったことにより、将来負担見込みの分子は減少傾向ににある。　</a:t>
          </a:r>
        </a:p>
        <a:p>
          <a:pPr eaLnBrk="1" fontAlgn="auto" latinLnBrk="0" hangingPunct="1"/>
          <a:r>
            <a:rPr kumimoji="1" lang="ja-JP" altLang="ja-JP" sz="1200">
              <a:solidFill>
                <a:schemeClr val="tx1"/>
              </a:solidFill>
              <a:effectLst/>
              <a:latin typeface="+mn-lt"/>
              <a:ea typeface="+mn-ea"/>
              <a:cs typeface="+mn-cs"/>
            </a:rPr>
            <a:t>　今後は</a:t>
          </a:r>
          <a:r>
            <a:rPr kumimoji="1" lang="ja-JP" altLang="en-US" sz="1200">
              <a:solidFill>
                <a:schemeClr val="tx1"/>
              </a:solidFill>
              <a:effectLst/>
              <a:latin typeface="+mn-lt"/>
              <a:ea typeface="+mn-ea"/>
              <a:cs typeface="+mn-cs"/>
            </a:rPr>
            <a:t>、羽咋郡市広域圏事務組合のより</a:t>
          </a:r>
          <a:r>
            <a:rPr kumimoji="1" lang="ja-JP" altLang="ja-JP" sz="1200">
              <a:solidFill>
                <a:schemeClr val="tx1"/>
              </a:solidFill>
              <a:effectLst/>
              <a:latin typeface="+mn-lt"/>
              <a:ea typeface="+mn-ea"/>
              <a:cs typeface="+mn-cs"/>
            </a:rPr>
            <a:t>大型建設事業（羽咋郡市広域圏事務組合の</a:t>
          </a:r>
          <a:r>
            <a:rPr kumimoji="1" lang="ja-JP" altLang="en-US" sz="1200">
              <a:solidFill>
                <a:schemeClr val="tx1"/>
              </a:solidFill>
              <a:effectLst/>
              <a:latin typeface="+mn-lt"/>
              <a:ea typeface="+mn-ea"/>
              <a:cs typeface="+mn-cs"/>
            </a:rPr>
            <a:t>ごみ処理施設、火葬場建設等</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により、地方債の現在高の一時的な上昇は見込まれているが、将来負担比率は減少基調で推移すると見込まれる</a:t>
          </a:r>
          <a:r>
            <a:rPr kumimoji="1" lang="ja-JP" altLang="ja-JP" sz="1200">
              <a:solidFill>
                <a:schemeClr val="tx1"/>
              </a:solidFill>
              <a:effectLst/>
              <a:latin typeface="+mn-lt"/>
              <a:ea typeface="+mn-ea"/>
              <a:cs typeface="+mn-cs"/>
            </a:rPr>
            <a:t>。</a:t>
          </a:r>
          <a:endParaRPr lang="ja-JP" altLang="ja-JP" sz="12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石川県羽咋市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lang="ja-JP" altLang="ja-JP" sz="1200">
            <a:solidFill>
              <a:schemeClr val="tx1"/>
            </a:solidFill>
            <a:effectLst/>
          </a:endParaRPr>
        </a:p>
        <a:p>
          <a:pPr eaLnBrk="1" fontAlgn="auto" latinLnBrk="0" hangingPunct="1"/>
          <a:r>
            <a:rPr kumimoji="1" lang="ja-JP" altLang="ja-JP" sz="1200" b="0" i="0" baseline="0">
              <a:solidFill>
                <a:schemeClr val="tx1"/>
              </a:solidFill>
              <a:effectLst/>
              <a:latin typeface="+mn-lt"/>
              <a:ea typeface="+mn-ea"/>
              <a:cs typeface="+mn-cs"/>
            </a:rPr>
            <a:t>　平成</a:t>
          </a:r>
          <a:r>
            <a:rPr kumimoji="1" lang="en-US" altLang="ja-JP" sz="1200" b="0" i="0" baseline="0">
              <a:solidFill>
                <a:schemeClr val="tx1"/>
              </a:solidFill>
              <a:effectLst/>
              <a:latin typeface="+mn-lt"/>
              <a:ea typeface="+mn-ea"/>
              <a:cs typeface="+mn-cs"/>
            </a:rPr>
            <a:t>28</a:t>
          </a:r>
          <a:r>
            <a:rPr kumimoji="1" lang="ja-JP" altLang="ja-JP" sz="1200" b="0" i="0" baseline="0">
              <a:solidFill>
                <a:schemeClr val="tx1"/>
              </a:solidFill>
              <a:effectLst/>
              <a:latin typeface="+mn-lt"/>
              <a:ea typeface="+mn-ea"/>
              <a:cs typeface="+mn-cs"/>
            </a:rPr>
            <a:t>年度末時点で当市の財政調整基金残高は</a:t>
          </a:r>
          <a:r>
            <a:rPr kumimoji="1" lang="ja-JP" altLang="en-US" sz="1200" b="0" i="0" baseline="0">
              <a:solidFill>
                <a:schemeClr val="tx1"/>
              </a:solidFill>
              <a:effectLst/>
              <a:latin typeface="+mn-lt"/>
              <a:ea typeface="+mn-ea"/>
              <a:cs typeface="+mn-cs"/>
            </a:rPr>
            <a:t>約</a:t>
          </a:r>
          <a:r>
            <a:rPr kumimoji="1" lang="en-US" altLang="ja-JP" sz="1200" b="0" i="0" baseline="0">
              <a:solidFill>
                <a:schemeClr val="tx1"/>
              </a:solidFill>
              <a:effectLst/>
              <a:latin typeface="+mn-lt"/>
              <a:ea typeface="+mn-ea"/>
              <a:cs typeface="+mn-cs"/>
            </a:rPr>
            <a:t>4.3</a:t>
          </a:r>
          <a:r>
            <a:rPr kumimoji="1" lang="ja-JP" altLang="ja-JP" sz="1200" b="0" i="0" baseline="0">
              <a:solidFill>
                <a:schemeClr val="tx1"/>
              </a:solidFill>
              <a:effectLst/>
              <a:latin typeface="+mn-lt"/>
              <a:ea typeface="+mn-ea"/>
              <a:cs typeface="+mn-cs"/>
            </a:rPr>
            <a:t>億円であり、適正規模といわれる財政標準規模の</a:t>
          </a:r>
          <a:r>
            <a:rPr kumimoji="1" lang="en-US" altLang="ja-JP" sz="1200" b="0" i="0" baseline="0">
              <a:solidFill>
                <a:schemeClr val="tx1"/>
              </a:solidFill>
              <a:effectLst/>
              <a:latin typeface="+mn-lt"/>
              <a:ea typeface="+mn-ea"/>
              <a:cs typeface="+mn-cs"/>
            </a:rPr>
            <a:t>1</a:t>
          </a:r>
          <a:r>
            <a:rPr kumimoji="1" lang="ja-JP" altLang="ja-JP" sz="1200" b="0" i="0" baseline="0">
              <a:solidFill>
                <a:schemeClr val="tx1"/>
              </a:solidFill>
              <a:effectLst/>
              <a:latin typeface="+mn-lt"/>
              <a:ea typeface="+mn-ea"/>
              <a:cs typeface="+mn-cs"/>
            </a:rPr>
            <a:t>割程度に満たなかったため、適正規模まで早急に積み立てる必要があった。また、今後の公債費の頂点が</a:t>
          </a:r>
          <a:r>
            <a:rPr kumimoji="1" lang="ja-JP" altLang="en-US" sz="1200" b="0" i="0" baseline="0">
              <a:solidFill>
                <a:schemeClr val="tx1"/>
              </a:solidFill>
              <a:effectLst/>
              <a:latin typeface="+mn-lt"/>
              <a:ea typeface="+mn-ea"/>
              <a:cs typeface="+mn-cs"/>
            </a:rPr>
            <a:t>令和</a:t>
          </a:r>
          <a:r>
            <a:rPr kumimoji="1" lang="ja-JP" altLang="ja-JP" sz="1200" b="0" i="0" baseline="0">
              <a:solidFill>
                <a:schemeClr val="tx1"/>
              </a:solidFill>
              <a:effectLst/>
              <a:latin typeface="+mn-lt"/>
              <a:ea typeface="+mn-ea"/>
              <a:cs typeface="+mn-cs"/>
            </a:rPr>
            <a:t>３年度と推計されるているため、その財源として減債基金を積み増す必要</a:t>
          </a:r>
          <a:r>
            <a:rPr kumimoji="1" lang="ja-JP" altLang="en-US" sz="1200" b="0" i="0" baseline="0">
              <a:solidFill>
                <a:schemeClr val="tx1"/>
              </a:solidFill>
              <a:effectLst/>
              <a:latin typeface="+mn-lt"/>
              <a:ea typeface="+mn-ea"/>
              <a:cs typeface="+mn-cs"/>
            </a:rPr>
            <a:t>が</a:t>
          </a:r>
          <a:r>
            <a:rPr kumimoji="1" lang="ja-JP" altLang="ja-JP" sz="1200" b="0" i="0" baseline="0">
              <a:solidFill>
                <a:schemeClr val="tx1"/>
              </a:solidFill>
              <a:effectLst/>
              <a:latin typeface="+mn-lt"/>
              <a:ea typeface="+mn-ea"/>
              <a:cs typeface="+mn-cs"/>
            </a:rPr>
            <a:t>あった。これらの背景から、当市では職員数の削減による人件費の抑制や各事業経費節減などにより歳出抑制を実施する</a:t>
          </a:r>
          <a:r>
            <a:rPr kumimoji="1" lang="ja-JP" altLang="en-US" sz="1200" b="0" i="0" baseline="0">
              <a:solidFill>
                <a:schemeClr val="tx1"/>
              </a:solidFill>
              <a:effectLst/>
              <a:latin typeface="+mn-lt"/>
              <a:ea typeface="+mn-ea"/>
              <a:cs typeface="+mn-cs"/>
            </a:rPr>
            <a:t>と</a:t>
          </a:r>
          <a:r>
            <a:rPr kumimoji="1" lang="ja-JP" altLang="ja-JP" sz="1200" b="0" i="0" baseline="0">
              <a:solidFill>
                <a:schemeClr val="tx1"/>
              </a:solidFill>
              <a:effectLst/>
              <a:latin typeface="+mn-lt"/>
              <a:ea typeface="+mn-ea"/>
              <a:cs typeface="+mn-cs"/>
            </a:rPr>
            <a:t>ともに、自主財源の確保</a:t>
          </a:r>
          <a:r>
            <a:rPr kumimoji="1" lang="ja-JP" altLang="en-US" sz="1200" b="0" i="0" baseline="0">
              <a:solidFill>
                <a:schemeClr val="tx1"/>
              </a:solidFill>
              <a:effectLst/>
              <a:latin typeface="+mn-lt"/>
              <a:ea typeface="+mn-ea"/>
              <a:cs typeface="+mn-cs"/>
            </a:rPr>
            <a:t>に努めてきた。とりわけ</a:t>
          </a:r>
          <a:r>
            <a:rPr kumimoji="1" lang="ja-JP" altLang="ja-JP" sz="1200" b="0" i="0" baseline="0">
              <a:solidFill>
                <a:schemeClr val="tx1"/>
              </a:solidFill>
              <a:effectLst/>
              <a:latin typeface="+mn-lt"/>
              <a:ea typeface="+mn-ea"/>
              <a:cs typeface="+mn-cs"/>
            </a:rPr>
            <a:t>ふるさと納税推進事業を展開し、寄付総額の増加を図ってきた。その結果、ふるさと納税総額が</a:t>
          </a:r>
          <a:r>
            <a:rPr kumimoji="1" lang="ja-JP" altLang="en-US" sz="1200" b="0" i="0" baseline="0">
              <a:solidFill>
                <a:schemeClr val="tx1"/>
              </a:solidFill>
              <a:effectLst/>
              <a:latin typeface="+mn-lt"/>
              <a:ea typeface="+mn-ea"/>
              <a:cs typeface="+mn-cs"/>
            </a:rPr>
            <a:t>平成</a:t>
          </a:r>
          <a:r>
            <a:rPr kumimoji="1" lang="en-US" altLang="ja-JP" sz="1200" b="0" i="0" baseline="0">
              <a:solidFill>
                <a:schemeClr val="tx1"/>
              </a:solidFill>
              <a:effectLst/>
              <a:latin typeface="+mn-lt"/>
              <a:ea typeface="+mn-ea"/>
              <a:cs typeface="+mn-cs"/>
            </a:rPr>
            <a:t>28</a:t>
          </a:r>
          <a:r>
            <a:rPr kumimoji="1" lang="ja-JP" altLang="ja-JP" sz="1200" b="0" i="0" baseline="0">
              <a:solidFill>
                <a:schemeClr val="tx1"/>
              </a:solidFill>
              <a:effectLst/>
              <a:latin typeface="+mn-lt"/>
              <a:ea typeface="+mn-ea"/>
              <a:cs typeface="+mn-cs"/>
            </a:rPr>
            <a:t>年度</a:t>
          </a:r>
          <a:r>
            <a:rPr kumimoji="1" lang="en-US" altLang="ja-JP" sz="1200" b="0" i="0" baseline="0">
              <a:solidFill>
                <a:schemeClr val="tx1"/>
              </a:solidFill>
              <a:effectLst/>
              <a:latin typeface="+mn-lt"/>
              <a:ea typeface="+mn-ea"/>
              <a:cs typeface="+mn-cs"/>
            </a:rPr>
            <a:t>2.2</a:t>
          </a:r>
          <a:r>
            <a:rPr kumimoji="1" lang="ja-JP" altLang="ja-JP" sz="1200" b="0" i="0" baseline="0">
              <a:solidFill>
                <a:schemeClr val="tx1"/>
              </a:solidFill>
              <a:effectLst/>
              <a:latin typeface="+mn-lt"/>
              <a:ea typeface="+mn-ea"/>
              <a:cs typeface="+mn-cs"/>
            </a:rPr>
            <a:t>億円、平成</a:t>
          </a:r>
          <a:r>
            <a:rPr kumimoji="1" lang="en-US" altLang="ja-JP" sz="1200" b="0" i="0" baseline="0">
              <a:solidFill>
                <a:schemeClr val="tx1"/>
              </a:solidFill>
              <a:effectLst/>
              <a:latin typeface="+mn-lt"/>
              <a:ea typeface="+mn-ea"/>
              <a:cs typeface="+mn-cs"/>
            </a:rPr>
            <a:t>29</a:t>
          </a:r>
          <a:r>
            <a:rPr kumimoji="1" lang="ja-JP" altLang="ja-JP" sz="1200" b="0" i="0" baseline="0">
              <a:solidFill>
                <a:schemeClr val="tx1"/>
              </a:solidFill>
              <a:effectLst/>
              <a:latin typeface="+mn-lt"/>
              <a:ea typeface="+mn-ea"/>
              <a:cs typeface="+mn-cs"/>
            </a:rPr>
            <a:t>年度</a:t>
          </a:r>
          <a:r>
            <a:rPr kumimoji="1" lang="en-US" altLang="ja-JP" sz="1200" b="0" i="0" baseline="0">
              <a:solidFill>
                <a:schemeClr val="tx1"/>
              </a:solidFill>
              <a:effectLst/>
              <a:latin typeface="+mn-lt"/>
              <a:ea typeface="+mn-ea"/>
              <a:cs typeface="+mn-cs"/>
            </a:rPr>
            <a:t>2.7</a:t>
          </a:r>
          <a:r>
            <a:rPr kumimoji="1" lang="ja-JP" altLang="ja-JP" sz="1200" b="0" i="0" baseline="0">
              <a:solidFill>
                <a:schemeClr val="tx1"/>
              </a:solidFill>
              <a:effectLst/>
              <a:latin typeface="+mn-lt"/>
              <a:ea typeface="+mn-ea"/>
              <a:cs typeface="+mn-cs"/>
            </a:rPr>
            <a:t>億円</a:t>
          </a:r>
          <a:r>
            <a:rPr kumimoji="1" lang="ja-JP" altLang="en-US" sz="1200" b="0" i="0" baseline="0">
              <a:solidFill>
                <a:schemeClr val="tx1"/>
              </a:solidFill>
              <a:effectLst/>
              <a:latin typeface="+mn-lt"/>
              <a:ea typeface="+mn-ea"/>
              <a:cs typeface="+mn-cs"/>
            </a:rPr>
            <a:t>、平成</a:t>
          </a:r>
          <a:r>
            <a:rPr kumimoji="1" lang="en-US" altLang="ja-JP" sz="1200" b="0" i="0" baseline="0">
              <a:solidFill>
                <a:schemeClr val="tx1"/>
              </a:solidFill>
              <a:effectLst/>
              <a:latin typeface="+mn-lt"/>
              <a:ea typeface="+mn-ea"/>
              <a:cs typeface="+mn-cs"/>
            </a:rPr>
            <a:t>30</a:t>
          </a:r>
          <a:r>
            <a:rPr kumimoji="1" lang="ja-JP" altLang="en-US" sz="1200" b="0" i="0" baseline="0">
              <a:solidFill>
                <a:schemeClr val="tx1"/>
              </a:solidFill>
              <a:effectLst/>
              <a:latin typeface="+mn-lt"/>
              <a:ea typeface="+mn-ea"/>
              <a:cs typeface="+mn-cs"/>
            </a:rPr>
            <a:t>年度</a:t>
          </a:r>
          <a:r>
            <a:rPr kumimoji="1" lang="en-US" altLang="ja-JP" sz="1200" b="0" i="0" baseline="0">
              <a:solidFill>
                <a:schemeClr val="tx1"/>
              </a:solidFill>
              <a:effectLst/>
              <a:latin typeface="+mn-lt"/>
              <a:ea typeface="+mn-ea"/>
              <a:cs typeface="+mn-cs"/>
            </a:rPr>
            <a:t>3.8</a:t>
          </a:r>
          <a:r>
            <a:rPr kumimoji="1" lang="ja-JP" altLang="en-US" sz="1200" b="0" i="0" baseline="0">
              <a:solidFill>
                <a:schemeClr val="tx1"/>
              </a:solidFill>
              <a:effectLst/>
              <a:latin typeface="+mn-lt"/>
              <a:ea typeface="+mn-ea"/>
              <a:cs typeface="+mn-cs"/>
            </a:rPr>
            <a:t>億円</a:t>
          </a:r>
          <a:r>
            <a:rPr kumimoji="1" lang="ja-JP" altLang="ja-JP" sz="1200" b="0" i="0" baseline="0">
              <a:solidFill>
                <a:schemeClr val="tx1"/>
              </a:solidFill>
              <a:effectLst/>
              <a:latin typeface="+mn-lt"/>
              <a:ea typeface="+mn-ea"/>
              <a:cs typeface="+mn-cs"/>
            </a:rPr>
            <a:t>と大幅に増額した。このために生じた余剰財源を、財政調整基金や減債基金、そして寄付者の使途希望に沿うものとして、まちづくり基金等に積み立ててきたことで、基金全体の総額が増加した。　</a:t>
          </a:r>
          <a:endParaRPr lang="ja-JP" altLang="ja-JP" sz="1200">
            <a:solidFill>
              <a:schemeClr val="tx1"/>
            </a:solidFill>
            <a:effectLst/>
          </a:endParaRPr>
        </a:p>
        <a:p>
          <a:endParaRPr kumimoji="1" lang="en-US" altLang="ja-JP" sz="1200">
            <a:solidFill>
              <a:schemeClr val="tx1"/>
            </a:solidFill>
            <a:effectLst/>
            <a:latin typeface="+mn-lt"/>
            <a:ea typeface="+mn-ea"/>
            <a:cs typeface="+mn-cs"/>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30</a:t>
          </a:r>
          <a:r>
            <a:rPr kumimoji="1" lang="ja-JP" altLang="ja-JP" sz="1200">
              <a:solidFill>
                <a:schemeClr val="tx1"/>
              </a:solidFill>
              <a:effectLst/>
              <a:latin typeface="+mn-lt"/>
              <a:ea typeface="+mn-ea"/>
              <a:cs typeface="+mn-cs"/>
            </a:rPr>
            <a:t>年度末で、財政調整基金は</a:t>
          </a:r>
          <a:r>
            <a:rPr kumimoji="1" lang="en-US" altLang="ja-JP" sz="1200">
              <a:solidFill>
                <a:schemeClr val="tx1"/>
              </a:solidFill>
              <a:effectLst/>
              <a:latin typeface="+mn-lt"/>
              <a:ea typeface="+mn-ea"/>
              <a:cs typeface="+mn-cs"/>
            </a:rPr>
            <a:t>8.2</a:t>
          </a:r>
          <a:r>
            <a:rPr kumimoji="1" lang="ja-JP" altLang="ja-JP" sz="1200">
              <a:solidFill>
                <a:schemeClr val="tx1"/>
              </a:solidFill>
              <a:effectLst/>
              <a:latin typeface="+mn-lt"/>
              <a:ea typeface="+mn-ea"/>
              <a:cs typeface="+mn-cs"/>
            </a:rPr>
            <a:t>億円であり</a:t>
          </a:r>
          <a:r>
            <a:rPr kumimoji="1"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財政標準規模の１割である</a:t>
          </a:r>
          <a:r>
            <a:rPr kumimoji="1" lang="en-US" altLang="ja-JP" sz="1200">
              <a:solidFill>
                <a:schemeClr val="tx1"/>
              </a:solidFill>
              <a:effectLst/>
              <a:latin typeface="+mn-lt"/>
              <a:ea typeface="+mn-ea"/>
              <a:cs typeface="+mn-cs"/>
            </a:rPr>
            <a:t>6.5</a:t>
          </a:r>
          <a:r>
            <a:rPr kumimoji="1" lang="ja-JP" altLang="ja-JP" sz="1200">
              <a:solidFill>
                <a:schemeClr val="tx1"/>
              </a:solidFill>
              <a:effectLst/>
              <a:latin typeface="+mn-lt"/>
              <a:ea typeface="+mn-ea"/>
              <a:cs typeface="+mn-cs"/>
            </a:rPr>
            <a:t>億円</a:t>
          </a:r>
          <a:r>
            <a:rPr kumimoji="1" lang="ja-JP" altLang="en-US" sz="1200">
              <a:solidFill>
                <a:schemeClr val="tx1"/>
              </a:solidFill>
              <a:effectLst/>
              <a:latin typeface="+mn-lt"/>
              <a:ea typeface="+mn-ea"/>
              <a:cs typeface="+mn-cs"/>
            </a:rPr>
            <a:t>は満たしているものの</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近年の災害などの備えとして、令和元年度</a:t>
          </a:r>
          <a:r>
            <a:rPr kumimoji="1" lang="ja-JP" altLang="ja-JP" sz="1200">
              <a:solidFill>
                <a:schemeClr val="tx1"/>
              </a:solidFill>
              <a:effectLst/>
              <a:latin typeface="+mn-lt"/>
              <a:ea typeface="+mn-ea"/>
              <a:cs typeface="+mn-cs"/>
            </a:rPr>
            <a:t>以降も積み立てを継続していく</a:t>
          </a:r>
          <a:r>
            <a:rPr kumimoji="1" lang="ja-JP" altLang="en-US" sz="1200">
              <a:solidFill>
                <a:schemeClr val="tx1"/>
              </a:solidFill>
              <a:effectLst/>
              <a:latin typeface="+mn-lt"/>
              <a:ea typeface="+mn-ea"/>
              <a:cs typeface="+mn-cs"/>
            </a:rPr>
            <a:t>。</a:t>
          </a:r>
          <a:endParaRPr lang="ja-JP" altLang="ja-JP" sz="1200">
            <a:solidFill>
              <a:schemeClr val="tx1"/>
            </a:solidFill>
            <a:effectLst/>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減債基金については、平成</a:t>
          </a:r>
          <a:r>
            <a:rPr kumimoji="1" lang="en-US" altLang="ja-JP" sz="1200">
              <a:solidFill>
                <a:schemeClr val="tx1"/>
              </a:solidFill>
              <a:effectLst/>
              <a:latin typeface="+mn-lt"/>
              <a:ea typeface="+mn-ea"/>
              <a:cs typeface="+mn-cs"/>
            </a:rPr>
            <a:t>31</a:t>
          </a:r>
          <a:r>
            <a:rPr kumimoji="1" lang="ja-JP" altLang="ja-JP" sz="1200">
              <a:solidFill>
                <a:schemeClr val="tx1"/>
              </a:solidFill>
              <a:effectLst/>
              <a:latin typeface="+mn-lt"/>
              <a:ea typeface="+mn-ea"/>
              <a:cs typeface="+mn-cs"/>
            </a:rPr>
            <a:t>年度以降の市債の繰上償還の財源として</a:t>
          </a:r>
          <a:r>
            <a:rPr kumimoji="1" lang="ja-JP" altLang="en-US" sz="1200">
              <a:solidFill>
                <a:schemeClr val="tx1"/>
              </a:solidFill>
              <a:effectLst/>
              <a:latin typeface="+mn-lt"/>
              <a:ea typeface="+mn-ea"/>
              <a:cs typeface="+mn-cs"/>
            </a:rPr>
            <a:t>取り崩し</a:t>
          </a:r>
          <a:r>
            <a:rPr kumimoji="1" lang="ja-JP" altLang="ja-JP" sz="1200">
              <a:solidFill>
                <a:schemeClr val="tx1"/>
              </a:solidFill>
              <a:effectLst/>
              <a:latin typeface="+mn-lt"/>
              <a:ea typeface="+mn-ea"/>
              <a:cs typeface="+mn-cs"/>
            </a:rPr>
            <a:t>を行い、公債費の平準化を図る。</a:t>
          </a:r>
          <a:endParaRPr lang="ja-JP" altLang="ja-JP" sz="1200">
            <a:solidFill>
              <a:schemeClr val="tx1"/>
            </a:solidFill>
            <a:effectLst/>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その他目的基金については、各基金の目的に応じて、適宜、取り崩し、積み立てを実施していく。</a:t>
          </a:r>
          <a:endParaRPr lang="ja-JP" altLang="ja-JP" sz="1200">
            <a:solidFill>
              <a:schemeClr val="tx1"/>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（基金の使途）</a:t>
          </a:r>
          <a:endParaRPr lang="ja-JP" altLang="ja-JP" sz="1200">
            <a:solidFill>
              <a:schemeClr val="tx1"/>
            </a:solidFill>
            <a:effectLst/>
          </a:endParaRPr>
        </a:p>
        <a:p>
          <a:r>
            <a:rPr kumimoji="1" lang="ja-JP" altLang="ja-JP" sz="1200">
              <a:solidFill>
                <a:schemeClr val="tx1"/>
              </a:solidFill>
              <a:effectLst/>
              <a:latin typeface="+mn-lt"/>
              <a:ea typeface="+mn-ea"/>
              <a:cs typeface="+mn-cs"/>
            </a:rPr>
            <a:t>　まちづくり基金は、市の</a:t>
          </a:r>
          <a:r>
            <a:rPr lang="ja-JP" altLang="ja-JP" sz="1200">
              <a:solidFill>
                <a:schemeClr val="tx1"/>
              </a:solidFill>
              <a:effectLst/>
              <a:latin typeface="+mn-lt"/>
              <a:ea typeface="+mn-ea"/>
              <a:cs typeface="+mn-cs"/>
            </a:rPr>
            <a:t>都市開発事業及び地方創生事業の推進のための財源として活用している。</a:t>
          </a:r>
          <a:endParaRPr lang="ja-JP" altLang="ja-JP" sz="1200">
            <a:solidFill>
              <a:schemeClr val="tx1"/>
            </a:solidFill>
            <a:effectLst/>
          </a:endParaRPr>
        </a:p>
        <a:p>
          <a:r>
            <a:rPr kumimoji="1" lang="ja-JP" altLang="ja-JP" sz="1200">
              <a:solidFill>
                <a:schemeClr val="tx1"/>
              </a:solidFill>
              <a:effectLst/>
              <a:latin typeface="+mn-lt"/>
              <a:ea typeface="+mn-ea"/>
              <a:cs typeface="+mn-cs"/>
            </a:rPr>
            <a:t>　退職手当基金は、市</a:t>
          </a:r>
          <a:r>
            <a:rPr lang="ja-JP" altLang="ja-JP" sz="1200">
              <a:solidFill>
                <a:schemeClr val="tx1"/>
              </a:solidFill>
              <a:effectLst/>
              <a:latin typeface="+mn-lt"/>
              <a:ea typeface="+mn-ea"/>
              <a:cs typeface="+mn-cs"/>
            </a:rPr>
            <a:t>職員の退職手当に要する経費に応じて、その一部に充てている。</a:t>
          </a:r>
          <a:endParaRPr lang="ja-JP" altLang="ja-JP" sz="1200">
            <a:solidFill>
              <a:schemeClr val="tx1"/>
            </a:solidFill>
            <a:effectLst/>
          </a:endParaRPr>
        </a:p>
        <a:p>
          <a:r>
            <a:rPr lang="ja-JP" altLang="ja-JP" sz="1200">
              <a:solidFill>
                <a:schemeClr val="tx1"/>
              </a:solidFill>
              <a:effectLst/>
              <a:latin typeface="+mn-lt"/>
              <a:ea typeface="+mn-ea"/>
              <a:cs typeface="+mn-cs"/>
            </a:rPr>
            <a:t>　漁業振興基金は、市内の漁港の維持管理費に活用している。</a:t>
          </a:r>
          <a:endParaRPr lang="ja-JP" altLang="ja-JP" sz="1200">
            <a:solidFill>
              <a:schemeClr val="tx1"/>
            </a:solidFill>
            <a:effectLst/>
          </a:endParaRPr>
        </a:p>
        <a:p>
          <a:r>
            <a:rPr kumimoji="1" lang="ja-JP" altLang="ja-JP" sz="1200">
              <a:solidFill>
                <a:schemeClr val="tx1"/>
              </a:solidFill>
              <a:effectLst/>
              <a:latin typeface="+mn-lt"/>
              <a:ea typeface="+mn-ea"/>
              <a:cs typeface="+mn-cs"/>
            </a:rPr>
            <a:t>　定住促進住宅基金は、市定住促進住宅</a:t>
          </a:r>
          <a:r>
            <a:rPr lang="ja-JP" altLang="ja-JP" sz="1200">
              <a:solidFill>
                <a:schemeClr val="tx1"/>
              </a:solidFill>
              <a:effectLst/>
              <a:latin typeface="+mn-lt"/>
              <a:ea typeface="+mn-ea"/>
              <a:cs typeface="+mn-cs"/>
            </a:rPr>
            <a:t>の修繕、改良等の事業に要する費用に充てている。</a:t>
          </a:r>
          <a:endParaRPr lang="ja-JP" altLang="ja-JP" sz="1200">
            <a:solidFill>
              <a:schemeClr val="tx1"/>
            </a:solidFill>
            <a:effectLst/>
          </a:endParaRPr>
        </a:p>
        <a:p>
          <a:r>
            <a:rPr kumimoji="1" lang="ja-JP" altLang="ja-JP" sz="1200">
              <a:solidFill>
                <a:schemeClr val="tx1"/>
              </a:solidFill>
              <a:effectLst/>
              <a:latin typeface="+mn-lt"/>
              <a:ea typeface="+mn-ea"/>
              <a:cs typeface="+mn-cs"/>
            </a:rPr>
            <a:t>　服部福祉</a:t>
          </a:r>
          <a:r>
            <a:rPr lang="ja-JP" altLang="ja-JP" sz="1200">
              <a:solidFill>
                <a:schemeClr val="tx1"/>
              </a:solidFill>
              <a:effectLst/>
              <a:latin typeface="+mn-lt"/>
              <a:ea typeface="+mn-ea"/>
              <a:cs typeface="+mn-cs"/>
            </a:rPr>
            <a:t>基金は、果実運用をしており、その利子（収益）は、母子寡婦福祉等の振興事業に活用している。</a:t>
          </a:r>
          <a:endParaRPr lang="ja-JP" altLang="ja-JP" sz="12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（増減理由）</a:t>
          </a:r>
          <a:r>
            <a:rPr kumimoji="1" lang="en-US" altLang="ja-JP" sz="1200">
              <a:solidFill>
                <a:schemeClr val="tx1"/>
              </a:solidFill>
              <a:effectLst/>
              <a:latin typeface="+mn-lt"/>
              <a:ea typeface="+mn-ea"/>
              <a:cs typeface="+mn-cs"/>
            </a:rPr>
            <a:t> </a:t>
          </a:r>
          <a:endParaRPr lang="ja-JP" altLang="ja-JP" sz="1200">
            <a:solidFill>
              <a:schemeClr val="tx1"/>
            </a:solidFill>
            <a:effectLst/>
          </a:endParaRPr>
        </a:p>
        <a:p>
          <a:r>
            <a:rPr kumimoji="1" lang="ja-JP" altLang="ja-JP" sz="1200">
              <a:solidFill>
                <a:schemeClr val="tx1"/>
              </a:solidFill>
              <a:effectLst/>
              <a:latin typeface="+mn-lt"/>
              <a:ea typeface="+mn-ea"/>
              <a:cs typeface="+mn-cs"/>
            </a:rPr>
            <a:t>　まちづくり基金は、ふるさと納税寄付金の地方創生事業への使途希望の増加により、現年度事業に充当しきれないものを当該基金に積み</a:t>
          </a:r>
          <a:endParaRPr lang="ja-JP" altLang="ja-JP" sz="1200">
            <a:solidFill>
              <a:schemeClr val="tx1"/>
            </a:solidFill>
            <a:effectLst/>
          </a:endParaRPr>
        </a:p>
        <a:p>
          <a:r>
            <a:rPr kumimoji="1" lang="ja-JP" altLang="ja-JP" sz="1200">
              <a:solidFill>
                <a:schemeClr val="tx1"/>
              </a:solidFill>
              <a:effectLst/>
              <a:latin typeface="+mn-lt"/>
              <a:ea typeface="+mn-ea"/>
              <a:cs typeface="+mn-cs"/>
            </a:rPr>
            <a:t>　立てをしたために増加した。</a:t>
          </a:r>
          <a:endParaRPr lang="ja-JP" altLang="ja-JP" sz="1200">
            <a:solidFill>
              <a:schemeClr val="tx1"/>
            </a:solidFill>
            <a:effectLst/>
          </a:endParaRPr>
        </a:p>
        <a:p>
          <a:r>
            <a:rPr kumimoji="1" lang="ja-JP" altLang="ja-JP" sz="1200">
              <a:solidFill>
                <a:schemeClr val="tx1"/>
              </a:solidFill>
              <a:effectLst/>
              <a:latin typeface="+mn-lt"/>
              <a:ea typeface="+mn-ea"/>
              <a:cs typeface="+mn-cs"/>
            </a:rPr>
            <a:t>　退職手当基金は、平成</a:t>
          </a:r>
          <a:r>
            <a:rPr kumimoji="1" lang="ja-JP" altLang="en-US" sz="1200">
              <a:solidFill>
                <a:schemeClr val="tx1"/>
              </a:solidFill>
              <a:effectLst/>
              <a:latin typeface="+mn-lt"/>
              <a:ea typeface="+mn-ea"/>
              <a:cs typeface="+mn-cs"/>
            </a:rPr>
            <a:t>３０</a:t>
          </a:r>
          <a:r>
            <a:rPr kumimoji="1" lang="ja-JP" altLang="ja-JP" sz="1200">
              <a:solidFill>
                <a:schemeClr val="tx1"/>
              </a:solidFill>
              <a:effectLst/>
              <a:latin typeface="+mn-lt"/>
              <a:ea typeface="+mn-ea"/>
              <a:cs typeface="+mn-cs"/>
            </a:rPr>
            <a:t>年度退職する職員の</a:t>
          </a:r>
          <a:r>
            <a:rPr kumimoji="1" lang="ja-JP" altLang="en-US" sz="1200">
              <a:solidFill>
                <a:schemeClr val="tx1"/>
              </a:solidFill>
              <a:effectLst/>
              <a:latin typeface="+mn-lt"/>
              <a:ea typeface="+mn-ea"/>
              <a:cs typeface="+mn-cs"/>
            </a:rPr>
            <a:t>退職者数が少なかったため、財源充当を行わなかたため、増減なしとなっている。</a:t>
          </a:r>
          <a:endParaRPr lang="ja-JP" altLang="ja-JP" sz="1200">
            <a:solidFill>
              <a:schemeClr val="tx1"/>
            </a:solidFill>
            <a:effectLst/>
          </a:endParaRPr>
        </a:p>
        <a:p>
          <a:r>
            <a:rPr lang="ja-JP" altLang="ja-JP" sz="1200">
              <a:solidFill>
                <a:schemeClr val="tx1"/>
              </a:solidFill>
              <a:effectLst/>
              <a:latin typeface="+mn-lt"/>
              <a:ea typeface="+mn-ea"/>
              <a:cs typeface="+mn-cs"/>
            </a:rPr>
            <a:t>　漁業振興基金は、</a:t>
          </a:r>
          <a:r>
            <a:rPr lang="ja-JP" altLang="ja-JP" sz="1200" b="0" i="0" baseline="0">
              <a:solidFill>
                <a:schemeClr val="tx1"/>
              </a:solidFill>
              <a:effectLst/>
              <a:latin typeface="+mn-lt"/>
              <a:ea typeface="+mn-ea"/>
              <a:cs typeface="+mn-cs"/>
            </a:rPr>
            <a:t>市内の漁港の維持管理費</a:t>
          </a:r>
          <a:r>
            <a:rPr lang="ja-JP" altLang="ja-JP" sz="1200">
              <a:solidFill>
                <a:schemeClr val="tx1"/>
              </a:solidFill>
              <a:effectLst/>
              <a:latin typeface="+mn-lt"/>
              <a:ea typeface="+mn-ea"/>
              <a:cs typeface="+mn-cs"/>
            </a:rPr>
            <a:t>に活用しているため、減少している。</a:t>
          </a:r>
          <a:endParaRPr lang="ja-JP" altLang="ja-JP" sz="1200">
            <a:solidFill>
              <a:schemeClr val="tx1"/>
            </a:solidFill>
            <a:effectLst/>
          </a:endParaRPr>
        </a:p>
        <a:p>
          <a:r>
            <a:rPr kumimoji="1" lang="ja-JP" altLang="ja-JP" sz="1200">
              <a:solidFill>
                <a:schemeClr val="tx1"/>
              </a:solidFill>
              <a:effectLst/>
              <a:latin typeface="+mn-lt"/>
              <a:ea typeface="+mn-ea"/>
              <a:cs typeface="+mn-cs"/>
            </a:rPr>
            <a:t>　定住促進住宅基金は、定住促進住宅の修繕、改良等に活用していると同時に、家賃収入を積み立てているため、増加している。</a:t>
          </a:r>
          <a:endParaRPr lang="ja-JP" altLang="ja-JP" sz="1200">
            <a:solidFill>
              <a:schemeClr val="tx1"/>
            </a:solidFill>
            <a:effectLst/>
          </a:endParaRPr>
        </a:p>
        <a:p>
          <a:r>
            <a:rPr kumimoji="1" lang="ja-JP" altLang="ja-JP" sz="1200">
              <a:solidFill>
                <a:schemeClr val="tx1"/>
              </a:solidFill>
              <a:effectLst/>
              <a:latin typeface="+mn-lt"/>
              <a:ea typeface="+mn-ea"/>
              <a:cs typeface="+mn-cs"/>
            </a:rPr>
            <a:t>　</a:t>
          </a:r>
          <a:endParaRPr lang="ja-JP" altLang="ja-JP" sz="1200">
            <a:solidFill>
              <a:schemeClr val="tx1"/>
            </a:solidFill>
            <a:effectLst/>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r>
            <a:rPr kumimoji="1" lang="ja-JP" altLang="ja-JP" sz="1200">
              <a:solidFill>
                <a:schemeClr val="tx1"/>
              </a:solidFill>
              <a:effectLst/>
              <a:latin typeface="+mn-lt"/>
              <a:ea typeface="+mn-ea"/>
              <a:cs typeface="+mn-cs"/>
            </a:rPr>
            <a:t>　まづづくり基金は、</a:t>
          </a:r>
          <a:r>
            <a:rPr kumimoji="1" lang="ja-JP" altLang="en-US" sz="1200">
              <a:solidFill>
                <a:schemeClr val="tx1"/>
              </a:solidFill>
              <a:effectLst/>
              <a:latin typeface="+mn-lt"/>
              <a:ea typeface="+mn-ea"/>
              <a:cs typeface="+mn-cs"/>
            </a:rPr>
            <a:t>令和元年度</a:t>
          </a:r>
          <a:r>
            <a:rPr kumimoji="1" lang="ja-JP" altLang="ja-JP" sz="1200">
              <a:solidFill>
                <a:schemeClr val="tx1"/>
              </a:solidFill>
              <a:effectLst/>
              <a:latin typeface="+mn-lt"/>
              <a:ea typeface="+mn-ea"/>
              <a:cs typeface="+mn-cs"/>
            </a:rPr>
            <a:t>以降の地方創生事業の財源として取り崩し、活用していく。</a:t>
          </a:r>
          <a:endParaRPr lang="ja-JP" altLang="ja-JP" sz="1200">
            <a:solidFill>
              <a:schemeClr val="tx1"/>
            </a:solidFill>
            <a:effectLst/>
          </a:endParaRPr>
        </a:p>
        <a:p>
          <a:r>
            <a:rPr kumimoji="1" lang="ja-JP" altLang="ja-JP" sz="1200">
              <a:solidFill>
                <a:schemeClr val="tx1"/>
              </a:solidFill>
              <a:effectLst/>
              <a:latin typeface="+mn-lt"/>
              <a:ea typeface="+mn-ea"/>
              <a:cs typeface="+mn-cs"/>
            </a:rPr>
            <a:t>　退職手当基金は、今後</a:t>
          </a:r>
          <a:r>
            <a:rPr kumimoji="1" lang="ja-JP" altLang="en-US" sz="1200">
              <a:solidFill>
                <a:schemeClr val="tx1"/>
              </a:solidFill>
              <a:effectLst/>
              <a:latin typeface="+mn-lt"/>
              <a:ea typeface="+mn-ea"/>
              <a:cs typeface="+mn-cs"/>
            </a:rPr>
            <a:t>しばらくは</a:t>
          </a:r>
          <a:r>
            <a:rPr kumimoji="1" lang="ja-JP" altLang="ja-JP" sz="1200">
              <a:solidFill>
                <a:schemeClr val="tx1"/>
              </a:solidFill>
              <a:effectLst/>
              <a:latin typeface="+mn-lt"/>
              <a:ea typeface="+mn-ea"/>
              <a:cs typeface="+mn-cs"/>
            </a:rPr>
            <a:t>退職予定人数が</a:t>
          </a:r>
          <a:r>
            <a:rPr kumimoji="1" lang="ja-JP" altLang="en-US" sz="1200">
              <a:solidFill>
                <a:schemeClr val="tx1"/>
              </a:solidFill>
              <a:effectLst/>
              <a:latin typeface="+mn-lt"/>
              <a:ea typeface="+mn-ea"/>
              <a:cs typeface="+mn-cs"/>
            </a:rPr>
            <a:t>小人数であると</a:t>
          </a:r>
          <a:r>
            <a:rPr kumimoji="1" lang="ja-JP" altLang="ja-JP" sz="1200">
              <a:solidFill>
                <a:schemeClr val="tx1"/>
              </a:solidFill>
              <a:effectLst/>
              <a:latin typeface="+mn-lt"/>
              <a:ea typeface="+mn-ea"/>
              <a:cs typeface="+mn-cs"/>
            </a:rPr>
            <a:t>見込まれており、積み立ては行わない。</a:t>
          </a:r>
          <a:endParaRPr lang="ja-JP" altLang="ja-JP" sz="1200">
            <a:solidFill>
              <a:schemeClr val="tx1"/>
            </a:solidFill>
            <a:effectLst/>
          </a:endParaRPr>
        </a:p>
        <a:p>
          <a:r>
            <a:rPr kumimoji="1" lang="ja-JP" altLang="ja-JP" sz="1200">
              <a:solidFill>
                <a:schemeClr val="tx1"/>
              </a:solidFill>
              <a:effectLst/>
              <a:latin typeface="+mn-lt"/>
              <a:ea typeface="+mn-ea"/>
              <a:cs typeface="+mn-cs"/>
            </a:rPr>
            <a:t>　漁業振興基金は、市内の漁港の維持管理費、施設の管理事業に活用していく。積み立てについては、未定である。</a:t>
          </a:r>
          <a:endParaRPr lang="ja-JP" altLang="ja-JP" sz="1200">
            <a:solidFill>
              <a:schemeClr val="tx1"/>
            </a:solidFill>
            <a:effectLst/>
          </a:endParaRPr>
        </a:p>
        <a:p>
          <a:r>
            <a:rPr kumimoji="1" lang="ja-JP" altLang="ja-JP" sz="1200">
              <a:solidFill>
                <a:schemeClr val="tx1"/>
              </a:solidFill>
              <a:effectLst/>
              <a:latin typeface="+mn-lt"/>
              <a:ea typeface="+mn-ea"/>
              <a:cs typeface="+mn-cs"/>
            </a:rPr>
            <a:t>　定住促進住宅基金は、定住促進住宅の建て替え費用の財源として、今後も計画的に積み立てを行ってく。</a:t>
          </a:r>
          <a:endParaRPr lang="ja-JP" altLang="ja-JP" sz="12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　服部福祉</a:t>
          </a:r>
          <a:r>
            <a:rPr lang="ja-JP" altLang="ja-JP" sz="1200">
              <a:solidFill>
                <a:schemeClr val="tx1"/>
              </a:solidFill>
              <a:effectLst/>
              <a:latin typeface="+mn-lt"/>
              <a:ea typeface="+mn-ea"/>
              <a:cs typeface="+mn-cs"/>
            </a:rPr>
            <a:t>基金については、今後も果実運用をし、運用益を母子寡婦福祉等の振興事業に活用していく。</a:t>
          </a:r>
          <a:endParaRPr lang="ja-JP" altLang="ja-JP" sz="1200">
            <a:solidFill>
              <a:schemeClr val="tx1"/>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lang="ja-JP" altLang="ja-JP" sz="1200">
            <a:solidFill>
              <a:schemeClr val="tx1"/>
            </a:solidFill>
            <a:effectLst/>
          </a:endParaRPr>
        </a:p>
        <a:p>
          <a:pPr eaLnBrk="1" fontAlgn="auto" latinLnBrk="0" hangingPunct="1"/>
          <a:r>
            <a:rPr kumimoji="1" lang="ja-JP" altLang="en-US" sz="1200" b="0" i="0" baseline="0">
              <a:solidFill>
                <a:schemeClr val="tx1"/>
              </a:solidFill>
              <a:effectLst/>
              <a:latin typeface="+mn-lt"/>
              <a:ea typeface="+mn-ea"/>
              <a:cs typeface="+mn-cs"/>
            </a:rPr>
            <a:t>　</a:t>
          </a:r>
          <a:r>
            <a:rPr kumimoji="1" lang="ja-JP" altLang="ja-JP" sz="1200" b="0" i="0" baseline="0">
              <a:solidFill>
                <a:schemeClr val="tx1"/>
              </a:solidFill>
              <a:effectLst/>
              <a:latin typeface="+mn-lt"/>
              <a:ea typeface="+mn-ea"/>
              <a:cs typeface="+mn-cs"/>
            </a:rPr>
            <a:t>基金残高は、平成</a:t>
          </a:r>
          <a:r>
            <a:rPr kumimoji="1" lang="en-US" altLang="ja-JP" sz="1200" b="0" i="0" baseline="0">
              <a:solidFill>
                <a:schemeClr val="tx1"/>
              </a:solidFill>
              <a:effectLst/>
              <a:latin typeface="+mn-lt"/>
              <a:ea typeface="+mn-ea"/>
              <a:cs typeface="+mn-cs"/>
            </a:rPr>
            <a:t>28</a:t>
          </a:r>
          <a:r>
            <a:rPr kumimoji="1" lang="ja-JP" altLang="ja-JP" sz="1200" b="0" i="0" baseline="0">
              <a:solidFill>
                <a:schemeClr val="tx1"/>
              </a:solidFill>
              <a:effectLst/>
              <a:latin typeface="+mn-lt"/>
              <a:ea typeface="+mn-ea"/>
              <a:cs typeface="+mn-cs"/>
            </a:rPr>
            <a:t>年度末から平成</a:t>
          </a:r>
          <a:r>
            <a:rPr kumimoji="1" lang="en-US" altLang="ja-JP" sz="1200" b="0" i="0" baseline="0">
              <a:solidFill>
                <a:schemeClr val="tx1"/>
              </a:solidFill>
              <a:effectLst/>
              <a:latin typeface="+mn-lt"/>
              <a:ea typeface="+mn-ea"/>
              <a:cs typeface="+mn-cs"/>
            </a:rPr>
            <a:t>30</a:t>
          </a:r>
          <a:r>
            <a:rPr kumimoji="1" lang="ja-JP" altLang="ja-JP" sz="1200" b="0" i="0" baseline="0">
              <a:solidFill>
                <a:schemeClr val="tx1"/>
              </a:solidFill>
              <a:effectLst/>
              <a:latin typeface="+mn-lt"/>
              <a:ea typeface="+mn-ea"/>
              <a:cs typeface="+mn-cs"/>
            </a:rPr>
            <a:t>年度末までに、約</a:t>
          </a:r>
          <a:r>
            <a:rPr kumimoji="1" lang="en-US" altLang="ja-JP" sz="1200" b="0" i="0" baseline="0">
              <a:solidFill>
                <a:schemeClr val="tx1"/>
              </a:solidFill>
              <a:effectLst/>
              <a:latin typeface="+mn-lt"/>
              <a:ea typeface="+mn-ea"/>
              <a:cs typeface="+mn-cs"/>
            </a:rPr>
            <a:t>3.9</a:t>
          </a:r>
          <a:r>
            <a:rPr kumimoji="1" lang="ja-JP" altLang="ja-JP" sz="1200" b="0" i="0" baseline="0">
              <a:solidFill>
                <a:schemeClr val="tx1"/>
              </a:solidFill>
              <a:effectLst/>
              <a:latin typeface="+mn-lt"/>
              <a:ea typeface="+mn-ea"/>
              <a:cs typeface="+mn-cs"/>
            </a:rPr>
            <a:t>億円増加している。</a:t>
          </a:r>
          <a:endParaRPr lang="ja-JP" altLang="ja-JP" sz="1200">
            <a:solidFill>
              <a:schemeClr val="tx1"/>
            </a:solidFill>
            <a:effectLst/>
          </a:endParaRPr>
        </a:p>
        <a:p>
          <a:pPr eaLnBrk="1" fontAlgn="auto" latinLnBrk="0" hangingPunct="1"/>
          <a:r>
            <a:rPr kumimoji="1" lang="ja-JP" altLang="en-US" sz="1200" b="0" i="0" baseline="0">
              <a:solidFill>
                <a:schemeClr val="tx1"/>
              </a:solidFill>
              <a:effectLst/>
              <a:latin typeface="+mn-lt"/>
              <a:ea typeface="+mn-ea"/>
              <a:cs typeface="+mn-cs"/>
            </a:rPr>
            <a:t>　</a:t>
          </a:r>
          <a:r>
            <a:rPr kumimoji="1" lang="ja-JP" altLang="ja-JP" sz="1200" b="0" i="0" baseline="0">
              <a:solidFill>
                <a:schemeClr val="tx1"/>
              </a:solidFill>
              <a:effectLst/>
              <a:latin typeface="+mn-lt"/>
              <a:ea typeface="+mn-ea"/>
              <a:cs typeface="+mn-cs"/>
            </a:rPr>
            <a:t>増加理由として、平成</a:t>
          </a:r>
          <a:r>
            <a:rPr kumimoji="1" lang="en-US" altLang="ja-JP" sz="1200" b="0" i="0" baseline="0">
              <a:solidFill>
                <a:schemeClr val="tx1"/>
              </a:solidFill>
              <a:effectLst/>
              <a:latin typeface="+mn-lt"/>
              <a:ea typeface="+mn-ea"/>
              <a:cs typeface="+mn-cs"/>
            </a:rPr>
            <a:t>27</a:t>
          </a:r>
          <a:r>
            <a:rPr kumimoji="1" lang="ja-JP" altLang="ja-JP" sz="1200" b="0" i="0" baseline="0">
              <a:solidFill>
                <a:schemeClr val="tx1"/>
              </a:solidFill>
              <a:effectLst/>
              <a:latin typeface="+mn-lt"/>
              <a:ea typeface="+mn-ea"/>
              <a:cs typeface="+mn-cs"/>
            </a:rPr>
            <a:t>年度末時点で当市の財政調整基金残高は</a:t>
          </a:r>
          <a:r>
            <a:rPr kumimoji="1" lang="en-US" altLang="ja-JP" sz="1200" b="0" i="0" baseline="0">
              <a:solidFill>
                <a:schemeClr val="tx1"/>
              </a:solidFill>
              <a:effectLst/>
              <a:latin typeface="+mn-lt"/>
              <a:ea typeface="+mn-ea"/>
              <a:cs typeface="+mn-cs"/>
            </a:rPr>
            <a:t>3.6</a:t>
          </a:r>
          <a:r>
            <a:rPr kumimoji="1" lang="ja-JP" altLang="ja-JP" sz="1200" b="0" i="0" baseline="0">
              <a:solidFill>
                <a:schemeClr val="tx1"/>
              </a:solidFill>
              <a:effectLst/>
              <a:latin typeface="+mn-lt"/>
              <a:ea typeface="+mn-ea"/>
              <a:cs typeface="+mn-cs"/>
            </a:rPr>
            <a:t>億円であり、適正規模といわれる財政標準規模の</a:t>
          </a:r>
          <a:r>
            <a:rPr kumimoji="1" lang="en-US" altLang="ja-JP" sz="1200" b="0" i="0" baseline="0">
              <a:solidFill>
                <a:schemeClr val="tx1"/>
              </a:solidFill>
              <a:effectLst/>
              <a:latin typeface="+mn-lt"/>
              <a:ea typeface="+mn-ea"/>
              <a:cs typeface="+mn-cs"/>
            </a:rPr>
            <a:t>1</a:t>
          </a:r>
          <a:r>
            <a:rPr kumimoji="1" lang="ja-JP" altLang="ja-JP" sz="1200" b="0" i="0" baseline="0">
              <a:solidFill>
                <a:schemeClr val="tx1"/>
              </a:solidFill>
              <a:effectLst/>
              <a:latin typeface="+mn-lt"/>
              <a:ea typeface="+mn-ea"/>
              <a:cs typeface="+mn-cs"/>
            </a:rPr>
            <a:t>割程度である</a:t>
          </a:r>
          <a:r>
            <a:rPr kumimoji="1" lang="en-US" altLang="ja-JP" sz="1200" b="0" i="0" baseline="0">
              <a:solidFill>
                <a:schemeClr val="tx1"/>
              </a:solidFill>
              <a:effectLst/>
              <a:latin typeface="+mn-lt"/>
              <a:ea typeface="+mn-ea"/>
              <a:cs typeface="+mn-cs"/>
            </a:rPr>
            <a:t>6.5</a:t>
          </a:r>
          <a:r>
            <a:rPr kumimoji="1" lang="ja-JP" altLang="ja-JP" sz="1200" b="0" i="0" baseline="0">
              <a:solidFill>
                <a:schemeClr val="tx1"/>
              </a:solidFill>
              <a:effectLst/>
              <a:latin typeface="+mn-lt"/>
              <a:ea typeface="+mn-ea"/>
              <a:cs typeface="+mn-cs"/>
            </a:rPr>
            <a:t>億円を大きく下回っていたため、この金額を目途に余剰財源を最優先に積み立てしてきたことが要因である。</a:t>
          </a:r>
          <a:endParaRPr lang="ja-JP" altLang="ja-JP" sz="1200">
            <a:solidFill>
              <a:schemeClr val="tx1"/>
            </a:solidFill>
            <a:effectLst/>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pPr eaLnBrk="1" fontAlgn="auto" latinLnBrk="0" hangingPunct="1"/>
          <a:r>
            <a:rPr kumimoji="1" lang="ja-JP" altLang="ja-JP" sz="1200" baseline="0">
              <a:solidFill>
                <a:schemeClr val="tx1"/>
              </a:solidFill>
              <a:effectLst/>
              <a:latin typeface="+mn-lt"/>
              <a:ea typeface="+mn-ea"/>
              <a:cs typeface="+mn-cs"/>
            </a:rPr>
            <a:t>　将来の、台風や大雪などによる</a:t>
          </a:r>
          <a:r>
            <a:rPr kumimoji="1" lang="ja-JP" altLang="ja-JP" sz="1200">
              <a:solidFill>
                <a:schemeClr val="tx1"/>
              </a:solidFill>
              <a:effectLst/>
              <a:latin typeface="+mn-lt"/>
              <a:ea typeface="+mn-ea"/>
              <a:cs typeface="+mn-cs"/>
            </a:rPr>
            <a:t>災害復旧費や人口減少による市税の減少、高齢化による扶助費の増加への備えとして、</a:t>
          </a:r>
          <a:r>
            <a:rPr kumimoji="1" lang="ja-JP" altLang="en-US" sz="1200">
              <a:solidFill>
                <a:schemeClr val="tx1"/>
              </a:solidFill>
              <a:effectLst/>
              <a:latin typeface="+mn-lt"/>
              <a:ea typeface="+mn-ea"/>
              <a:cs typeface="+mn-cs"/>
            </a:rPr>
            <a:t>財政調整基金の２割を目途に引き続き</a:t>
          </a:r>
          <a:r>
            <a:rPr kumimoji="1" lang="ja-JP" altLang="ja-JP" sz="1200">
              <a:solidFill>
                <a:schemeClr val="tx1"/>
              </a:solidFill>
              <a:effectLst/>
              <a:latin typeface="+mn-lt"/>
              <a:ea typeface="+mn-ea"/>
              <a:cs typeface="+mn-cs"/>
            </a:rPr>
            <a:t>積み立て</a:t>
          </a:r>
          <a:r>
            <a:rPr kumimoji="1" lang="ja-JP" altLang="en-US" sz="1200">
              <a:solidFill>
                <a:schemeClr val="tx1"/>
              </a:solidFill>
              <a:effectLst/>
              <a:latin typeface="+mn-lt"/>
              <a:ea typeface="+mn-ea"/>
              <a:cs typeface="+mn-cs"/>
            </a:rPr>
            <a:t>て</a:t>
          </a:r>
          <a:r>
            <a:rPr kumimoji="1" lang="ja-JP" altLang="ja-JP" sz="1200">
              <a:solidFill>
                <a:schemeClr val="tx1"/>
              </a:solidFill>
              <a:effectLst/>
              <a:latin typeface="+mn-lt"/>
              <a:ea typeface="+mn-ea"/>
              <a:cs typeface="+mn-cs"/>
            </a:rPr>
            <a:t>いく方針である。</a:t>
          </a:r>
          <a:endParaRPr lang="ja-JP" altLang="ja-JP" sz="1200">
            <a:solidFill>
              <a:schemeClr val="tx1"/>
            </a:solidFill>
            <a:effectLst/>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kumimoji="0" lang="en-US" altLang="ja-JP" sz="1200">
            <a:solidFill>
              <a:schemeClr val="tx1"/>
            </a:solidFill>
            <a:effectLst/>
            <a:latin typeface="+mn-lt"/>
            <a:ea typeface="+mn-ea"/>
            <a:cs typeface="+mn-cs"/>
          </a:endParaRPr>
        </a:p>
        <a:p>
          <a:r>
            <a:rPr kumimoji="0" lang="ja-JP" altLang="en-US" sz="1200" b="0" i="0" baseline="0">
              <a:solidFill>
                <a:schemeClr val="tx1"/>
              </a:solidFill>
              <a:effectLst/>
              <a:latin typeface="+mn-lt"/>
              <a:ea typeface="+mn-ea"/>
              <a:cs typeface="+mn-cs"/>
            </a:rPr>
            <a:t>　</a:t>
          </a:r>
          <a:r>
            <a:rPr kumimoji="1" lang="ja-JP" altLang="ja-JP" sz="1200" b="0" i="0" baseline="0">
              <a:solidFill>
                <a:schemeClr val="tx1"/>
              </a:solidFill>
              <a:effectLst/>
              <a:latin typeface="+mn-lt"/>
              <a:ea typeface="+mn-ea"/>
              <a:cs typeface="+mn-cs"/>
            </a:rPr>
            <a:t>基金残高は、平成</a:t>
          </a:r>
          <a:r>
            <a:rPr kumimoji="1" lang="en-US" altLang="ja-JP" sz="1200" b="0" i="0" baseline="0">
              <a:solidFill>
                <a:schemeClr val="tx1"/>
              </a:solidFill>
              <a:effectLst/>
              <a:latin typeface="+mn-lt"/>
              <a:ea typeface="+mn-ea"/>
              <a:cs typeface="+mn-cs"/>
            </a:rPr>
            <a:t>28</a:t>
          </a:r>
          <a:r>
            <a:rPr kumimoji="1" lang="ja-JP" altLang="ja-JP" sz="1200" b="0" i="0" baseline="0">
              <a:solidFill>
                <a:schemeClr val="tx1"/>
              </a:solidFill>
              <a:effectLst/>
              <a:latin typeface="+mn-lt"/>
              <a:ea typeface="+mn-ea"/>
              <a:cs typeface="+mn-cs"/>
            </a:rPr>
            <a:t>年度末から平成</a:t>
          </a:r>
          <a:r>
            <a:rPr kumimoji="1" lang="en-US" altLang="ja-JP" sz="1200" b="0" i="0" baseline="0">
              <a:solidFill>
                <a:schemeClr val="tx1"/>
              </a:solidFill>
              <a:effectLst/>
              <a:latin typeface="+mn-lt"/>
              <a:ea typeface="+mn-ea"/>
              <a:cs typeface="+mn-cs"/>
            </a:rPr>
            <a:t>30</a:t>
          </a:r>
          <a:r>
            <a:rPr kumimoji="1" lang="ja-JP" altLang="ja-JP" sz="1200" b="0" i="0" baseline="0">
              <a:solidFill>
                <a:schemeClr val="tx1"/>
              </a:solidFill>
              <a:effectLst/>
              <a:latin typeface="+mn-lt"/>
              <a:ea typeface="+mn-ea"/>
              <a:cs typeface="+mn-cs"/>
            </a:rPr>
            <a:t>年度末までに、約</a:t>
          </a:r>
          <a:r>
            <a:rPr kumimoji="1" lang="en-US" altLang="ja-JP" sz="1200" b="0" i="0" baseline="0">
              <a:solidFill>
                <a:schemeClr val="tx1"/>
              </a:solidFill>
              <a:effectLst/>
              <a:latin typeface="+mn-lt"/>
              <a:ea typeface="+mn-ea"/>
              <a:cs typeface="+mn-cs"/>
            </a:rPr>
            <a:t>1.9</a:t>
          </a:r>
          <a:r>
            <a:rPr kumimoji="1" lang="ja-JP" altLang="ja-JP" sz="1200" b="0" i="0" baseline="0">
              <a:solidFill>
                <a:schemeClr val="tx1"/>
              </a:solidFill>
              <a:effectLst/>
              <a:latin typeface="+mn-lt"/>
              <a:ea typeface="+mn-ea"/>
              <a:cs typeface="+mn-cs"/>
            </a:rPr>
            <a:t>億円増加している。</a:t>
          </a:r>
          <a:endParaRPr lang="ja-JP" altLang="ja-JP" sz="1200">
            <a:solidFill>
              <a:schemeClr val="tx1"/>
            </a:solidFill>
            <a:effectLst/>
          </a:endParaRPr>
        </a:p>
        <a:p>
          <a:pPr eaLnBrk="1" fontAlgn="auto" latinLnBrk="0" hangingPunct="1"/>
          <a:r>
            <a:rPr kumimoji="1" lang="ja-JP" altLang="ja-JP" sz="1200" b="0" i="0" baseline="0">
              <a:solidFill>
                <a:schemeClr val="tx1"/>
              </a:solidFill>
              <a:effectLst/>
              <a:latin typeface="+mn-lt"/>
              <a:ea typeface="+mn-ea"/>
              <a:cs typeface="+mn-cs"/>
            </a:rPr>
            <a:t>　</a:t>
          </a:r>
          <a:r>
            <a:rPr kumimoji="1" lang="ja-JP" altLang="ja-JP" sz="1200">
              <a:solidFill>
                <a:schemeClr val="tx1"/>
              </a:solidFill>
              <a:effectLst/>
              <a:latin typeface="+mn-lt"/>
              <a:ea typeface="+mn-ea"/>
              <a:cs typeface="+mn-cs"/>
            </a:rPr>
            <a:t>近年実施した道の駅のと千里浜整備（</a:t>
          </a:r>
          <a:r>
            <a:rPr kumimoji="1" lang="en-US" altLang="ja-JP" sz="1200">
              <a:solidFill>
                <a:schemeClr val="tx1"/>
              </a:solidFill>
              <a:effectLst/>
              <a:latin typeface="+mn-lt"/>
              <a:ea typeface="+mn-ea"/>
              <a:cs typeface="+mn-cs"/>
            </a:rPr>
            <a:t>10</a:t>
          </a:r>
          <a:r>
            <a:rPr kumimoji="1" lang="ja-JP" altLang="ja-JP" sz="1200">
              <a:solidFill>
                <a:schemeClr val="tx1"/>
              </a:solidFill>
              <a:effectLst/>
              <a:latin typeface="+mn-lt"/>
              <a:ea typeface="+mn-ea"/>
              <a:cs typeface="+mn-cs"/>
            </a:rPr>
            <a:t>億）</a:t>
          </a:r>
          <a:r>
            <a:rPr kumimoji="1" lang="ja-JP" altLang="en-US" sz="1200">
              <a:solidFill>
                <a:schemeClr val="tx1"/>
              </a:solidFill>
              <a:effectLst/>
              <a:latin typeface="+mn-lt"/>
              <a:ea typeface="+mn-ea"/>
              <a:cs typeface="+mn-cs"/>
            </a:rPr>
            <a:t>、邑知すこやかセンター整備（</a:t>
          </a:r>
          <a:r>
            <a:rPr kumimoji="1" lang="en-US" altLang="ja-JP" sz="1200">
              <a:solidFill>
                <a:schemeClr val="tx1"/>
              </a:solidFill>
              <a:effectLst/>
              <a:latin typeface="+mn-lt"/>
              <a:ea typeface="+mn-ea"/>
              <a:cs typeface="+mn-cs"/>
            </a:rPr>
            <a:t>4</a:t>
          </a:r>
          <a:r>
            <a:rPr kumimoji="1" lang="ja-JP" altLang="en-US" sz="1200">
              <a:solidFill>
                <a:schemeClr val="tx1"/>
              </a:solidFill>
              <a:effectLst/>
              <a:latin typeface="+mn-lt"/>
              <a:ea typeface="+mn-ea"/>
              <a:cs typeface="+mn-cs"/>
            </a:rPr>
            <a:t>億）</a:t>
          </a:r>
          <a:r>
            <a:rPr kumimoji="1" lang="ja-JP" altLang="ja-JP" sz="1200">
              <a:solidFill>
                <a:schemeClr val="tx1"/>
              </a:solidFill>
              <a:effectLst/>
              <a:latin typeface="+mn-lt"/>
              <a:ea typeface="+mn-ea"/>
              <a:cs typeface="+mn-cs"/>
            </a:rPr>
            <a:t>などの大型事業の実施にともない借り入れた市債の償還等により、今後、公債費が</a:t>
          </a:r>
          <a:r>
            <a:rPr kumimoji="1" lang="ja-JP" altLang="en-US" sz="1200">
              <a:solidFill>
                <a:schemeClr val="tx1"/>
              </a:solidFill>
              <a:effectLst/>
              <a:latin typeface="+mn-lt"/>
              <a:ea typeface="+mn-ea"/>
              <a:cs typeface="+mn-cs"/>
            </a:rPr>
            <a:t>令和</a:t>
          </a:r>
          <a:r>
            <a:rPr kumimoji="1" lang="ja-JP" altLang="ja-JP" sz="1200">
              <a:solidFill>
                <a:schemeClr val="tx1"/>
              </a:solidFill>
              <a:effectLst/>
              <a:latin typeface="+mn-lt"/>
              <a:ea typeface="+mn-ea"/>
              <a:cs typeface="+mn-cs"/>
            </a:rPr>
            <a:t>３年度を頂点として増加していくと推計されていることから、公債費の増大に対する対策として、余剰財源を減債基金へ積み立てしてきたことが要因である。</a:t>
          </a:r>
          <a:endParaRPr lang="ja-JP" altLang="ja-JP" sz="1200">
            <a:solidFill>
              <a:schemeClr val="tx1"/>
            </a:solidFill>
            <a:effectLst/>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pPr eaLnBrk="1" fontAlgn="auto" latinLnBrk="0" hangingPunct="1"/>
          <a:r>
            <a:rPr kumimoji="1" lang="en-US" altLang="ja-JP" sz="1200" baseline="0">
              <a:solidFill>
                <a:schemeClr val="tx1"/>
              </a:solidFill>
              <a:effectLst/>
              <a:latin typeface="+mn-lt"/>
              <a:ea typeface="+mn-ea"/>
              <a:cs typeface="+mn-cs"/>
            </a:rPr>
            <a:t>  </a:t>
          </a:r>
          <a:r>
            <a:rPr kumimoji="1" lang="ja-JP" altLang="ja-JP" sz="1200" baseline="0">
              <a:solidFill>
                <a:schemeClr val="tx1"/>
              </a:solidFill>
              <a:effectLst/>
              <a:latin typeface="+mn-lt"/>
              <a:ea typeface="+mn-ea"/>
              <a:cs typeface="+mn-cs"/>
            </a:rPr>
            <a:t>推計される公債費の増大に対する対策として、</a:t>
          </a:r>
          <a:r>
            <a:rPr kumimoji="1" lang="ja-JP" altLang="ja-JP" sz="1200">
              <a:solidFill>
                <a:schemeClr val="tx1"/>
              </a:solidFill>
              <a:effectLst/>
              <a:latin typeface="+mn-lt"/>
              <a:ea typeface="+mn-ea"/>
              <a:cs typeface="+mn-cs"/>
            </a:rPr>
            <a:t>これまでに積み立てた減債基金を活用し、市債の繰上償還を計画的に実施し、公債費の平準化を図っていく方針である。</a:t>
          </a:r>
          <a:endParaRPr lang="ja-JP" altLang="ja-JP" sz="1200">
            <a:solidFill>
              <a:schemeClr val="tx1"/>
            </a:solidFill>
            <a:effectLst/>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21,703
21,515
81.85
11,192,346
11,103,426
77,581
6,675,610
13,117,223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有形資産について、学校、体育館、公民館等の施設割合が大きいことが特徴であるが、財政的事情等によりその更新や大規模改修が遅れている結果、類似団体と比較して、減価償却率が高くなっていると考えられ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年度策定した公共施設総合管理計画</a:t>
          </a:r>
          <a:r>
            <a:rPr kumimoji="1" lang="ja-JP" altLang="en-US" sz="1100">
              <a:solidFill>
                <a:schemeClr val="dk1"/>
              </a:solidFill>
              <a:effectLst/>
              <a:latin typeface="+mn-lt"/>
              <a:ea typeface="+mn-ea"/>
              <a:cs typeface="+mn-cs"/>
            </a:rPr>
            <a:t>及び令和元年度策定した個別施設計画を</a:t>
          </a:r>
          <a:r>
            <a:rPr kumimoji="1" lang="ja-JP" altLang="ja-JP" sz="1100">
              <a:solidFill>
                <a:schemeClr val="dk1"/>
              </a:solidFill>
              <a:effectLst/>
              <a:latin typeface="+mn-lt"/>
              <a:ea typeface="+mn-ea"/>
              <a:cs typeface="+mn-cs"/>
            </a:rPr>
            <a:t>基に、適正規模による更新を検討していく必要がある。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48714</xdr:rowOff>
    </xdr:from>
    <xdr:to>
      <xdr:col>23</xdr:col>
      <xdr:colOff>136525</xdr:colOff>
      <xdr:row>28</xdr:row>
      <xdr:rowOff>150314</xdr:rowOff>
    </xdr:to>
    <xdr:sp macro="" textlink="">
      <xdr:nvSpPr>
        <xdr:cNvPr id="81" name="楕円 80"/>
        <xdr:cNvSpPr/>
      </xdr:nvSpPr>
      <xdr:spPr>
        <a:xfrm>
          <a:off x="47117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71591</xdr:rowOff>
    </xdr:from>
    <xdr:ext cx="405111" cy="259045"/>
    <xdr:sp macro="" textlink="">
      <xdr:nvSpPr>
        <xdr:cNvPr id="82" name="有形固定資産減価償却率該当値テキスト"/>
        <xdr:cNvSpPr txBox="1"/>
      </xdr:nvSpPr>
      <xdr:spPr>
        <a:xfrm>
          <a:off x="4813300" y="547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70303</xdr:rowOff>
    </xdr:from>
    <xdr:to>
      <xdr:col>19</xdr:col>
      <xdr:colOff>187325</xdr:colOff>
      <xdr:row>29</xdr:row>
      <xdr:rowOff>453</xdr:rowOff>
    </xdr:to>
    <xdr:sp macro="" textlink="">
      <xdr:nvSpPr>
        <xdr:cNvPr id="83" name="楕円 82"/>
        <xdr:cNvSpPr/>
      </xdr:nvSpPr>
      <xdr:spPr>
        <a:xfrm>
          <a:off x="400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99514</xdr:rowOff>
    </xdr:from>
    <xdr:to>
      <xdr:col>23</xdr:col>
      <xdr:colOff>85725</xdr:colOff>
      <xdr:row>28</xdr:row>
      <xdr:rowOff>121103</xdr:rowOff>
    </xdr:to>
    <xdr:cxnSp macro="">
      <xdr:nvCxnSpPr>
        <xdr:cNvPr id="84" name="直線コネクタ 83"/>
        <xdr:cNvCxnSpPr/>
      </xdr:nvCxnSpPr>
      <xdr:spPr>
        <a:xfrm flipV="1">
          <a:off x="4051300" y="5671639"/>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67219</xdr:rowOff>
    </xdr:from>
    <xdr:to>
      <xdr:col>15</xdr:col>
      <xdr:colOff>187325</xdr:colOff>
      <xdr:row>28</xdr:row>
      <xdr:rowOff>168819</xdr:rowOff>
    </xdr:to>
    <xdr:sp macro="" textlink="">
      <xdr:nvSpPr>
        <xdr:cNvPr id="85" name="楕円 84"/>
        <xdr:cNvSpPr/>
      </xdr:nvSpPr>
      <xdr:spPr>
        <a:xfrm>
          <a:off x="3238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118019</xdr:rowOff>
    </xdr:from>
    <xdr:to>
      <xdr:col>19</xdr:col>
      <xdr:colOff>136525</xdr:colOff>
      <xdr:row>28</xdr:row>
      <xdr:rowOff>121103</xdr:rowOff>
    </xdr:to>
    <xdr:cxnSp macro="">
      <xdr:nvCxnSpPr>
        <xdr:cNvPr id="86" name="直線コネクタ 85"/>
        <xdr:cNvCxnSpPr/>
      </xdr:nvCxnSpPr>
      <xdr:spPr>
        <a:xfrm>
          <a:off x="3289300" y="569014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113483</xdr:rowOff>
    </xdr:from>
    <xdr:to>
      <xdr:col>11</xdr:col>
      <xdr:colOff>187325</xdr:colOff>
      <xdr:row>29</xdr:row>
      <xdr:rowOff>43633</xdr:rowOff>
    </xdr:to>
    <xdr:sp macro="" textlink="">
      <xdr:nvSpPr>
        <xdr:cNvPr id="87" name="楕円 86"/>
        <xdr:cNvSpPr/>
      </xdr:nvSpPr>
      <xdr:spPr>
        <a:xfrm>
          <a:off x="2476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118019</xdr:rowOff>
    </xdr:from>
    <xdr:to>
      <xdr:col>15</xdr:col>
      <xdr:colOff>136525</xdr:colOff>
      <xdr:row>28</xdr:row>
      <xdr:rowOff>164283</xdr:rowOff>
    </xdr:to>
    <xdr:cxnSp macro="">
      <xdr:nvCxnSpPr>
        <xdr:cNvPr id="88" name="直線コネクタ 87"/>
        <xdr:cNvCxnSpPr/>
      </xdr:nvCxnSpPr>
      <xdr:spPr>
        <a:xfrm flipV="1">
          <a:off x="2527300" y="56901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16980</xdr:rowOff>
    </xdr:from>
    <xdr:ext cx="405111" cy="259045"/>
    <xdr:sp macro="" textlink="">
      <xdr:nvSpPr>
        <xdr:cNvPr id="92" name="n_1mainValue有形固定資産減価償却率"/>
        <xdr:cNvSpPr txBox="1"/>
      </xdr:nvSpPr>
      <xdr:spPr>
        <a:xfrm>
          <a:off x="3836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13896</xdr:rowOff>
    </xdr:from>
    <xdr:ext cx="405111" cy="259045"/>
    <xdr:sp macro="" textlink="">
      <xdr:nvSpPr>
        <xdr:cNvPr id="93" name="n_2mainValue有形固定資産減価償却率"/>
        <xdr:cNvSpPr txBox="1"/>
      </xdr:nvSpPr>
      <xdr:spPr>
        <a:xfrm>
          <a:off x="3086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60160</xdr:rowOff>
    </xdr:from>
    <xdr:ext cx="405111" cy="259045"/>
    <xdr:sp macro="" textlink="">
      <xdr:nvSpPr>
        <xdr:cNvPr id="94" name="n_3mainValue有形固定資産減価償却率"/>
        <xdr:cNvSpPr txBox="1"/>
      </xdr:nvSpPr>
      <xdr:spPr>
        <a:xfrm>
          <a:off x="2324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近年、投資的経費にかかる財源として、過疎対策事業債を活用していることや、計画的な繰り上げ償還を実施したことにより、債務残高は減少している。このため、債務償還可能年数は、類似団体より低い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84208</xdr:rowOff>
    </xdr:from>
    <xdr:to>
      <xdr:col>76</xdr:col>
      <xdr:colOff>73025</xdr:colOff>
      <xdr:row>33</xdr:row>
      <xdr:rowOff>14358</xdr:rowOff>
    </xdr:to>
    <xdr:sp macro="" textlink="">
      <xdr:nvSpPr>
        <xdr:cNvPr id="137" name="楕円 136"/>
        <xdr:cNvSpPr/>
      </xdr:nvSpPr>
      <xdr:spPr>
        <a:xfrm>
          <a:off x="14744700" y="63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62635</xdr:rowOff>
    </xdr:from>
    <xdr:ext cx="469744" cy="259045"/>
    <xdr:sp macro="" textlink="">
      <xdr:nvSpPr>
        <xdr:cNvPr id="138" name="債務償還比率該当値テキスト"/>
        <xdr:cNvSpPr txBox="1"/>
      </xdr:nvSpPr>
      <xdr:spPr>
        <a:xfrm>
          <a:off x="14846300" y="632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160062</xdr:rowOff>
    </xdr:from>
    <xdr:to>
      <xdr:col>72</xdr:col>
      <xdr:colOff>123825</xdr:colOff>
      <xdr:row>32</xdr:row>
      <xdr:rowOff>90212</xdr:rowOff>
    </xdr:to>
    <xdr:sp macro="" textlink="">
      <xdr:nvSpPr>
        <xdr:cNvPr id="139" name="楕円 138"/>
        <xdr:cNvSpPr/>
      </xdr:nvSpPr>
      <xdr:spPr>
        <a:xfrm>
          <a:off x="14033500" y="62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39412</xdr:rowOff>
    </xdr:from>
    <xdr:to>
      <xdr:col>76</xdr:col>
      <xdr:colOff>22225</xdr:colOff>
      <xdr:row>32</xdr:row>
      <xdr:rowOff>135008</xdr:rowOff>
    </xdr:to>
    <xdr:cxnSp macro="">
      <xdr:nvCxnSpPr>
        <xdr:cNvPr id="140" name="直線コネクタ 139"/>
        <xdr:cNvCxnSpPr/>
      </xdr:nvCxnSpPr>
      <xdr:spPr>
        <a:xfrm>
          <a:off x="14084300" y="6297337"/>
          <a:ext cx="711200" cy="9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81339</xdr:rowOff>
    </xdr:from>
    <xdr:ext cx="469744" cy="259045"/>
    <xdr:sp macro="" textlink="">
      <xdr:nvSpPr>
        <xdr:cNvPr id="142" name="n_1mainValue債務償還比率"/>
        <xdr:cNvSpPr txBox="1"/>
      </xdr:nvSpPr>
      <xdr:spPr>
        <a:xfrm>
          <a:off x="13836727" y="633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21,703
21,515
81.85
11,192,346
11,103,426
77,581
6,675,610
13,117,223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72" name="楕円 71"/>
        <xdr:cNvSpPr/>
      </xdr:nvSpPr>
      <xdr:spPr>
        <a:xfrm>
          <a:off x="4584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120123</xdr:rowOff>
    </xdr:from>
    <xdr:ext cx="405111" cy="259045"/>
    <xdr:sp macro="" textlink="">
      <xdr:nvSpPr>
        <xdr:cNvPr id="73" name="【道路】&#10;有形固定資産減価償却率該当値テキスト"/>
        <xdr:cNvSpPr txBox="1"/>
      </xdr:nvSpPr>
      <xdr:spPr>
        <a:xfrm>
          <a:off x="46736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4" name="楕円 73"/>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148046</xdr:rowOff>
    </xdr:from>
    <xdr:to>
      <xdr:col>24</xdr:col>
      <xdr:colOff>63500</xdr:colOff>
      <xdr:row>36</xdr:row>
      <xdr:rowOff>156210</xdr:rowOff>
    </xdr:to>
    <xdr:cxnSp macro="">
      <xdr:nvCxnSpPr>
        <xdr:cNvPr id="75" name="直線コネクタ 74"/>
        <xdr:cNvCxnSpPr/>
      </xdr:nvCxnSpPr>
      <xdr:spPr>
        <a:xfrm flipV="1">
          <a:off x="3797300" y="632024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6" name="楕円 75"/>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35378</xdr:rowOff>
    </xdr:to>
    <xdr:cxnSp macro="">
      <xdr:nvCxnSpPr>
        <xdr:cNvPr id="77" name="直線コネクタ 76"/>
        <xdr:cNvCxnSpPr/>
      </xdr:nvCxnSpPr>
      <xdr:spPr>
        <a:xfrm flipV="1">
          <a:off x="2908300" y="632841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8" name="楕円 77"/>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53340</xdr:rowOff>
    </xdr:to>
    <xdr:cxnSp macro="">
      <xdr:nvCxnSpPr>
        <xdr:cNvPr id="79" name="直線コネクタ 78"/>
        <xdr:cNvCxnSpPr/>
      </xdr:nvCxnSpPr>
      <xdr:spPr>
        <a:xfrm flipV="1">
          <a:off x="2019300" y="63790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3" name="n_1mainValue【道路】&#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4" name="n_2main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5" name="n_3mainValue【道路】&#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83465</xdr:rowOff>
    </xdr:from>
    <xdr:to>
      <xdr:col>55</xdr:col>
      <xdr:colOff>50800</xdr:colOff>
      <xdr:row>39</xdr:row>
      <xdr:rowOff>13615</xdr:rowOff>
    </xdr:to>
    <xdr:sp macro="" textlink="">
      <xdr:nvSpPr>
        <xdr:cNvPr id="124" name="楕円 123"/>
        <xdr:cNvSpPr/>
      </xdr:nvSpPr>
      <xdr:spPr>
        <a:xfrm>
          <a:off x="10426700" y="65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61892</xdr:rowOff>
    </xdr:from>
    <xdr:ext cx="534377" cy="259045"/>
    <xdr:sp macro="" textlink="">
      <xdr:nvSpPr>
        <xdr:cNvPr id="125" name="【道路】&#10;一人当たり延長該当値テキスト"/>
        <xdr:cNvSpPr txBox="1"/>
      </xdr:nvSpPr>
      <xdr:spPr>
        <a:xfrm>
          <a:off x="10515600" y="65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95123</xdr:rowOff>
    </xdr:from>
    <xdr:to>
      <xdr:col>50</xdr:col>
      <xdr:colOff>165100</xdr:colOff>
      <xdr:row>39</xdr:row>
      <xdr:rowOff>25273</xdr:rowOff>
    </xdr:to>
    <xdr:sp macro="" textlink="">
      <xdr:nvSpPr>
        <xdr:cNvPr id="126" name="楕円 125"/>
        <xdr:cNvSpPr/>
      </xdr:nvSpPr>
      <xdr:spPr>
        <a:xfrm>
          <a:off x="9588500" y="66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134265</xdr:rowOff>
    </xdr:from>
    <xdr:to>
      <xdr:col>55</xdr:col>
      <xdr:colOff>0</xdr:colOff>
      <xdr:row>38</xdr:row>
      <xdr:rowOff>145923</xdr:rowOff>
    </xdr:to>
    <xdr:cxnSp macro="">
      <xdr:nvCxnSpPr>
        <xdr:cNvPr id="127" name="直線コネクタ 126"/>
        <xdr:cNvCxnSpPr/>
      </xdr:nvCxnSpPr>
      <xdr:spPr>
        <a:xfrm flipV="1">
          <a:off x="9639300" y="6649365"/>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92799</xdr:rowOff>
    </xdr:from>
    <xdr:to>
      <xdr:col>46</xdr:col>
      <xdr:colOff>38100</xdr:colOff>
      <xdr:row>38</xdr:row>
      <xdr:rowOff>22949</xdr:rowOff>
    </xdr:to>
    <xdr:sp macro="" textlink="">
      <xdr:nvSpPr>
        <xdr:cNvPr id="128" name="楕円 127"/>
        <xdr:cNvSpPr/>
      </xdr:nvSpPr>
      <xdr:spPr>
        <a:xfrm>
          <a:off x="8699500" y="64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143599</xdr:rowOff>
    </xdr:from>
    <xdr:to>
      <xdr:col>50</xdr:col>
      <xdr:colOff>114300</xdr:colOff>
      <xdr:row>38</xdr:row>
      <xdr:rowOff>145923</xdr:rowOff>
    </xdr:to>
    <xdr:cxnSp macro="">
      <xdr:nvCxnSpPr>
        <xdr:cNvPr id="129" name="直線コネクタ 128"/>
        <xdr:cNvCxnSpPr/>
      </xdr:nvCxnSpPr>
      <xdr:spPr>
        <a:xfrm>
          <a:off x="8750300" y="6487249"/>
          <a:ext cx="889000" cy="1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98704</xdr:rowOff>
    </xdr:from>
    <xdr:to>
      <xdr:col>41</xdr:col>
      <xdr:colOff>101600</xdr:colOff>
      <xdr:row>38</xdr:row>
      <xdr:rowOff>28854</xdr:rowOff>
    </xdr:to>
    <xdr:sp macro="" textlink="">
      <xdr:nvSpPr>
        <xdr:cNvPr id="130" name="楕円 129"/>
        <xdr:cNvSpPr/>
      </xdr:nvSpPr>
      <xdr:spPr>
        <a:xfrm>
          <a:off x="7810500" y="64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143599</xdr:rowOff>
    </xdr:from>
    <xdr:to>
      <xdr:col>45</xdr:col>
      <xdr:colOff>177800</xdr:colOff>
      <xdr:row>37</xdr:row>
      <xdr:rowOff>149504</xdr:rowOff>
    </xdr:to>
    <xdr:cxnSp macro="">
      <xdr:nvCxnSpPr>
        <xdr:cNvPr id="131" name="直線コネクタ 130"/>
        <xdr:cNvCxnSpPr/>
      </xdr:nvCxnSpPr>
      <xdr:spPr>
        <a:xfrm flipV="1">
          <a:off x="7861300" y="648724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16400</xdr:rowOff>
    </xdr:from>
    <xdr:ext cx="534377" cy="259045"/>
    <xdr:sp macro="" textlink="">
      <xdr:nvSpPr>
        <xdr:cNvPr id="135" name="n_1mainValue【道路】&#10;一人当たり延長"/>
        <xdr:cNvSpPr txBox="1"/>
      </xdr:nvSpPr>
      <xdr:spPr>
        <a:xfrm>
          <a:off x="9359411" y="67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39476</xdr:rowOff>
    </xdr:from>
    <xdr:ext cx="534377" cy="259045"/>
    <xdr:sp macro="" textlink="">
      <xdr:nvSpPr>
        <xdr:cNvPr id="136" name="n_2mainValue【道路】&#10;一人当たり延長"/>
        <xdr:cNvSpPr txBox="1"/>
      </xdr:nvSpPr>
      <xdr:spPr>
        <a:xfrm>
          <a:off x="8483111" y="62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45381</xdr:rowOff>
    </xdr:from>
    <xdr:ext cx="534377" cy="259045"/>
    <xdr:sp macro="" textlink="">
      <xdr:nvSpPr>
        <xdr:cNvPr id="137" name="n_3mainValue【道路】&#10;一人当たり延長"/>
        <xdr:cNvSpPr txBox="1"/>
      </xdr:nvSpPr>
      <xdr:spPr>
        <a:xfrm>
          <a:off x="7594111" y="62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117384</xdr:rowOff>
    </xdr:from>
    <xdr:to>
      <xdr:col>24</xdr:col>
      <xdr:colOff>114300</xdr:colOff>
      <xdr:row>57</xdr:row>
      <xdr:rowOff>47534</xdr:rowOff>
    </xdr:to>
    <xdr:sp macro="" textlink="">
      <xdr:nvSpPr>
        <xdr:cNvPr id="178" name="楕円 177"/>
        <xdr:cNvSpPr/>
      </xdr:nvSpPr>
      <xdr:spPr>
        <a:xfrm>
          <a:off x="45847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140261</xdr:rowOff>
    </xdr:from>
    <xdr:ext cx="405111" cy="259045"/>
    <xdr:sp macro="" textlink="">
      <xdr:nvSpPr>
        <xdr:cNvPr id="179" name="【橋りょう・トンネル】&#10;有形固定資産減価償却率該当値テキスト"/>
        <xdr:cNvSpPr txBox="1"/>
      </xdr:nvSpPr>
      <xdr:spPr>
        <a:xfrm>
          <a:off x="4673600" y="95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119017</xdr:rowOff>
    </xdr:from>
    <xdr:to>
      <xdr:col>20</xdr:col>
      <xdr:colOff>38100</xdr:colOff>
      <xdr:row>57</xdr:row>
      <xdr:rowOff>49167</xdr:rowOff>
    </xdr:to>
    <xdr:sp macro="" textlink="">
      <xdr:nvSpPr>
        <xdr:cNvPr id="180" name="楕円 179"/>
        <xdr:cNvSpPr/>
      </xdr:nvSpPr>
      <xdr:spPr>
        <a:xfrm>
          <a:off x="3746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168184</xdr:rowOff>
    </xdr:from>
    <xdr:to>
      <xdr:col>24</xdr:col>
      <xdr:colOff>63500</xdr:colOff>
      <xdr:row>56</xdr:row>
      <xdr:rowOff>169817</xdr:rowOff>
    </xdr:to>
    <xdr:cxnSp macro="">
      <xdr:nvCxnSpPr>
        <xdr:cNvPr id="181" name="直線コネクタ 180"/>
        <xdr:cNvCxnSpPr/>
      </xdr:nvCxnSpPr>
      <xdr:spPr>
        <a:xfrm flipV="1">
          <a:off x="3797300" y="976938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39007</xdr:rowOff>
    </xdr:from>
    <xdr:to>
      <xdr:col>15</xdr:col>
      <xdr:colOff>101600</xdr:colOff>
      <xdr:row>56</xdr:row>
      <xdr:rowOff>140607</xdr:rowOff>
    </xdr:to>
    <xdr:sp macro="" textlink="">
      <xdr:nvSpPr>
        <xdr:cNvPr id="182" name="楕円 181"/>
        <xdr:cNvSpPr/>
      </xdr:nvSpPr>
      <xdr:spPr>
        <a:xfrm>
          <a:off x="2857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89807</xdr:rowOff>
    </xdr:from>
    <xdr:to>
      <xdr:col>19</xdr:col>
      <xdr:colOff>177800</xdr:colOff>
      <xdr:row>56</xdr:row>
      <xdr:rowOff>169817</xdr:rowOff>
    </xdr:to>
    <xdr:cxnSp macro="">
      <xdr:nvCxnSpPr>
        <xdr:cNvPr id="183" name="直線コネクタ 182"/>
        <xdr:cNvCxnSpPr/>
      </xdr:nvCxnSpPr>
      <xdr:spPr>
        <a:xfrm>
          <a:off x="2908300" y="969100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48804</xdr:rowOff>
    </xdr:from>
    <xdr:to>
      <xdr:col>10</xdr:col>
      <xdr:colOff>165100</xdr:colOff>
      <xdr:row>56</xdr:row>
      <xdr:rowOff>150404</xdr:rowOff>
    </xdr:to>
    <xdr:sp macro="" textlink="">
      <xdr:nvSpPr>
        <xdr:cNvPr id="184" name="楕円 183"/>
        <xdr:cNvSpPr/>
      </xdr:nvSpPr>
      <xdr:spPr>
        <a:xfrm>
          <a:off x="1968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89807</xdr:rowOff>
    </xdr:from>
    <xdr:to>
      <xdr:col>15</xdr:col>
      <xdr:colOff>50800</xdr:colOff>
      <xdr:row>56</xdr:row>
      <xdr:rowOff>99604</xdr:rowOff>
    </xdr:to>
    <xdr:cxnSp macro="">
      <xdr:nvCxnSpPr>
        <xdr:cNvPr id="185" name="直線コネクタ 184"/>
        <xdr:cNvCxnSpPr/>
      </xdr:nvCxnSpPr>
      <xdr:spPr>
        <a:xfrm flipV="1">
          <a:off x="2019300" y="96910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65694</xdr:rowOff>
    </xdr:from>
    <xdr:ext cx="405111" cy="259045"/>
    <xdr:sp macro="" textlink="">
      <xdr:nvSpPr>
        <xdr:cNvPr id="189" name="n_1mainValue【橋りょう・トンネル】&#10;有形固定資産減価償却率"/>
        <xdr:cNvSpPr txBox="1"/>
      </xdr:nvSpPr>
      <xdr:spPr>
        <a:xfrm>
          <a:off x="35820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157134</xdr:rowOff>
    </xdr:from>
    <xdr:ext cx="405111" cy="259045"/>
    <xdr:sp macro="" textlink="">
      <xdr:nvSpPr>
        <xdr:cNvPr id="190" name="n_2mainValue【橋りょう・トンネル】&#10;有形固定資産減価償却率"/>
        <xdr:cNvSpPr txBox="1"/>
      </xdr:nvSpPr>
      <xdr:spPr>
        <a:xfrm>
          <a:off x="27057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166931</xdr:rowOff>
    </xdr:from>
    <xdr:ext cx="405111" cy="259045"/>
    <xdr:sp macro="" textlink="">
      <xdr:nvSpPr>
        <xdr:cNvPr id="191" name="n_3mainValue【橋りょう・トンネル】&#10;有形固定資産減価償却率"/>
        <xdr:cNvSpPr txBox="1"/>
      </xdr:nvSpPr>
      <xdr:spPr>
        <a:xfrm>
          <a:off x="1816744"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53962</xdr:rowOff>
    </xdr:from>
    <xdr:to>
      <xdr:col>55</xdr:col>
      <xdr:colOff>50800</xdr:colOff>
      <xdr:row>58</xdr:row>
      <xdr:rowOff>155562</xdr:rowOff>
    </xdr:to>
    <xdr:sp macro="" textlink="">
      <xdr:nvSpPr>
        <xdr:cNvPr id="230" name="楕円 229"/>
        <xdr:cNvSpPr/>
      </xdr:nvSpPr>
      <xdr:spPr>
        <a:xfrm>
          <a:off x="10426700" y="999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76839</xdr:rowOff>
    </xdr:from>
    <xdr:ext cx="599010" cy="259045"/>
    <xdr:sp macro="" textlink="">
      <xdr:nvSpPr>
        <xdr:cNvPr id="231" name="【橋りょう・トンネル】&#10;一人当たり有形固定資産（償却資産）額該当値テキスト"/>
        <xdr:cNvSpPr txBox="1"/>
      </xdr:nvSpPr>
      <xdr:spPr>
        <a:xfrm>
          <a:off x="10515600" y="984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81077</xdr:rowOff>
    </xdr:from>
    <xdr:to>
      <xdr:col>50</xdr:col>
      <xdr:colOff>165100</xdr:colOff>
      <xdr:row>59</xdr:row>
      <xdr:rowOff>11227</xdr:rowOff>
    </xdr:to>
    <xdr:sp macro="" textlink="">
      <xdr:nvSpPr>
        <xdr:cNvPr id="232" name="楕円 231"/>
        <xdr:cNvSpPr/>
      </xdr:nvSpPr>
      <xdr:spPr>
        <a:xfrm>
          <a:off x="9588500" y="100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104762</xdr:rowOff>
    </xdr:from>
    <xdr:to>
      <xdr:col>55</xdr:col>
      <xdr:colOff>0</xdr:colOff>
      <xdr:row>58</xdr:row>
      <xdr:rowOff>131877</xdr:rowOff>
    </xdr:to>
    <xdr:cxnSp macro="">
      <xdr:nvCxnSpPr>
        <xdr:cNvPr id="233" name="直線コネクタ 232"/>
        <xdr:cNvCxnSpPr/>
      </xdr:nvCxnSpPr>
      <xdr:spPr>
        <a:xfrm flipV="1">
          <a:off x="9639300" y="10048862"/>
          <a:ext cx="838200" cy="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31675</xdr:rowOff>
    </xdr:from>
    <xdr:to>
      <xdr:col>46</xdr:col>
      <xdr:colOff>38100</xdr:colOff>
      <xdr:row>59</xdr:row>
      <xdr:rowOff>133275</xdr:rowOff>
    </xdr:to>
    <xdr:sp macro="" textlink="">
      <xdr:nvSpPr>
        <xdr:cNvPr id="234" name="楕円 233"/>
        <xdr:cNvSpPr/>
      </xdr:nvSpPr>
      <xdr:spPr>
        <a:xfrm>
          <a:off x="8699500" y="101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131877</xdr:rowOff>
    </xdr:from>
    <xdr:to>
      <xdr:col>50</xdr:col>
      <xdr:colOff>114300</xdr:colOff>
      <xdr:row>59</xdr:row>
      <xdr:rowOff>82475</xdr:rowOff>
    </xdr:to>
    <xdr:cxnSp macro="">
      <xdr:nvCxnSpPr>
        <xdr:cNvPr id="235" name="直線コネクタ 234"/>
        <xdr:cNvCxnSpPr/>
      </xdr:nvCxnSpPr>
      <xdr:spPr>
        <a:xfrm flipV="1">
          <a:off x="8750300" y="10075977"/>
          <a:ext cx="889000" cy="1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38346</xdr:rowOff>
    </xdr:from>
    <xdr:to>
      <xdr:col>41</xdr:col>
      <xdr:colOff>101600</xdr:colOff>
      <xdr:row>59</xdr:row>
      <xdr:rowOff>139946</xdr:rowOff>
    </xdr:to>
    <xdr:sp macro="" textlink="">
      <xdr:nvSpPr>
        <xdr:cNvPr id="236" name="楕円 235"/>
        <xdr:cNvSpPr/>
      </xdr:nvSpPr>
      <xdr:spPr>
        <a:xfrm>
          <a:off x="7810500" y="101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82475</xdr:rowOff>
    </xdr:from>
    <xdr:to>
      <xdr:col>45</xdr:col>
      <xdr:colOff>177800</xdr:colOff>
      <xdr:row>59</xdr:row>
      <xdr:rowOff>89146</xdr:rowOff>
    </xdr:to>
    <xdr:cxnSp macro="">
      <xdr:nvCxnSpPr>
        <xdr:cNvPr id="237" name="直線コネクタ 236"/>
        <xdr:cNvCxnSpPr/>
      </xdr:nvCxnSpPr>
      <xdr:spPr>
        <a:xfrm flipV="1">
          <a:off x="7861300" y="10198025"/>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27754</xdr:rowOff>
    </xdr:from>
    <xdr:ext cx="599010" cy="259045"/>
    <xdr:sp macro="" textlink="">
      <xdr:nvSpPr>
        <xdr:cNvPr id="241" name="n_1mainValue【橋りょう・トンネル】&#10;一人当たり有形固定資産（償却資産）額"/>
        <xdr:cNvSpPr txBox="1"/>
      </xdr:nvSpPr>
      <xdr:spPr>
        <a:xfrm>
          <a:off x="9327095" y="980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149802</xdr:rowOff>
    </xdr:from>
    <xdr:ext cx="599010" cy="259045"/>
    <xdr:sp macro="" textlink="">
      <xdr:nvSpPr>
        <xdr:cNvPr id="242" name="n_2mainValue【橋りょう・トンネル】&#10;一人当たり有形固定資産（償却資産）額"/>
        <xdr:cNvSpPr txBox="1"/>
      </xdr:nvSpPr>
      <xdr:spPr>
        <a:xfrm>
          <a:off x="8450795" y="992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156473</xdr:rowOff>
    </xdr:from>
    <xdr:ext cx="599010" cy="259045"/>
    <xdr:sp macro="" textlink="">
      <xdr:nvSpPr>
        <xdr:cNvPr id="243" name="n_3mainValue【橋りょう・トンネル】&#10;一人当たり有形固定資産（償却資産）額"/>
        <xdr:cNvSpPr txBox="1"/>
      </xdr:nvSpPr>
      <xdr:spPr>
        <a:xfrm>
          <a:off x="7561795" y="992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137523</xdr:rowOff>
    </xdr:from>
    <xdr:to>
      <xdr:col>24</xdr:col>
      <xdr:colOff>114300</xdr:colOff>
      <xdr:row>78</xdr:row>
      <xdr:rowOff>67673</xdr:rowOff>
    </xdr:to>
    <xdr:sp macro="" textlink="">
      <xdr:nvSpPr>
        <xdr:cNvPr id="284" name="楕円 283"/>
        <xdr:cNvSpPr/>
      </xdr:nvSpPr>
      <xdr:spPr>
        <a:xfrm>
          <a:off x="45847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52450</xdr:rowOff>
    </xdr:from>
    <xdr:ext cx="405111" cy="259045"/>
    <xdr:sp macro="" textlink="">
      <xdr:nvSpPr>
        <xdr:cNvPr id="285" name="【公営住宅】&#10;有形固定資産減価償却率該当値テキスト"/>
        <xdr:cNvSpPr txBox="1"/>
      </xdr:nvSpPr>
      <xdr:spPr>
        <a:xfrm>
          <a:off x="4673600" y="1325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168548</xdr:rowOff>
    </xdr:from>
    <xdr:to>
      <xdr:col>20</xdr:col>
      <xdr:colOff>38100</xdr:colOff>
      <xdr:row>78</xdr:row>
      <xdr:rowOff>98698</xdr:rowOff>
    </xdr:to>
    <xdr:sp macro="" textlink="">
      <xdr:nvSpPr>
        <xdr:cNvPr id="286" name="楕円 285"/>
        <xdr:cNvSpPr/>
      </xdr:nvSpPr>
      <xdr:spPr>
        <a:xfrm>
          <a:off x="37465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16873</xdr:rowOff>
    </xdr:from>
    <xdr:to>
      <xdr:col>24</xdr:col>
      <xdr:colOff>63500</xdr:colOff>
      <xdr:row>78</xdr:row>
      <xdr:rowOff>47898</xdr:rowOff>
    </xdr:to>
    <xdr:cxnSp macro="">
      <xdr:nvCxnSpPr>
        <xdr:cNvPr id="287" name="直線コネクタ 286"/>
        <xdr:cNvCxnSpPr/>
      </xdr:nvCxnSpPr>
      <xdr:spPr>
        <a:xfrm flipV="1">
          <a:off x="3797300" y="133899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288" name="楕円 287"/>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47898</xdr:rowOff>
    </xdr:from>
    <xdr:to>
      <xdr:col>19</xdr:col>
      <xdr:colOff>177800</xdr:colOff>
      <xdr:row>82</xdr:row>
      <xdr:rowOff>142602</xdr:rowOff>
    </xdr:to>
    <xdr:cxnSp macro="">
      <xdr:nvCxnSpPr>
        <xdr:cNvPr id="289" name="直線コネクタ 288"/>
        <xdr:cNvCxnSpPr/>
      </xdr:nvCxnSpPr>
      <xdr:spPr>
        <a:xfrm flipV="1">
          <a:off x="2908300" y="13420998"/>
          <a:ext cx="889000" cy="78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290" name="楕円 289"/>
        <xdr:cNvSpPr/>
      </xdr:nvSpPr>
      <xdr:spPr>
        <a:xfrm>
          <a:off x="196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83</xdr:row>
      <xdr:rowOff>39732</xdr:rowOff>
    </xdr:to>
    <xdr:cxnSp macro="">
      <xdr:nvCxnSpPr>
        <xdr:cNvPr id="291" name="直線コネクタ 290"/>
        <xdr:cNvCxnSpPr/>
      </xdr:nvCxnSpPr>
      <xdr:spPr>
        <a:xfrm flipV="1">
          <a:off x="2019300" y="142015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115225</xdr:rowOff>
    </xdr:from>
    <xdr:ext cx="405111" cy="259045"/>
    <xdr:sp macro="" textlink="">
      <xdr:nvSpPr>
        <xdr:cNvPr id="295" name="n_1mainValue【公営住宅】&#10;有形固定資産減価償却率"/>
        <xdr:cNvSpPr txBox="1"/>
      </xdr:nvSpPr>
      <xdr:spPr>
        <a:xfrm>
          <a:off x="3582044" y="1314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13079</xdr:rowOff>
    </xdr:from>
    <xdr:ext cx="405111" cy="259045"/>
    <xdr:sp macro="" textlink="">
      <xdr:nvSpPr>
        <xdr:cNvPr id="296" name="n_2mainValue【公営住宅】&#10;有形固定資産減価償却率"/>
        <xdr:cNvSpPr txBox="1"/>
      </xdr:nvSpPr>
      <xdr:spPr>
        <a:xfrm>
          <a:off x="2705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81659</xdr:rowOff>
    </xdr:from>
    <xdr:ext cx="405111" cy="259045"/>
    <xdr:sp macro="" textlink="">
      <xdr:nvSpPr>
        <xdr:cNvPr id="297" name="n_3mainValue【公営住宅】&#10;有形固定資産減価償却率"/>
        <xdr:cNvSpPr txBox="1"/>
      </xdr:nvSpPr>
      <xdr:spPr>
        <a:xfrm>
          <a:off x="1816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26543</xdr:rowOff>
    </xdr:from>
    <xdr:to>
      <xdr:col>55</xdr:col>
      <xdr:colOff>50800</xdr:colOff>
      <xdr:row>86</xdr:row>
      <xdr:rowOff>128143</xdr:rowOff>
    </xdr:to>
    <xdr:sp macro="" textlink="">
      <xdr:nvSpPr>
        <xdr:cNvPr id="336" name="楕円 335"/>
        <xdr:cNvSpPr/>
      </xdr:nvSpPr>
      <xdr:spPr>
        <a:xfrm>
          <a:off x="104267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112920</xdr:rowOff>
    </xdr:from>
    <xdr:ext cx="469744" cy="259045"/>
    <xdr:sp macro="" textlink="">
      <xdr:nvSpPr>
        <xdr:cNvPr id="337" name="【公営住宅】&#10;一人当たり面積該当値テキスト"/>
        <xdr:cNvSpPr txBox="1"/>
      </xdr:nvSpPr>
      <xdr:spPr>
        <a:xfrm>
          <a:off x="10515600" y="1468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26924</xdr:rowOff>
    </xdr:from>
    <xdr:to>
      <xdr:col>50</xdr:col>
      <xdr:colOff>165100</xdr:colOff>
      <xdr:row>86</xdr:row>
      <xdr:rowOff>128524</xdr:rowOff>
    </xdr:to>
    <xdr:sp macro="" textlink="">
      <xdr:nvSpPr>
        <xdr:cNvPr id="338" name="楕円 337"/>
        <xdr:cNvSpPr/>
      </xdr:nvSpPr>
      <xdr:spPr>
        <a:xfrm>
          <a:off x="9588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77343</xdr:rowOff>
    </xdr:from>
    <xdr:to>
      <xdr:col>55</xdr:col>
      <xdr:colOff>0</xdr:colOff>
      <xdr:row>86</xdr:row>
      <xdr:rowOff>77724</xdr:rowOff>
    </xdr:to>
    <xdr:cxnSp macro="">
      <xdr:nvCxnSpPr>
        <xdr:cNvPr id="339" name="直線コネクタ 338"/>
        <xdr:cNvCxnSpPr/>
      </xdr:nvCxnSpPr>
      <xdr:spPr>
        <a:xfrm flipV="1">
          <a:off x="9639300" y="1482204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79502</xdr:rowOff>
    </xdr:from>
    <xdr:to>
      <xdr:col>46</xdr:col>
      <xdr:colOff>38100</xdr:colOff>
      <xdr:row>86</xdr:row>
      <xdr:rowOff>9652</xdr:rowOff>
    </xdr:to>
    <xdr:sp macro="" textlink="">
      <xdr:nvSpPr>
        <xdr:cNvPr id="340" name="楕円 339"/>
        <xdr:cNvSpPr/>
      </xdr:nvSpPr>
      <xdr:spPr>
        <a:xfrm>
          <a:off x="8699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130302</xdr:rowOff>
    </xdr:from>
    <xdr:to>
      <xdr:col>50</xdr:col>
      <xdr:colOff>114300</xdr:colOff>
      <xdr:row>86</xdr:row>
      <xdr:rowOff>77724</xdr:rowOff>
    </xdr:to>
    <xdr:cxnSp macro="">
      <xdr:nvCxnSpPr>
        <xdr:cNvPr id="341" name="直線コネクタ 340"/>
        <xdr:cNvCxnSpPr/>
      </xdr:nvCxnSpPr>
      <xdr:spPr>
        <a:xfrm>
          <a:off x="8750300" y="147035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75692</xdr:rowOff>
    </xdr:from>
    <xdr:to>
      <xdr:col>41</xdr:col>
      <xdr:colOff>101600</xdr:colOff>
      <xdr:row>86</xdr:row>
      <xdr:rowOff>5842</xdr:rowOff>
    </xdr:to>
    <xdr:sp macro="" textlink="">
      <xdr:nvSpPr>
        <xdr:cNvPr id="342" name="楕円 341"/>
        <xdr:cNvSpPr/>
      </xdr:nvSpPr>
      <xdr:spPr>
        <a:xfrm>
          <a:off x="7810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126492</xdr:rowOff>
    </xdr:from>
    <xdr:to>
      <xdr:col>45</xdr:col>
      <xdr:colOff>177800</xdr:colOff>
      <xdr:row>85</xdr:row>
      <xdr:rowOff>130302</xdr:rowOff>
    </xdr:to>
    <xdr:cxnSp macro="">
      <xdr:nvCxnSpPr>
        <xdr:cNvPr id="343" name="直線コネクタ 342"/>
        <xdr:cNvCxnSpPr/>
      </xdr:nvCxnSpPr>
      <xdr:spPr>
        <a:xfrm>
          <a:off x="7861300" y="146997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119651</xdr:rowOff>
    </xdr:from>
    <xdr:ext cx="469744" cy="259045"/>
    <xdr:sp macro="" textlink="">
      <xdr:nvSpPr>
        <xdr:cNvPr id="347" name="n_1mainValue【公営住宅】&#10;一人当たり面積"/>
        <xdr:cNvSpPr txBox="1"/>
      </xdr:nvSpPr>
      <xdr:spPr>
        <a:xfrm>
          <a:off x="93917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xdr:rowOff>
    </xdr:from>
    <xdr:ext cx="469744" cy="259045"/>
    <xdr:sp macro="" textlink="">
      <xdr:nvSpPr>
        <xdr:cNvPr id="348" name="n_2mainValue【公営住宅】&#10;一人当たり面積"/>
        <xdr:cNvSpPr txBox="1"/>
      </xdr:nvSpPr>
      <xdr:spPr>
        <a:xfrm>
          <a:off x="8515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168419</xdr:rowOff>
    </xdr:from>
    <xdr:ext cx="469744" cy="259045"/>
    <xdr:sp macro="" textlink="">
      <xdr:nvSpPr>
        <xdr:cNvPr id="349" name="n_3mainValue【公営住宅】&#10;一人当たり面積"/>
        <xdr:cNvSpPr txBox="1"/>
      </xdr:nvSpPr>
      <xdr:spPr>
        <a:xfrm>
          <a:off x="76264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75" name="直線コネクタ 374"/>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76"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77" name="直線コネクタ 376"/>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8"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9" name="直線コネクタ 37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80"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81" name="フローチャート: 判断 380"/>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82" name="フローチャート: 判断 381"/>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83" name="フローチャート: 判断 382"/>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84" name="フローチャート: 判断 383"/>
        <xdr:cNvSpPr/>
      </xdr:nvSpPr>
      <xdr:spPr>
        <a:xfrm>
          <a:off x="1968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90" name="楕円 389"/>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91" name="【港湾・漁港】&#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92" name="楕円 391"/>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393" name="直線コネクタ 392"/>
        <xdr:cNvCxnSpPr/>
      </xdr:nvCxnSpPr>
      <xdr:spPr>
        <a:xfrm>
          <a:off x="3797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94" name="楕円 393"/>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395" name="直線コネクタ 394"/>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96" name="楕円 395"/>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397" name="直線コネクタ 396"/>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77306</xdr:rowOff>
    </xdr:from>
    <xdr:ext cx="405111" cy="259045"/>
    <xdr:sp macro="" textlink="">
      <xdr:nvSpPr>
        <xdr:cNvPr id="398" name="n_1aveValue【港湾・漁港】&#10;有形固定資産減価償却率"/>
        <xdr:cNvSpPr txBox="1"/>
      </xdr:nvSpPr>
      <xdr:spPr>
        <a:xfrm>
          <a:off x="3582044" y="1756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46282</xdr:rowOff>
    </xdr:from>
    <xdr:ext cx="405111" cy="259045"/>
    <xdr:sp macro="" textlink="">
      <xdr:nvSpPr>
        <xdr:cNvPr id="399" name="n_2aveValue【港湾・漁港】&#10;有形固定資産減価償却率"/>
        <xdr:cNvSpPr txBox="1"/>
      </xdr:nvSpPr>
      <xdr:spPr>
        <a:xfrm>
          <a:off x="2705744" y="1736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129557</xdr:rowOff>
    </xdr:from>
    <xdr:ext cx="405111" cy="259045"/>
    <xdr:sp macro="" textlink="">
      <xdr:nvSpPr>
        <xdr:cNvPr id="400" name="n_3aveValue【港湾・漁港】&#10;有形固定資産減価償却率"/>
        <xdr:cNvSpPr txBox="1"/>
      </xdr:nvSpPr>
      <xdr:spPr>
        <a:xfrm>
          <a:off x="1816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401" name="n_1mainValue【港湾・漁港】&#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402" name="n_2mainValue【港湾・漁港】&#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403" name="n_3mainValue【港湾・漁港】&#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5" name="テキスト ボックス 41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7" name="テキスト ボックス 41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9" name="テキスト ボックス 41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1" name="テキスト ボックス 42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3" name="テキスト ボックス 42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5" name="テキスト ボックス 42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7" name="テキスト ボックス 4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29" name="直線コネクタ 428"/>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30"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31" name="直線コネクタ 430"/>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32"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33" name="直線コネクタ 432"/>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147341</xdr:rowOff>
    </xdr:from>
    <xdr:ext cx="599010" cy="259045"/>
    <xdr:sp macro="" textlink="">
      <xdr:nvSpPr>
        <xdr:cNvPr id="434" name="【港湾・漁港】&#10;一人当たり有形固定資産（償却資産）額平均値テキスト"/>
        <xdr:cNvSpPr txBox="1"/>
      </xdr:nvSpPr>
      <xdr:spPr>
        <a:xfrm>
          <a:off x="10515600" y="1832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35" name="フローチャート: 判断 434"/>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36" name="フローチャート: 判断 435"/>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37" name="フローチャート: 判断 436"/>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38" name="フローチャート: 判断 437"/>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155983</xdr:rowOff>
    </xdr:from>
    <xdr:to>
      <xdr:col>55</xdr:col>
      <xdr:colOff>50800</xdr:colOff>
      <xdr:row>109</xdr:row>
      <xdr:rowOff>86133</xdr:rowOff>
    </xdr:to>
    <xdr:sp macro="" textlink="">
      <xdr:nvSpPr>
        <xdr:cNvPr id="444" name="楕円 443"/>
        <xdr:cNvSpPr/>
      </xdr:nvSpPr>
      <xdr:spPr>
        <a:xfrm>
          <a:off x="10426700" y="186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70910</xdr:rowOff>
    </xdr:from>
    <xdr:ext cx="313932" cy="259045"/>
    <xdr:sp macro="" textlink="">
      <xdr:nvSpPr>
        <xdr:cNvPr id="445" name="【港湾・漁港】&#10;一人当たり有形固定資産（償却資産）額該当値テキスト"/>
        <xdr:cNvSpPr txBox="1"/>
      </xdr:nvSpPr>
      <xdr:spPr>
        <a:xfrm>
          <a:off x="10515600" y="18587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155983</xdr:rowOff>
    </xdr:from>
    <xdr:to>
      <xdr:col>50</xdr:col>
      <xdr:colOff>165100</xdr:colOff>
      <xdr:row>109</xdr:row>
      <xdr:rowOff>86133</xdr:rowOff>
    </xdr:to>
    <xdr:sp macro="" textlink="">
      <xdr:nvSpPr>
        <xdr:cNvPr id="446" name="楕円 445"/>
        <xdr:cNvSpPr/>
      </xdr:nvSpPr>
      <xdr:spPr>
        <a:xfrm>
          <a:off x="9588500" y="186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35333</xdr:rowOff>
    </xdr:from>
    <xdr:to>
      <xdr:col>55</xdr:col>
      <xdr:colOff>0</xdr:colOff>
      <xdr:row>109</xdr:row>
      <xdr:rowOff>35333</xdr:rowOff>
    </xdr:to>
    <xdr:cxnSp macro="">
      <xdr:nvCxnSpPr>
        <xdr:cNvPr id="447" name="直線コネクタ 446"/>
        <xdr:cNvCxnSpPr/>
      </xdr:nvCxnSpPr>
      <xdr:spPr>
        <a:xfrm>
          <a:off x="9639300" y="18723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155983</xdr:rowOff>
    </xdr:from>
    <xdr:to>
      <xdr:col>46</xdr:col>
      <xdr:colOff>38100</xdr:colOff>
      <xdr:row>109</xdr:row>
      <xdr:rowOff>86133</xdr:rowOff>
    </xdr:to>
    <xdr:sp macro="" textlink="">
      <xdr:nvSpPr>
        <xdr:cNvPr id="448" name="楕円 447"/>
        <xdr:cNvSpPr/>
      </xdr:nvSpPr>
      <xdr:spPr>
        <a:xfrm>
          <a:off x="8699500" y="186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35333</xdr:rowOff>
    </xdr:from>
    <xdr:to>
      <xdr:col>50</xdr:col>
      <xdr:colOff>114300</xdr:colOff>
      <xdr:row>109</xdr:row>
      <xdr:rowOff>35333</xdr:rowOff>
    </xdr:to>
    <xdr:cxnSp macro="">
      <xdr:nvCxnSpPr>
        <xdr:cNvPr id="449" name="直線コネクタ 448"/>
        <xdr:cNvCxnSpPr/>
      </xdr:nvCxnSpPr>
      <xdr:spPr>
        <a:xfrm>
          <a:off x="8750300" y="18723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155984</xdr:rowOff>
    </xdr:from>
    <xdr:to>
      <xdr:col>41</xdr:col>
      <xdr:colOff>101600</xdr:colOff>
      <xdr:row>109</xdr:row>
      <xdr:rowOff>86134</xdr:rowOff>
    </xdr:to>
    <xdr:sp macro="" textlink="">
      <xdr:nvSpPr>
        <xdr:cNvPr id="450" name="楕円 449"/>
        <xdr:cNvSpPr/>
      </xdr:nvSpPr>
      <xdr:spPr>
        <a:xfrm>
          <a:off x="7810500" y="186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35333</xdr:rowOff>
    </xdr:from>
    <xdr:to>
      <xdr:col>45</xdr:col>
      <xdr:colOff>177800</xdr:colOff>
      <xdr:row>109</xdr:row>
      <xdr:rowOff>35334</xdr:rowOff>
    </xdr:to>
    <xdr:cxnSp macro="">
      <xdr:nvCxnSpPr>
        <xdr:cNvPr id="451" name="直線コネクタ 450"/>
        <xdr:cNvCxnSpPr/>
      </xdr:nvCxnSpPr>
      <xdr:spPr>
        <a:xfrm flipV="1">
          <a:off x="7861300" y="1872338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52"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53"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54" name="n_3aveValue【港湾・漁港】&#10;一人当たり有形固定資産（償却資産）額"/>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77260</xdr:rowOff>
    </xdr:from>
    <xdr:ext cx="313932" cy="259045"/>
    <xdr:sp macro="" textlink="">
      <xdr:nvSpPr>
        <xdr:cNvPr id="455" name="n_1mainValue【港湾・漁港】&#10;一人当たり有形固定資産（償却資産）額"/>
        <xdr:cNvSpPr txBox="1"/>
      </xdr:nvSpPr>
      <xdr:spPr>
        <a:xfrm>
          <a:off x="9469633" y="1876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77260</xdr:rowOff>
    </xdr:from>
    <xdr:ext cx="313932" cy="259045"/>
    <xdr:sp macro="" textlink="">
      <xdr:nvSpPr>
        <xdr:cNvPr id="456" name="n_2mainValue【港湾・漁港】&#10;一人当たり有形固定資産（償却資産）額"/>
        <xdr:cNvSpPr txBox="1"/>
      </xdr:nvSpPr>
      <xdr:spPr>
        <a:xfrm>
          <a:off x="8593333" y="1876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77261</xdr:rowOff>
    </xdr:from>
    <xdr:ext cx="313932" cy="259045"/>
    <xdr:sp macro="" textlink="">
      <xdr:nvSpPr>
        <xdr:cNvPr id="457" name="n_3mainValue【港湾・漁港】&#10;一人当たり有形固定資産（償却資産）額"/>
        <xdr:cNvSpPr txBox="1"/>
      </xdr:nvSpPr>
      <xdr:spPr>
        <a:xfrm>
          <a:off x="7704333" y="18765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8" name="直線コネクタ 4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9" name="テキスト ボックス 46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0" name="直線コネクタ 4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1" name="テキスト ボックス 4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2" name="直線コネクタ 4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3" name="テキスト ボックス 4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4" name="直線コネクタ 4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5" name="テキスト ボックス 4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6" name="直線コネクタ 4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7" name="テキスト ボックス 4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8" name="直線コネクタ 4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9" name="テキスト ボックス 4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1" name="テキスト ボックス 4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83" name="直線コネクタ 48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8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85" name="直線コネクタ 48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7" name="直線コネクタ 48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8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89" name="フローチャート: 判断 48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90" name="フローチャート: 判断 48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91" name="フローチャート: 判断 49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92" name="フローチャート: 判断 49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46627</xdr:rowOff>
    </xdr:from>
    <xdr:to>
      <xdr:col>85</xdr:col>
      <xdr:colOff>177800</xdr:colOff>
      <xdr:row>35</xdr:row>
      <xdr:rowOff>148227</xdr:rowOff>
    </xdr:to>
    <xdr:sp macro="" textlink="">
      <xdr:nvSpPr>
        <xdr:cNvPr id="498" name="楕円 497"/>
        <xdr:cNvSpPr/>
      </xdr:nvSpPr>
      <xdr:spPr>
        <a:xfrm>
          <a:off x="16268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69504</xdr:rowOff>
    </xdr:from>
    <xdr:ext cx="405111" cy="259045"/>
    <xdr:sp macro="" textlink="">
      <xdr:nvSpPr>
        <xdr:cNvPr id="499" name="【認定こども園・幼稚園・保育所】&#10;有形固定資産減価償却率該当値テキスト"/>
        <xdr:cNvSpPr txBox="1"/>
      </xdr:nvSpPr>
      <xdr:spPr>
        <a:xfrm>
          <a:off x="16357600"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500" name="楕円 499"/>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97427</xdr:rowOff>
    </xdr:from>
    <xdr:to>
      <xdr:col>85</xdr:col>
      <xdr:colOff>127000</xdr:colOff>
      <xdr:row>35</xdr:row>
      <xdr:rowOff>156210</xdr:rowOff>
    </xdr:to>
    <xdr:cxnSp macro="">
      <xdr:nvCxnSpPr>
        <xdr:cNvPr id="501" name="直線コネクタ 500"/>
        <xdr:cNvCxnSpPr/>
      </xdr:nvCxnSpPr>
      <xdr:spPr>
        <a:xfrm flipV="1">
          <a:off x="15481300" y="60981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165826</xdr:rowOff>
    </xdr:from>
    <xdr:to>
      <xdr:col>76</xdr:col>
      <xdr:colOff>165100</xdr:colOff>
      <xdr:row>36</xdr:row>
      <xdr:rowOff>95976</xdr:rowOff>
    </xdr:to>
    <xdr:sp macro="" textlink="">
      <xdr:nvSpPr>
        <xdr:cNvPr id="502" name="楕円 501"/>
        <xdr:cNvSpPr/>
      </xdr:nvSpPr>
      <xdr:spPr>
        <a:xfrm>
          <a:off x="14541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45176</xdr:rowOff>
    </xdr:to>
    <xdr:cxnSp macro="">
      <xdr:nvCxnSpPr>
        <xdr:cNvPr id="503" name="直線コネクタ 502"/>
        <xdr:cNvCxnSpPr/>
      </xdr:nvCxnSpPr>
      <xdr:spPr>
        <a:xfrm flipV="1">
          <a:off x="14592300" y="615696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53158</xdr:rowOff>
    </xdr:from>
    <xdr:to>
      <xdr:col>72</xdr:col>
      <xdr:colOff>38100</xdr:colOff>
      <xdr:row>36</xdr:row>
      <xdr:rowOff>154758</xdr:rowOff>
    </xdr:to>
    <xdr:sp macro="" textlink="">
      <xdr:nvSpPr>
        <xdr:cNvPr id="504" name="楕円 503"/>
        <xdr:cNvSpPr/>
      </xdr:nvSpPr>
      <xdr:spPr>
        <a:xfrm>
          <a:off x="13652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45176</xdr:rowOff>
    </xdr:from>
    <xdr:to>
      <xdr:col>76</xdr:col>
      <xdr:colOff>114300</xdr:colOff>
      <xdr:row>36</xdr:row>
      <xdr:rowOff>103958</xdr:rowOff>
    </xdr:to>
    <xdr:cxnSp macro="">
      <xdr:nvCxnSpPr>
        <xdr:cNvPr id="505" name="直線コネクタ 504"/>
        <xdr:cNvCxnSpPr/>
      </xdr:nvCxnSpPr>
      <xdr:spPr>
        <a:xfrm flipV="1">
          <a:off x="13703300" y="621737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506"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507"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508"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509" name="n_1mainValue【認定こども園・幼稚園・保育所】&#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112503</xdr:rowOff>
    </xdr:from>
    <xdr:ext cx="405111" cy="259045"/>
    <xdr:sp macro="" textlink="">
      <xdr:nvSpPr>
        <xdr:cNvPr id="510" name="n_2mainValue【認定こども園・幼稚園・保育所】&#10;有形固定資産減価償却率"/>
        <xdr:cNvSpPr txBox="1"/>
      </xdr:nvSpPr>
      <xdr:spPr>
        <a:xfrm>
          <a:off x="14389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171285</xdr:rowOff>
    </xdr:from>
    <xdr:ext cx="405111" cy="259045"/>
    <xdr:sp macro="" textlink="">
      <xdr:nvSpPr>
        <xdr:cNvPr id="511" name="n_3mainValue【認定こども園・幼稚園・保育所】&#10;有形固定資産減価償却率"/>
        <xdr:cNvSpPr txBox="1"/>
      </xdr:nvSpPr>
      <xdr:spPr>
        <a:xfrm>
          <a:off x="13500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2" name="直線コネクタ 5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3" name="テキスト ボックス 5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4" name="直線コネクタ 5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5" name="テキスト ボックス 5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6" name="直線コネクタ 5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7" name="テキスト ボックス 5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8" name="直線コネクタ 5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9" name="テキスト ボックス 5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0" name="直線コネクタ 5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1" name="テキスト ボックス 5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2" name="直線コネクタ 5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3" name="テキスト ボックス 5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37" name="直線コネクタ 536"/>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3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39" name="直線コネクタ 53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40"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41" name="直線コネクタ 540"/>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542"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43" name="フローチャート: 判断 542"/>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44" name="フローチャート: 判断 543"/>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45" name="フローチャート: 判断 54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46" name="フローチャート: 判断 545"/>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107043</xdr:rowOff>
    </xdr:from>
    <xdr:to>
      <xdr:col>116</xdr:col>
      <xdr:colOff>114300</xdr:colOff>
      <xdr:row>37</xdr:row>
      <xdr:rowOff>37193</xdr:rowOff>
    </xdr:to>
    <xdr:sp macro="" textlink="">
      <xdr:nvSpPr>
        <xdr:cNvPr id="552" name="楕円 551"/>
        <xdr:cNvSpPr/>
      </xdr:nvSpPr>
      <xdr:spPr>
        <a:xfrm>
          <a:off x="22110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129920</xdr:rowOff>
    </xdr:from>
    <xdr:ext cx="469744" cy="259045"/>
    <xdr:sp macro="" textlink="">
      <xdr:nvSpPr>
        <xdr:cNvPr id="553" name="【認定こども園・幼稚園・保育所】&#10;一人当たり面積該当値テキスト"/>
        <xdr:cNvSpPr txBox="1"/>
      </xdr:nvSpPr>
      <xdr:spPr>
        <a:xfrm>
          <a:off x="22199600"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123372</xdr:rowOff>
    </xdr:from>
    <xdr:to>
      <xdr:col>112</xdr:col>
      <xdr:colOff>38100</xdr:colOff>
      <xdr:row>37</xdr:row>
      <xdr:rowOff>53522</xdr:rowOff>
    </xdr:to>
    <xdr:sp macro="" textlink="">
      <xdr:nvSpPr>
        <xdr:cNvPr id="554" name="楕円 553"/>
        <xdr:cNvSpPr/>
      </xdr:nvSpPr>
      <xdr:spPr>
        <a:xfrm>
          <a:off x="21272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157843</xdr:rowOff>
    </xdr:from>
    <xdr:to>
      <xdr:col>116</xdr:col>
      <xdr:colOff>63500</xdr:colOff>
      <xdr:row>37</xdr:row>
      <xdr:rowOff>2722</xdr:rowOff>
    </xdr:to>
    <xdr:cxnSp macro="">
      <xdr:nvCxnSpPr>
        <xdr:cNvPr id="555" name="直線コネクタ 554"/>
        <xdr:cNvCxnSpPr/>
      </xdr:nvCxnSpPr>
      <xdr:spPr>
        <a:xfrm flipV="1">
          <a:off x="21323300" y="6330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556" name="楕円 555"/>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2722</xdr:rowOff>
    </xdr:from>
    <xdr:to>
      <xdr:col>111</xdr:col>
      <xdr:colOff>177800</xdr:colOff>
      <xdr:row>37</xdr:row>
      <xdr:rowOff>19050</xdr:rowOff>
    </xdr:to>
    <xdr:cxnSp macro="">
      <xdr:nvCxnSpPr>
        <xdr:cNvPr id="557" name="直線コネクタ 556"/>
        <xdr:cNvCxnSpPr/>
      </xdr:nvCxnSpPr>
      <xdr:spPr>
        <a:xfrm flipV="1">
          <a:off x="20434300" y="6346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146231</xdr:rowOff>
    </xdr:from>
    <xdr:to>
      <xdr:col>102</xdr:col>
      <xdr:colOff>165100</xdr:colOff>
      <xdr:row>37</xdr:row>
      <xdr:rowOff>76381</xdr:rowOff>
    </xdr:to>
    <xdr:sp macro="" textlink="">
      <xdr:nvSpPr>
        <xdr:cNvPr id="558" name="楕円 557"/>
        <xdr:cNvSpPr/>
      </xdr:nvSpPr>
      <xdr:spPr>
        <a:xfrm>
          <a:off x="19494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25581</xdr:rowOff>
    </xdr:to>
    <xdr:cxnSp macro="">
      <xdr:nvCxnSpPr>
        <xdr:cNvPr id="559" name="直線コネクタ 558"/>
        <xdr:cNvCxnSpPr/>
      </xdr:nvCxnSpPr>
      <xdr:spPr>
        <a:xfrm flipV="1">
          <a:off x="19545300" y="63627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560"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61"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562" name="n_3ave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70049</xdr:rowOff>
    </xdr:from>
    <xdr:ext cx="469744" cy="259045"/>
    <xdr:sp macro="" textlink="">
      <xdr:nvSpPr>
        <xdr:cNvPr id="563" name="n_1mainValue【認定こども園・幼稚園・保育所】&#10;一人当たり面積"/>
        <xdr:cNvSpPr txBox="1"/>
      </xdr:nvSpPr>
      <xdr:spPr>
        <a:xfrm>
          <a:off x="21075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64"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92908</xdr:rowOff>
    </xdr:from>
    <xdr:ext cx="469744" cy="259045"/>
    <xdr:sp macro="" textlink="">
      <xdr:nvSpPr>
        <xdr:cNvPr id="565" name="n_3mainValue【認定こども園・幼稚園・保育所】&#10;一人当たり面積"/>
        <xdr:cNvSpPr txBox="1"/>
      </xdr:nvSpPr>
      <xdr:spPr>
        <a:xfrm>
          <a:off x="193104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6" name="テキスト ボックス 5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8" name="テキスト ボックス 5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6" name="テキスト ボックス 5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90" name="直線コネクタ 58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9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92" name="直線コネクタ 59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9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94" name="直線コネクタ 59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95"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96" name="フローチャート: 判断 59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97" name="フローチャート: 判断 59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98" name="フローチャート: 判断 59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99" name="フローチャート: 判断 59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605" name="楕円 604"/>
        <xdr:cNvSpPr/>
      </xdr:nvSpPr>
      <xdr:spPr>
        <a:xfrm>
          <a:off x="16268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606" name="【学校施設】&#10;有形固定資産減価償却率該当値テキスト"/>
        <xdr:cNvSpPr txBox="1"/>
      </xdr:nvSpPr>
      <xdr:spPr>
        <a:xfrm>
          <a:off x="16357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50165</xdr:rowOff>
    </xdr:from>
    <xdr:to>
      <xdr:col>81</xdr:col>
      <xdr:colOff>101600</xdr:colOff>
      <xdr:row>61</xdr:row>
      <xdr:rowOff>151765</xdr:rowOff>
    </xdr:to>
    <xdr:sp macro="" textlink="">
      <xdr:nvSpPr>
        <xdr:cNvPr id="607" name="楕円 606"/>
        <xdr:cNvSpPr/>
      </xdr:nvSpPr>
      <xdr:spPr>
        <a:xfrm>
          <a:off x="15430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53340</xdr:rowOff>
    </xdr:from>
    <xdr:to>
      <xdr:col>85</xdr:col>
      <xdr:colOff>127000</xdr:colOff>
      <xdr:row>61</xdr:row>
      <xdr:rowOff>100965</xdr:rowOff>
    </xdr:to>
    <xdr:cxnSp macro="">
      <xdr:nvCxnSpPr>
        <xdr:cNvPr id="608" name="直線コネクタ 607"/>
        <xdr:cNvCxnSpPr/>
      </xdr:nvCxnSpPr>
      <xdr:spPr>
        <a:xfrm flipV="1">
          <a:off x="15481300" y="105117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609" name="楕円 608"/>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100965</xdr:rowOff>
    </xdr:from>
    <xdr:to>
      <xdr:col>81</xdr:col>
      <xdr:colOff>50800</xdr:colOff>
      <xdr:row>61</xdr:row>
      <xdr:rowOff>148590</xdr:rowOff>
    </xdr:to>
    <xdr:cxnSp macro="">
      <xdr:nvCxnSpPr>
        <xdr:cNvPr id="610" name="直線コネクタ 609"/>
        <xdr:cNvCxnSpPr/>
      </xdr:nvCxnSpPr>
      <xdr:spPr>
        <a:xfrm flipV="1">
          <a:off x="14592300" y="105594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611" name="楕円 610"/>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22860</xdr:rowOff>
    </xdr:to>
    <xdr:cxnSp macro="">
      <xdr:nvCxnSpPr>
        <xdr:cNvPr id="612" name="直線コネクタ 611"/>
        <xdr:cNvCxnSpPr/>
      </xdr:nvCxnSpPr>
      <xdr:spPr>
        <a:xfrm flipV="1">
          <a:off x="13703300" y="1060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613"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614"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615"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142892</xdr:rowOff>
    </xdr:from>
    <xdr:ext cx="405111" cy="259045"/>
    <xdr:sp macro="" textlink="">
      <xdr:nvSpPr>
        <xdr:cNvPr id="616" name="n_1mainValue【学校施設】&#10;有形固定資産減価償却率"/>
        <xdr:cNvSpPr txBox="1"/>
      </xdr:nvSpPr>
      <xdr:spPr>
        <a:xfrm>
          <a:off x="15266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617"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618" name="n_3mainValue【学校施設】&#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0" name="直線コネクタ 6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1" name="テキスト ボックス 6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2" name="直線コネクタ 6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3" name="テキスト ボックス 6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4" name="直線コネクタ 6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5" name="テキスト ボックス 6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6" name="直線コネクタ 6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7" name="テキスト ボックス 6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41" name="直線コネクタ 640"/>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42"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43" name="直線コネクタ 642"/>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44"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45" name="直線コネクタ 644"/>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646"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47" name="フローチャート: 判断 646"/>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48" name="フローチャート: 判断 647"/>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49" name="フローチャート: 判断 648"/>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50" name="フローチャート: 判断 649"/>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1" name="テキスト ボックス 6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2" name="テキスト ボックス 6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3" name="テキスト ボックス 6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4" name="テキスト ボックス 6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5" name="テキスト ボックス 6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147625</xdr:rowOff>
    </xdr:from>
    <xdr:to>
      <xdr:col>116</xdr:col>
      <xdr:colOff>114300</xdr:colOff>
      <xdr:row>60</xdr:row>
      <xdr:rowOff>77775</xdr:rowOff>
    </xdr:to>
    <xdr:sp macro="" textlink="">
      <xdr:nvSpPr>
        <xdr:cNvPr id="656" name="楕円 655"/>
        <xdr:cNvSpPr/>
      </xdr:nvSpPr>
      <xdr:spPr>
        <a:xfrm>
          <a:off x="22110700" y="10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170502</xdr:rowOff>
    </xdr:from>
    <xdr:ext cx="469744" cy="259045"/>
    <xdr:sp macro="" textlink="">
      <xdr:nvSpPr>
        <xdr:cNvPr id="657" name="【学校施設】&#10;一人当たり面積該当値テキスト"/>
        <xdr:cNvSpPr txBox="1"/>
      </xdr:nvSpPr>
      <xdr:spPr>
        <a:xfrm>
          <a:off x="22199600" y="101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167284</xdr:rowOff>
    </xdr:from>
    <xdr:to>
      <xdr:col>112</xdr:col>
      <xdr:colOff>38100</xdr:colOff>
      <xdr:row>60</xdr:row>
      <xdr:rowOff>97434</xdr:rowOff>
    </xdr:to>
    <xdr:sp macro="" textlink="">
      <xdr:nvSpPr>
        <xdr:cNvPr id="658" name="楕円 657"/>
        <xdr:cNvSpPr/>
      </xdr:nvSpPr>
      <xdr:spPr>
        <a:xfrm>
          <a:off x="21272500" y="102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26975</xdr:rowOff>
    </xdr:from>
    <xdr:to>
      <xdr:col>116</xdr:col>
      <xdr:colOff>63500</xdr:colOff>
      <xdr:row>60</xdr:row>
      <xdr:rowOff>46634</xdr:rowOff>
    </xdr:to>
    <xdr:cxnSp macro="">
      <xdr:nvCxnSpPr>
        <xdr:cNvPr id="659" name="直線コネクタ 658"/>
        <xdr:cNvCxnSpPr/>
      </xdr:nvCxnSpPr>
      <xdr:spPr>
        <a:xfrm flipV="1">
          <a:off x="21323300" y="10313975"/>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xdr:rowOff>
    </xdr:from>
    <xdr:to>
      <xdr:col>107</xdr:col>
      <xdr:colOff>101600</xdr:colOff>
      <xdr:row>60</xdr:row>
      <xdr:rowOff>112522</xdr:rowOff>
    </xdr:to>
    <xdr:sp macro="" textlink="">
      <xdr:nvSpPr>
        <xdr:cNvPr id="660" name="楕円 659"/>
        <xdr:cNvSpPr/>
      </xdr:nvSpPr>
      <xdr:spPr>
        <a:xfrm>
          <a:off x="20383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46634</xdr:rowOff>
    </xdr:from>
    <xdr:to>
      <xdr:col>111</xdr:col>
      <xdr:colOff>177800</xdr:colOff>
      <xdr:row>60</xdr:row>
      <xdr:rowOff>61722</xdr:rowOff>
    </xdr:to>
    <xdr:cxnSp macro="">
      <xdr:nvCxnSpPr>
        <xdr:cNvPr id="661" name="直線コネクタ 660"/>
        <xdr:cNvCxnSpPr/>
      </xdr:nvCxnSpPr>
      <xdr:spPr>
        <a:xfrm flipV="1">
          <a:off x="20434300" y="1033363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135737</xdr:rowOff>
    </xdr:from>
    <xdr:to>
      <xdr:col>102</xdr:col>
      <xdr:colOff>165100</xdr:colOff>
      <xdr:row>60</xdr:row>
      <xdr:rowOff>65887</xdr:rowOff>
    </xdr:to>
    <xdr:sp macro="" textlink="">
      <xdr:nvSpPr>
        <xdr:cNvPr id="662" name="楕円 661"/>
        <xdr:cNvSpPr/>
      </xdr:nvSpPr>
      <xdr:spPr>
        <a:xfrm>
          <a:off x="19494500" y="102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15087</xdr:rowOff>
    </xdr:from>
    <xdr:to>
      <xdr:col>107</xdr:col>
      <xdr:colOff>50800</xdr:colOff>
      <xdr:row>60</xdr:row>
      <xdr:rowOff>61722</xdr:rowOff>
    </xdr:to>
    <xdr:cxnSp macro="">
      <xdr:nvCxnSpPr>
        <xdr:cNvPr id="663" name="直線コネクタ 662"/>
        <xdr:cNvCxnSpPr/>
      </xdr:nvCxnSpPr>
      <xdr:spPr>
        <a:xfrm>
          <a:off x="19545300" y="1030208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664"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665"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666"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113961</xdr:rowOff>
    </xdr:from>
    <xdr:ext cx="469744" cy="259045"/>
    <xdr:sp macro="" textlink="">
      <xdr:nvSpPr>
        <xdr:cNvPr id="667" name="n_1mainValue【学校施設】&#10;一人当たり面積"/>
        <xdr:cNvSpPr txBox="1"/>
      </xdr:nvSpPr>
      <xdr:spPr>
        <a:xfrm>
          <a:off x="210757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129049</xdr:rowOff>
    </xdr:from>
    <xdr:ext cx="469744" cy="259045"/>
    <xdr:sp macro="" textlink="">
      <xdr:nvSpPr>
        <xdr:cNvPr id="668" name="n_2mainValue【学校施設】&#10;一人当たり面積"/>
        <xdr:cNvSpPr txBox="1"/>
      </xdr:nvSpPr>
      <xdr:spPr>
        <a:xfrm>
          <a:off x="20199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82414</xdr:rowOff>
    </xdr:from>
    <xdr:ext cx="469744" cy="259045"/>
    <xdr:sp macro="" textlink="">
      <xdr:nvSpPr>
        <xdr:cNvPr id="669" name="n_3mainValue【学校施設】&#10;一人当たり面積"/>
        <xdr:cNvSpPr txBox="1"/>
      </xdr:nvSpPr>
      <xdr:spPr>
        <a:xfrm>
          <a:off x="19310427" y="100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8" name="テキスト ボックス 6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9" name="直線コネクタ 6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0" name="直線コネクタ 6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1" name="テキスト ボックス 6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2" name="直線コネクタ 6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3" name="テキスト ボックス 6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4" name="直線コネクタ 6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5" name="テキスト ボックス 6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6" name="直線コネクタ 6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7" name="テキスト ボックス 6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8" name="直線コネクタ 6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9" name="テキスト ボックス 6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0" name="直線コネクタ 6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1" name="テキスト ボックス 6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3" name="テキスト ボックス 6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95" name="直線コネクタ 694"/>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96"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97" name="直線コネクタ 696"/>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9" name="直線コネクタ 6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700"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01" name="フローチャート: 判断 700"/>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702" name="フローチャート: 判断 70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703" name="フローチャート: 判断 702"/>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704" name="フローチャート: 判断 703"/>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5" name="テキスト ボックス 7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6" name="テキスト ボックス 7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7" name="テキスト ボックス 7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8" name="テキスト ボックス 7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9" name="テキスト ボックス 7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72208</xdr:rowOff>
    </xdr:from>
    <xdr:to>
      <xdr:col>85</xdr:col>
      <xdr:colOff>177800</xdr:colOff>
      <xdr:row>80</xdr:row>
      <xdr:rowOff>2358</xdr:rowOff>
    </xdr:to>
    <xdr:sp macro="" textlink="">
      <xdr:nvSpPr>
        <xdr:cNvPr id="710" name="楕円 709"/>
        <xdr:cNvSpPr/>
      </xdr:nvSpPr>
      <xdr:spPr>
        <a:xfrm>
          <a:off x="162687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95085</xdr:rowOff>
    </xdr:from>
    <xdr:ext cx="405111" cy="259045"/>
    <xdr:sp macro="" textlink="">
      <xdr:nvSpPr>
        <xdr:cNvPr id="711" name="【児童館】&#10;有形固定資産減価償却率該当値テキスト"/>
        <xdr:cNvSpPr txBox="1"/>
      </xdr:nvSpPr>
      <xdr:spPr>
        <a:xfrm>
          <a:off x="16357600" y="1346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109764</xdr:rowOff>
    </xdr:from>
    <xdr:to>
      <xdr:col>81</xdr:col>
      <xdr:colOff>101600</xdr:colOff>
      <xdr:row>80</xdr:row>
      <xdr:rowOff>39914</xdr:rowOff>
    </xdr:to>
    <xdr:sp macro="" textlink="">
      <xdr:nvSpPr>
        <xdr:cNvPr id="712" name="楕円 711"/>
        <xdr:cNvSpPr/>
      </xdr:nvSpPr>
      <xdr:spPr>
        <a:xfrm>
          <a:off x="15430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123008</xdr:rowOff>
    </xdr:from>
    <xdr:to>
      <xdr:col>85</xdr:col>
      <xdr:colOff>127000</xdr:colOff>
      <xdr:row>79</xdr:row>
      <xdr:rowOff>160564</xdr:rowOff>
    </xdr:to>
    <xdr:cxnSp macro="">
      <xdr:nvCxnSpPr>
        <xdr:cNvPr id="713" name="直線コネクタ 712"/>
        <xdr:cNvCxnSpPr/>
      </xdr:nvCxnSpPr>
      <xdr:spPr>
        <a:xfrm flipV="1">
          <a:off x="15481300" y="1366755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148952</xdr:rowOff>
    </xdr:from>
    <xdr:to>
      <xdr:col>76</xdr:col>
      <xdr:colOff>165100</xdr:colOff>
      <xdr:row>80</xdr:row>
      <xdr:rowOff>79102</xdr:rowOff>
    </xdr:to>
    <xdr:sp macro="" textlink="">
      <xdr:nvSpPr>
        <xdr:cNvPr id="714" name="楕円 713"/>
        <xdr:cNvSpPr/>
      </xdr:nvSpPr>
      <xdr:spPr>
        <a:xfrm>
          <a:off x="14541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160564</xdr:rowOff>
    </xdr:from>
    <xdr:to>
      <xdr:col>81</xdr:col>
      <xdr:colOff>50800</xdr:colOff>
      <xdr:row>80</xdr:row>
      <xdr:rowOff>28302</xdr:rowOff>
    </xdr:to>
    <xdr:cxnSp macro="">
      <xdr:nvCxnSpPr>
        <xdr:cNvPr id="715" name="直線コネクタ 714"/>
        <xdr:cNvCxnSpPr/>
      </xdr:nvCxnSpPr>
      <xdr:spPr>
        <a:xfrm flipV="1">
          <a:off x="14592300" y="137051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xdr:rowOff>
    </xdr:from>
    <xdr:to>
      <xdr:col>72</xdr:col>
      <xdr:colOff>38100</xdr:colOff>
      <xdr:row>80</xdr:row>
      <xdr:rowOff>116658</xdr:rowOff>
    </xdr:to>
    <xdr:sp macro="" textlink="">
      <xdr:nvSpPr>
        <xdr:cNvPr id="716" name="楕円 715"/>
        <xdr:cNvSpPr/>
      </xdr:nvSpPr>
      <xdr:spPr>
        <a:xfrm>
          <a:off x="13652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28302</xdr:rowOff>
    </xdr:from>
    <xdr:to>
      <xdr:col>76</xdr:col>
      <xdr:colOff>114300</xdr:colOff>
      <xdr:row>80</xdr:row>
      <xdr:rowOff>65858</xdr:rowOff>
    </xdr:to>
    <xdr:cxnSp macro="">
      <xdr:nvCxnSpPr>
        <xdr:cNvPr id="717" name="直線コネクタ 716"/>
        <xdr:cNvCxnSpPr/>
      </xdr:nvCxnSpPr>
      <xdr:spPr>
        <a:xfrm flipV="1">
          <a:off x="13703300" y="137443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8"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719"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720"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56441</xdr:rowOff>
    </xdr:from>
    <xdr:ext cx="405111" cy="259045"/>
    <xdr:sp macro="" textlink="">
      <xdr:nvSpPr>
        <xdr:cNvPr id="721" name="n_1mainValue【児童館】&#10;有形固定資産減価償却率"/>
        <xdr:cNvSpPr txBox="1"/>
      </xdr:nvSpPr>
      <xdr:spPr>
        <a:xfrm>
          <a:off x="152660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95629</xdr:rowOff>
    </xdr:from>
    <xdr:ext cx="405111" cy="259045"/>
    <xdr:sp macro="" textlink="">
      <xdr:nvSpPr>
        <xdr:cNvPr id="722" name="n_2mainValue【児童館】&#10;有形固定資産減価償却率"/>
        <xdr:cNvSpPr txBox="1"/>
      </xdr:nvSpPr>
      <xdr:spPr>
        <a:xfrm>
          <a:off x="14389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133185</xdr:rowOff>
    </xdr:from>
    <xdr:ext cx="405111" cy="259045"/>
    <xdr:sp macro="" textlink="">
      <xdr:nvSpPr>
        <xdr:cNvPr id="723" name="n_3mainValue【児童館】&#10;有形固定資産減価償却率"/>
        <xdr:cNvSpPr txBox="1"/>
      </xdr:nvSpPr>
      <xdr:spPr>
        <a:xfrm>
          <a:off x="135007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4" name="直線コネクタ 7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5" name="テキスト ボックス 7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6" name="直線コネクタ 7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7" name="テキスト ボックス 7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8" name="直線コネクタ 7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9" name="テキスト ボックス 7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0" name="直線コネクタ 7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1" name="テキスト ボックス 7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745" name="直線コネクタ 744"/>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6"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7" name="直線コネクタ 746"/>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748"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749" name="直線コネクタ 748"/>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50"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51" name="フローチャート: 判断 750"/>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52" name="フローチャート: 判断 75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753" name="フローチャート: 判断 752"/>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54" name="フローチャート: 判断 753"/>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760" name="楕円 759"/>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761" name="【児童館】&#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762" name="楕円 761"/>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131826</xdr:rowOff>
    </xdr:to>
    <xdr:cxnSp macro="">
      <xdr:nvCxnSpPr>
        <xdr:cNvPr id="763" name="直線コネクタ 762"/>
        <xdr:cNvCxnSpPr/>
      </xdr:nvCxnSpPr>
      <xdr:spPr>
        <a:xfrm flipV="1">
          <a:off x="21323300" y="14700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764" name="楕円 763"/>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131826</xdr:rowOff>
    </xdr:to>
    <xdr:cxnSp macro="">
      <xdr:nvCxnSpPr>
        <xdr:cNvPr id="765" name="直線コネクタ 764"/>
        <xdr:cNvCxnSpPr/>
      </xdr:nvCxnSpPr>
      <xdr:spPr>
        <a:xfrm>
          <a:off x="20434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766" name="楕円 765"/>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131826</xdr:rowOff>
    </xdr:to>
    <xdr:cxnSp macro="">
      <xdr:nvCxnSpPr>
        <xdr:cNvPr id="767" name="直線コネクタ 766"/>
        <xdr:cNvCxnSpPr/>
      </xdr:nvCxnSpPr>
      <xdr:spPr>
        <a:xfrm>
          <a:off x="19545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68"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69"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770"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771" name="n_1mainValue【児童館】&#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772" name="n_2mainValue【児童館】&#10;一人当たり面積"/>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773" name="n_3mainValue【児童館】&#10;一人当たり面積"/>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4" name="テキスト ボックス 7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5" name="直線コネクタ 7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6" name="テキスト ボックス 7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7" name="直線コネクタ 7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8" name="テキスト ボックス 7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9" name="直線コネクタ 7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90" name="テキスト ボックス 7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91" name="直線コネクタ 7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92" name="テキスト ボックス 7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96" name="直線コネクタ 79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9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98" name="直線コネクタ 79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9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800" name="直線コネクタ 79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801"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802" name="フローチャート: 判断 80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803" name="フローチャート: 判断 80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804" name="フローチャート: 判断 80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805" name="フローチャート: 判断 80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20828</xdr:rowOff>
    </xdr:from>
    <xdr:to>
      <xdr:col>85</xdr:col>
      <xdr:colOff>177800</xdr:colOff>
      <xdr:row>106</xdr:row>
      <xdr:rowOff>122428</xdr:rowOff>
    </xdr:to>
    <xdr:sp macro="" textlink="">
      <xdr:nvSpPr>
        <xdr:cNvPr id="811" name="楕円 810"/>
        <xdr:cNvSpPr/>
      </xdr:nvSpPr>
      <xdr:spPr>
        <a:xfrm>
          <a:off x="16268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170705</xdr:rowOff>
    </xdr:from>
    <xdr:ext cx="405111" cy="259045"/>
    <xdr:sp macro="" textlink="">
      <xdr:nvSpPr>
        <xdr:cNvPr id="812" name="【公民館】&#10;有形固定資産減価償却率該当値テキスト"/>
        <xdr:cNvSpPr txBox="1"/>
      </xdr:nvSpPr>
      <xdr:spPr>
        <a:xfrm>
          <a:off x="16357600"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813" name="楕円 812"/>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106</xdr:row>
      <xdr:rowOff>71628</xdr:rowOff>
    </xdr:to>
    <xdr:cxnSp macro="">
      <xdr:nvCxnSpPr>
        <xdr:cNvPr id="814" name="直線コネクタ 813"/>
        <xdr:cNvCxnSpPr/>
      </xdr:nvCxnSpPr>
      <xdr:spPr>
        <a:xfrm>
          <a:off x="15481300" y="17861280"/>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169418</xdr:rowOff>
    </xdr:from>
    <xdr:to>
      <xdr:col>76</xdr:col>
      <xdr:colOff>165100</xdr:colOff>
      <xdr:row>104</xdr:row>
      <xdr:rowOff>99568</xdr:rowOff>
    </xdr:to>
    <xdr:sp macro="" textlink="">
      <xdr:nvSpPr>
        <xdr:cNvPr id="815" name="楕円 814"/>
        <xdr:cNvSpPr/>
      </xdr:nvSpPr>
      <xdr:spPr>
        <a:xfrm>
          <a:off x="14541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48768</xdr:rowOff>
    </xdr:to>
    <xdr:cxnSp macro="">
      <xdr:nvCxnSpPr>
        <xdr:cNvPr id="816" name="直線コネクタ 815"/>
        <xdr:cNvCxnSpPr/>
      </xdr:nvCxnSpPr>
      <xdr:spPr>
        <a:xfrm flipV="1">
          <a:off x="14592300" y="178612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34544</xdr:rowOff>
    </xdr:from>
    <xdr:to>
      <xdr:col>72</xdr:col>
      <xdr:colOff>38100</xdr:colOff>
      <xdr:row>104</xdr:row>
      <xdr:rowOff>136144</xdr:rowOff>
    </xdr:to>
    <xdr:sp macro="" textlink="">
      <xdr:nvSpPr>
        <xdr:cNvPr id="817" name="楕円 816"/>
        <xdr:cNvSpPr/>
      </xdr:nvSpPr>
      <xdr:spPr>
        <a:xfrm>
          <a:off x="1365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104</xdr:row>
      <xdr:rowOff>85344</xdr:rowOff>
    </xdr:to>
    <xdr:cxnSp macro="">
      <xdr:nvCxnSpPr>
        <xdr:cNvPr id="818" name="直線コネクタ 817"/>
        <xdr:cNvCxnSpPr/>
      </xdr:nvCxnSpPr>
      <xdr:spPr>
        <a:xfrm flipV="1">
          <a:off x="13703300" y="178795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81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82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821"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822" name="n_1main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116095</xdr:rowOff>
    </xdr:from>
    <xdr:ext cx="405111" cy="259045"/>
    <xdr:sp macro="" textlink="">
      <xdr:nvSpPr>
        <xdr:cNvPr id="823" name="n_2mainValue【公民館】&#10;有形固定資産減価償却率"/>
        <xdr:cNvSpPr txBox="1"/>
      </xdr:nvSpPr>
      <xdr:spPr>
        <a:xfrm>
          <a:off x="14389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152671</xdr:rowOff>
    </xdr:from>
    <xdr:ext cx="405111" cy="259045"/>
    <xdr:sp macro="" textlink="">
      <xdr:nvSpPr>
        <xdr:cNvPr id="824" name="n_3mainValue【公民館】&#10;有形固定資産減価償却率"/>
        <xdr:cNvSpPr txBox="1"/>
      </xdr:nvSpPr>
      <xdr:spPr>
        <a:xfrm>
          <a:off x="13500744" y="1764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5" name="直線コネクタ 8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6" name="テキスト ボックス 8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7" name="直線コネクタ 8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8" name="テキスト ボックス 8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9" name="直線コネクタ 8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0" name="テキスト ボックス 8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1" name="直線コネクタ 8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2" name="テキスト ボックス 8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4" name="テキスト ボックス 8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846" name="直線コネクタ 84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48" name="直線コネクタ 8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84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850" name="直線コネクタ 84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851"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852" name="フローチャート: 判断 85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853" name="フローチャート: 判断 85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54" name="フローチャート: 判断 85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855" name="フローチャート: 判断 85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157987</xdr:rowOff>
    </xdr:from>
    <xdr:to>
      <xdr:col>116</xdr:col>
      <xdr:colOff>114300</xdr:colOff>
      <xdr:row>104</xdr:row>
      <xdr:rowOff>88137</xdr:rowOff>
    </xdr:to>
    <xdr:sp macro="" textlink="">
      <xdr:nvSpPr>
        <xdr:cNvPr id="861" name="楕円 860"/>
        <xdr:cNvSpPr/>
      </xdr:nvSpPr>
      <xdr:spPr>
        <a:xfrm>
          <a:off x="221107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9414</xdr:rowOff>
    </xdr:from>
    <xdr:ext cx="469744" cy="259045"/>
    <xdr:sp macro="" textlink="">
      <xdr:nvSpPr>
        <xdr:cNvPr id="862" name="【公民館】&#10;一人当たり面積該当値テキスト"/>
        <xdr:cNvSpPr txBox="1"/>
      </xdr:nvSpPr>
      <xdr:spPr>
        <a:xfrm>
          <a:off x="22199600" y="176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xdr:rowOff>
    </xdr:from>
    <xdr:to>
      <xdr:col>112</xdr:col>
      <xdr:colOff>38100</xdr:colOff>
      <xdr:row>104</xdr:row>
      <xdr:rowOff>101854</xdr:rowOff>
    </xdr:to>
    <xdr:sp macro="" textlink="">
      <xdr:nvSpPr>
        <xdr:cNvPr id="863" name="楕円 862"/>
        <xdr:cNvSpPr/>
      </xdr:nvSpPr>
      <xdr:spPr>
        <a:xfrm>
          <a:off x="21272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37337</xdr:rowOff>
    </xdr:from>
    <xdr:to>
      <xdr:col>116</xdr:col>
      <xdr:colOff>63500</xdr:colOff>
      <xdr:row>104</xdr:row>
      <xdr:rowOff>51054</xdr:rowOff>
    </xdr:to>
    <xdr:cxnSp macro="">
      <xdr:nvCxnSpPr>
        <xdr:cNvPr id="864" name="直線コネクタ 863"/>
        <xdr:cNvCxnSpPr/>
      </xdr:nvCxnSpPr>
      <xdr:spPr>
        <a:xfrm flipV="1">
          <a:off x="21323300" y="1786813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xdr:rowOff>
    </xdr:from>
    <xdr:to>
      <xdr:col>107</xdr:col>
      <xdr:colOff>101600</xdr:colOff>
      <xdr:row>104</xdr:row>
      <xdr:rowOff>110998</xdr:rowOff>
    </xdr:to>
    <xdr:sp macro="" textlink="">
      <xdr:nvSpPr>
        <xdr:cNvPr id="865" name="楕円 864"/>
        <xdr:cNvSpPr/>
      </xdr:nvSpPr>
      <xdr:spPr>
        <a:xfrm>
          <a:off x="20383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51054</xdr:rowOff>
    </xdr:from>
    <xdr:to>
      <xdr:col>111</xdr:col>
      <xdr:colOff>177800</xdr:colOff>
      <xdr:row>104</xdr:row>
      <xdr:rowOff>60198</xdr:rowOff>
    </xdr:to>
    <xdr:cxnSp macro="">
      <xdr:nvCxnSpPr>
        <xdr:cNvPr id="866" name="直線コネクタ 865"/>
        <xdr:cNvCxnSpPr/>
      </xdr:nvCxnSpPr>
      <xdr:spPr>
        <a:xfrm flipV="1">
          <a:off x="20434300" y="178818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xdr:rowOff>
    </xdr:from>
    <xdr:to>
      <xdr:col>102</xdr:col>
      <xdr:colOff>165100</xdr:colOff>
      <xdr:row>104</xdr:row>
      <xdr:rowOff>117856</xdr:rowOff>
    </xdr:to>
    <xdr:sp macro="" textlink="">
      <xdr:nvSpPr>
        <xdr:cNvPr id="867" name="楕円 866"/>
        <xdr:cNvSpPr/>
      </xdr:nvSpPr>
      <xdr:spPr>
        <a:xfrm>
          <a:off x="19494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60198</xdr:rowOff>
    </xdr:from>
    <xdr:to>
      <xdr:col>107</xdr:col>
      <xdr:colOff>50800</xdr:colOff>
      <xdr:row>104</xdr:row>
      <xdr:rowOff>67056</xdr:rowOff>
    </xdr:to>
    <xdr:cxnSp macro="">
      <xdr:nvCxnSpPr>
        <xdr:cNvPr id="868" name="直線コネクタ 867"/>
        <xdr:cNvCxnSpPr/>
      </xdr:nvCxnSpPr>
      <xdr:spPr>
        <a:xfrm flipV="1">
          <a:off x="19545300" y="178909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869"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70"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871"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118381</xdr:rowOff>
    </xdr:from>
    <xdr:ext cx="469744" cy="259045"/>
    <xdr:sp macro="" textlink="">
      <xdr:nvSpPr>
        <xdr:cNvPr id="872" name="n_1mainValue【公民館】&#10;一人当たり面積"/>
        <xdr:cNvSpPr txBox="1"/>
      </xdr:nvSpPr>
      <xdr:spPr>
        <a:xfrm>
          <a:off x="210757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127525</xdr:rowOff>
    </xdr:from>
    <xdr:ext cx="469744" cy="259045"/>
    <xdr:sp macro="" textlink="">
      <xdr:nvSpPr>
        <xdr:cNvPr id="873" name="n_2mainValue【公民館】&#10;一人当たり面積"/>
        <xdr:cNvSpPr txBox="1"/>
      </xdr:nvSpPr>
      <xdr:spPr>
        <a:xfrm>
          <a:off x="20199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134383</xdr:rowOff>
    </xdr:from>
    <xdr:ext cx="469744" cy="259045"/>
    <xdr:sp macro="" textlink="">
      <xdr:nvSpPr>
        <xdr:cNvPr id="874" name="n_3mainValue【公民館】&#10;一人当たり面積"/>
        <xdr:cNvSpPr txBox="1"/>
      </xdr:nvSpPr>
      <xdr:spPr>
        <a:xfrm>
          <a:off x="19310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➀道路については、類似団体と同程度の減価償却率であるが、橋梁やトンネルの類似団体に比較しても老朽化が進んでいいることが分かる。これに対しては、橋梁等の長寿命化計画を策定し、現在計画的な改修を行っている。</a:t>
          </a:r>
          <a:endParaRPr lang="ja-JP" altLang="ja-JP">
            <a:effectLst/>
          </a:endParaRPr>
        </a:p>
        <a:p>
          <a:r>
            <a:rPr kumimoji="1" lang="ja-JP" altLang="ja-JP" sz="1100">
              <a:solidFill>
                <a:schemeClr val="dk1"/>
              </a:solidFill>
              <a:effectLst/>
              <a:latin typeface="+mn-lt"/>
              <a:ea typeface="+mn-ea"/>
              <a:cs typeface="+mn-cs"/>
            </a:rPr>
            <a:t>②学校施設については、近年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ある中学校の内の１校の更新をした結果、類似団体と比較して、学校施設の減価償却率が低くなっている。一方で、保育所・公民館・児童館については、類似団体と比較しても老朽化が進んでいることが分かる。さらに、保育所、学校施設、公民館の一人当たりの面積では、類似団体を上回っていることから、これらの今後の改修や更新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年度に策定した公共施設総合管理計画</a:t>
          </a:r>
          <a:r>
            <a:rPr kumimoji="1" lang="ja-JP" altLang="en-US" sz="1100">
              <a:solidFill>
                <a:schemeClr val="dk1"/>
              </a:solidFill>
              <a:effectLst/>
              <a:latin typeface="+mn-lt"/>
              <a:ea typeface="+mn-ea"/>
              <a:cs typeface="+mn-cs"/>
            </a:rPr>
            <a:t>及び令和元年度に策定した個別施設計画</a:t>
          </a:r>
          <a:r>
            <a:rPr kumimoji="1" lang="ja-JP" altLang="ja-JP" sz="1100">
              <a:solidFill>
                <a:schemeClr val="dk1"/>
              </a:solidFill>
              <a:effectLst/>
              <a:latin typeface="+mn-lt"/>
              <a:ea typeface="+mn-ea"/>
              <a:cs typeface="+mn-cs"/>
            </a:rPr>
            <a:t>に基づき施設の統廃合などの検討を行い、適正規模による更新、改修を行う予定である。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21,703
21,515
81.85
11,192,346
11,103,426
77,581
6,675,610
13,117,223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2" name="楕円 71"/>
        <xdr:cNvSpPr/>
      </xdr:nvSpPr>
      <xdr:spPr>
        <a:xfrm>
          <a:off x="4584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132823</xdr:rowOff>
    </xdr:from>
    <xdr:ext cx="405111" cy="259045"/>
    <xdr:sp macro="" textlink="">
      <xdr:nvSpPr>
        <xdr:cNvPr id="73" name="【図書館】&#10;有形固定資産減価償却率該当値テキスト"/>
        <xdr:cNvSpPr txBox="1"/>
      </xdr:nvSpPr>
      <xdr:spPr>
        <a:xfrm>
          <a:off x="4673600"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xdr:rowOff>
    </xdr:from>
    <xdr:to>
      <xdr:col>20</xdr:col>
      <xdr:colOff>38100</xdr:colOff>
      <xdr:row>38</xdr:row>
      <xdr:rowOff>112304</xdr:rowOff>
    </xdr:to>
    <xdr:sp macro="" textlink="">
      <xdr:nvSpPr>
        <xdr:cNvPr id="74" name="楕円 73"/>
        <xdr:cNvSpPr/>
      </xdr:nvSpPr>
      <xdr:spPr>
        <a:xfrm>
          <a:off x="3746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61504</xdr:rowOff>
    </xdr:to>
    <xdr:cxnSp macro="">
      <xdr:nvCxnSpPr>
        <xdr:cNvPr id="75" name="直線コネクタ 74"/>
        <xdr:cNvCxnSpPr/>
      </xdr:nvCxnSpPr>
      <xdr:spPr>
        <a:xfrm flipV="1">
          <a:off x="3797300" y="65488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6" name="楕円 75"/>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61504</xdr:rowOff>
    </xdr:from>
    <xdr:to>
      <xdr:col>19</xdr:col>
      <xdr:colOff>177800</xdr:colOff>
      <xdr:row>38</xdr:row>
      <xdr:rowOff>95794</xdr:rowOff>
    </xdr:to>
    <xdr:cxnSp macro="">
      <xdr:nvCxnSpPr>
        <xdr:cNvPr id="77" name="直線コネクタ 76"/>
        <xdr:cNvCxnSpPr/>
      </xdr:nvCxnSpPr>
      <xdr:spPr>
        <a:xfrm flipV="1">
          <a:off x="2908300" y="65766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78" name="楕円 77"/>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125185</xdr:rowOff>
    </xdr:to>
    <xdr:cxnSp macro="">
      <xdr:nvCxnSpPr>
        <xdr:cNvPr id="79" name="直線コネクタ 78"/>
        <xdr:cNvCxnSpPr/>
      </xdr:nvCxnSpPr>
      <xdr:spPr>
        <a:xfrm flipV="1">
          <a:off x="2019300" y="66108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103431</xdr:rowOff>
    </xdr:from>
    <xdr:ext cx="405111" cy="259045"/>
    <xdr:sp macro="" textlink="">
      <xdr:nvSpPr>
        <xdr:cNvPr id="83" name="n_1mainValue【図書館】&#10;有形固定資産減価償却率"/>
        <xdr:cNvSpPr txBox="1"/>
      </xdr:nvSpPr>
      <xdr:spPr>
        <a:xfrm>
          <a:off x="3582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4" name="n_2main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21063</xdr:rowOff>
    </xdr:from>
    <xdr:ext cx="405111" cy="259045"/>
    <xdr:sp macro="" textlink="">
      <xdr:nvSpPr>
        <xdr:cNvPr id="85" name="n_3mainValue【図書館】&#10;有形固定資産減価償却率"/>
        <xdr:cNvSpPr txBox="1"/>
      </xdr:nvSpPr>
      <xdr:spPr>
        <a:xfrm>
          <a:off x="1816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26" name="楕円 125"/>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27" name="【図書館】&#10;一人当たり面積該当値テキスト"/>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28" name="楕円 127"/>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108857</xdr:rowOff>
    </xdr:to>
    <xdr:cxnSp macro="">
      <xdr:nvCxnSpPr>
        <xdr:cNvPr id="129" name="直線コネクタ 128"/>
        <xdr:cNvCxnSpPr/>
      </xdr:nvCxnSpPr>
      <xdr:spPr>
        <a:xfrm>
          <a:off x="9639300" y="696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0" name="楕円 129"/>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40</xdr:row>
      <xdr:rowOff>108857</xdr:rowOff>
    </xdr:to>
    <xdr:cxnSp macro="">
      <xdr:nvCxnSpPr>
        <xdr:cNvPr id="131" name="直線コネクタ 130"/>
        <xdr:cNvCxnSpPr/>
      </xdr:nvCxnSpPr>
      <xdr:spPr>
        <a:xfrm>
          <a:off x="8750300" y="6248400"/>
          <a:ext cx="8890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2" name="楕円 131"/>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3" name="直線コネクタ 132"/>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37"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8"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39"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177" name="楕円 176"/>
        <xdr:cNvSpPr/>
      </xdr:nvSpPr>
      <xdr:spPr>
        <a:xfrm>
          <a:off x="4584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25925</xdr:rowOff>
    </xdr:from>
    <xdr:ext cx="405111" cy="259045"/>
    <xdr:sp macro="" textlink="">
      <xdr:nvSpPr>
        <xdr:cNvPr id="178" name="【体育館・プール】&#10;有形固定資産減価償却率該当値テキスト"/>
        <xdr:cNvSpPr txBox="1"/>
      </xdr:nvSpPr>
      <xdr:spPr>
        <a:xfrm>
          <a:off x="4673600"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102362</xdr:rowOff>
    </xdr:from>
    <xdr:to>
      <xdr:col>20</xdr:col>
      <xdr:colOff>38100</xdr:colOff>
      <xdr:row>62</xdr:row>
      <xdr:rowOff>32512</xdr:rowOff>
    </xdr:to>
    <xdr:sp macro="" textlink="">
      <xdr:nvSpPr>
        <xdr:cNvPr id="179" name="楕円 178"/>
        <xdr:cNvSpPr/>
      </xdr:nvSpPr>
      <xdr:spPr>
        <a:xfrm>
          <a:off x="3746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98298</xdr:rowOff>
    </xdr:from>
    <xdr:to>
      <xdr:col>24</xdr:col>
      <xdr:colOff>63500</xdr:colOff>
      <xdr:row>61</xdr:row>
      <xdr:rowOff>153162</xdr:rowOff>
    </xdr:to>
    <xdr:cxnSp macro="">
      <xdr:nvCxnSpPr>
        <xdr:cNvPr id="180" name="直線コネクタ 179"/>
        <xdr:cNvCxnSpPr/>
      </xdr:nvCxnSpPr>
      <xdr:spPr>
        <a:xfrm flipV="1">
          <a:off x="3797300" y="105567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56642</xdr:rowOff>
    </xdr:from>
    <xdr:to>
      <xdr:col>15</xdr:col>
      <xdr:colOff>101600</xdr:colOff>
      <xdr:row>62</xdr:row>
      <xdr:rowOff>158242</xdr:rowOff>
    </xdr:to>
    <xdr:sp macro="" textlink="">
      <xdr:nvSpPr>
        <xdr:cNvPr id="181" name="楕円 180"/>
        <xdr:cNvSpPr/>
      </xdr:nvSpPr>
      <xdr:spPr>
        <a:xfrm>
          <a:off x="2857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153162</xdr:rowOff>
    </xdr:from>
    <xdr:to>
      <xdr:col>19</xdr:col>
      <xdr:colOff>177800</xdr:colOff>
      <xdr:row>62</xdr:row>
      <xdr:rowOff>107442</xdr:rowOff>
    </xdr:to>
    <xdr:cxnSp macro="">
      <xdr:nvCxnSpPr>
        <xdr:cNvPr id="182" name="直線コネクタ 181"/>
        <xdr:cNvCxnSpPr/>
      </xdr:nvCxnSpPr>
      <xdr:spPr>
        <a:xfrm flipV="1">
          <a:off x="2908300" y="1061161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104648</xdr:rowOff>
    </xdr:from>
    <xdr:to>
      <xdr:col>10</xdr:col>
      <xdr:colOff>165100</xdr:colOff>
      <xdr:row>63</xdr:row>
      <xdr:rowOff>34798</xdr:rowOff>
    </xdr:to>
    <xdr:sp macro="" textlink="">
      <xdr:nvSpPr>
        <xdr:cNvPr id="183" name="楕円 182"/>
        <xdr:cNvSpPr/>
      </xdr:nvSpPr>
      <xdr:spPr>
        <a:xfrm>
          <a:off x="1968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107442</xdr:rowOff>
    </xdr:from>
    <xdr:to>
      <xdr:col>15</xdr:col>
      <xdr:colOff>50800</xdr:colOff>
      <xdr:row>62</xdr:row>
      <xdr:rowOff>155448</xdr:rowOff>
    </xdr:to>
    <xdr:cxnSp macro="">
      <xdr:nvCxnSpPr>
        <xdr:cNvPr id="184" name="直線コネクタ 183"/>
        <xdr:cNvCxnSpPr/>
      </xdr:nvCxnSpPr>
      <xdr:spPr>
        <a:xfrm flipV="1">
          <a:off x="2019300" y="107373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85"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86"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23639</xdr:rowOff>
    </xdr:from>
    <xdr:ext cx="405111" cy="259045"/>
    <xdr:sp macro="" textlink="">
      <xdr:nvSpPr>
        <xdr:cNvPr id="188" name="n_1mainValue【体育館・プール】&#10;有形固定資産減価償却率"/>
        <xdr:cNvSpPr txBox="1"/>
      </xdr:nvSpPr>
      <xdr:spPr>
        <a:xfrm>
          <a:off x="35820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149369</xdr:rowOff>
    </xdr:from>
    <xdr:ext cx="405111" cy="259045"/>
    <xdr:sp macro="" textlink="">
      <xdr:nvSpPr>
        <xdr:cNvPr id="189" name="n_2mainValue【体育館・プール】&#10;有形固定資産減価償却率"/>
        <xdr:cNvSpPr txBox="1"/>
      </xdr:nvSpPr>
      <xdr:spPr>
        <a:xfrm>
          <a:off x="27057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25925</xdr:rowOff>
    </xdr:from>
    <xdr:ext cx="405111" cy="259045"/>
    <xdr:sp macro="" textlink="">
      <xdr:nvSpPr>
        <xdr:cNvPr id="190" name="n_3mainValue【体育館・プール】&#10;有形固定資産減価償却率"/>
        <xdr:cNvSpPr txBox="1"/>
      </xdr:nvSpPr>
      <xdr:spPr>
        <a:xfrm>
          <a:off x="1816744" y="108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66040</xdr:rowOff>
    </xdr:from>
    <xdr:to>
      <xdr:col>55</xdr:col>
      <xdr:colOff>50800</xdr:colOff>
      <xdr:row>59</xdr:row>
      <xdr:rowOff>167640</xdr:rowOff>
    </xdr:to>
    <xdr:sp macro="" textlink="">
      <xdr:nvSpPr>
        <xdr:cNvPr id="229" name="楕円 228"/>
        <xdr:cNvSpPr/>
      </xdr:nvSpPr>
      <xdr:spPr>
        <a:xfrm>
          <a:off x="104267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88917</xdr:rowOff>
    </xdr:from>
    <xdr:ext cx="469744" cy="259045"/>
    <xdr:sp macro="" textlink="">
      <xdr:nvSpPr>
        <xdr:cNvPr id="230" name="【体育館・プール】&#10;一人当たり面積該当値テキスト"/>
        <xdr:cNvSpPr txBox="1"/>
      </xdr:nvSpPr>
      <xdr:spPr>
        <a:xfrm>
          <a:off x="10515600"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81280</xdr:rowOff>
    </xdr:from>
    <xdr:to>
      <xdr:col>50</xdr:col>
      <xdr:colOff>165100</xdr:colOff>
      <xdr:row>60</xdr:row>
      <xdr:rowOff>11430</xdr:rowOff>
    </xdr:to>
    <xdr:sp macro="" textlink="">
      <xdr:nvSpPr>
        <xdr:cNvPr id="231" name="楕円 230"/>
        <xdr:cNvSpPr/>
      </xdr:nvSpPr>
      <xdr:spPr>
        <a:xfrm>
          <a:off x="95885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116840</xdr:rowOff>
    </xdr:from>
    <xdr:to>
      <xdr:col>55</xdr:col>
      <xdr:colOff>0</xdr:colOff>
      <xdr:row>59</xdr:row>
      <xdr:rowOff>132080</xdr:rowOff>
    </xdr:to>
    <xdr:cxnSp macro="">
      <xdr:nvCxnSpPr>
        <xdr:cNvPr id="232" name="直線コネクタ 231"/>
        <xdr:cNvCxnSpPr/>
      </xdr:nvCxnSpPr>
      <xdr:spPr>
        <a:xfrm flipV="1">
          <a:off x="9639300" y="102323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93980</xdr:rowOff>
    </xdr:from>
    <xdr:to>
      <xdr:col>46</xdr:col>
      <xdr:colOff>38100</xdr:colOff>
      <xdr:row>60</xdr:row>
      <xdr:rowOff>24130</xdr:rowOff>
    </xdr:to>
    <xdr:sp macro="" textlink="">
      <xdr:nvSpPr>
        <xdr:cNvPr id="233" name="楕円 232"/>
        <xdr:cNvSpPr/>
      </xdr:nvSpPr>
      <xdr:spPr>
        <a:xfrm>
          <a:off x="8699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132080</xdr:rowOff>
    </xdr:from>
    <xdr:to>
      <xdr:col>50</xdr:col>
      <xdr:colOff>114300</xdr:colOff>
      <xdr:row>59</xdr:row>
      <xdr:rowOff>144780</xdr:rowOff>
    </xdr:to>
    <xdr:cxnSp macro="">
      <xdr:nvCxnSpPr>
        <xdr:cNvPr id="234" name="直線コネクタ 233"/>
        <xdr:cNvCxnSpPr/>
      </xdr:nvCxnSpPr>
      <xdr:spPr>
        <a:xfrm flipV="1">
          <a:off x="8750300" y="102476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100330</xdr:rowOff>
    </xdr:from>
    <xdr:to>
      <xdr:col>41</xdr:col>
      <xdr:colOff>101600</xdr:colOff>
      <xdr:row>60</xdr:row>
      <xdr:rowOff>30480</xdr:rowOff>
    </xdr:to>
    <xdr:sp macro="" textlink="">
      <xdr:nvSpPr>
        <xdr:cNvPr id="235" name="楕円 234"/>
        <xdr:cNvSpPr/>
      </xdr:nvSpPr>
      <xdr:spPr>
        <a:xfrm>
          <a:off x="7810500" y="102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144780</xdr:rowOff>
    </xdr:from>
    <xdr:to>
      <xdr:col>45</xdr:col>
      <xdr:colOff>177800</xdr:colOff>
      <xdr:row>59</xdr:row>
      <xdr:rowOff>151130</xdr:rowOff>
    </xdr:to>
    <xdr:cxnSp macro="">
      <xdr:nvCxnSpPr>
        <xdr:cNvPr id="236" name="直線コネクタ 235"/>
        <xdr:cNvCxnSpPr/>
      </xdr:nvCxnSpPr>
      <xdr:spPr>
        <a:xfrm flipV="1">
          <a:off x="7861300" y="102603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27957</xdr:rowOff>
    </xdr:from>
    <xdr:ext cx="469744" cy="259045"/>
    <xdr:sp macro="" textlink="">
      <xdr:nvSpPr>
        <xdr:cNvPr id="240" name="n_1mainValue【体育館・プール】&#10;一人当たり面積"/>
        <xdr:cNvSpPr txBox="1"/>
      </xdr:nvSpPr>
      <xdr:spPr>
        <a:xfrm>
          <a:off x="9391727" y="99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40657</xdr:rowOff>
    </xdr:from>
    <xdr:ext cx="469744" cy="259045"/>
    <xdr:sp macro="" textlink="">
      <xdr:nvSpPr>
        <xdr:cNvPr id="241" name="n_2mainValue【体育館・プール】&#10;一人当たり面積"/>
        <xdr:cNvSpPr txBox="1"/>
      </xdr:nvSpPr>
      <xdr:spPr>
        <a:xfrm>
          <a:off x="85154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47007</xdr:rowOff>
    </xdr:from>
    <xdr:ext cx="469744" cy="259045"/>
    <xdr:sp macro="" textlink="">
      <xdr:nvSpPr>
        <xdr:cNvPr id="242" name="n_3mainValue【体育館・プール】&#10;一人当たり面積"/>
        <xdr:cNvSpPr txBox="1"/>
      </xdr:nvSpPr>
      <xdr:spPr>
        <a:xfrm>
          <a:off x="7626427" y="99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130175</xdr:rowOff>
    </xdr:from>
    <xdr:to>
      <xdr:col>24</xdr:col>
      <xdr:colOff>114300</xdr:colOff>
      <xdr:row>81</xdr:row>
      <xdr:rowOff>60325</xdr:rowOff>
    </xdr:to>
    <xdr:sp macro="" textlink="">
      <xdr:nvSpPr>
        <xdr:cNvPr id="282" name="楕円 281"/>
        <xdr:cNvSpPr/>
      </xdr:nvSpPr>
      <xdr:spPr>
        <a:xfrm>
          <a:off x="45847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153052</xdr:rowOff>
    </xdr:from>
    <xdr:ext cx="405111" cy="259045"/>
    <xdr:sp macro="" textlink="">
      <xdr:nvSpPr>
        <xdr:cNvPr id="283" name="【福祉施設】&#10;有形固定資産減価償却率該当値テキスト"/>
        <xdr:cNvSpPr txBox="1"/>
      </xdr:nvSpPr>
      <xdr:spPr>
        <a:xfrm>
          <a:off x="4673600"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284" name="楕円 283"/>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9525</xdr:rowOff>
    </xdr:to>
    <xdr:cxnSp macro="">
      <xdr:nvCxnSpPr>
        <xdr:cNvPr id="285" name="直線コネクタ 284"/>
        <xdr:cNvCxnSpPr/>
      </xdr:nvCxnSpPr>
      <xdr:spPr>
        <a:xfrm>
          <a:off x="3797300" y="138760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286" name="楕円 285"/>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11430</xdr:rowOff>
    </xdr:to>
    <xdr:cxnSp macro="">
      <xdr:nvCxnSpPr>
        <xdr:cNvPr id="287" name="直線コネクタ 286"/>
        <xdr:cNvCxnSpPr/>
      </xdr:nvCxnSpPr>
      <xdr:spPr>
        <a:xfrm flipV="1">
          <a:off x="2908300" y="13876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288" name="楕円 287"/>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64770</xdr:rowOff>
    </xdr:to>
    <xdr:cxnSp macro="">
      <xdr:nvCxnSpPr>
        <xdr:cNvPr id="289" name="直線コネクタ 288"/>
        <xdr:cNvCxnSpPr/>
      </xdr:nvCxnSpPr>
      <xdr:spPr>
        <a:xfrm flipV="1">
          <a:off x="2019300" y="13898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93" name="n_1mainValue【福祉施設】&#10;有形固定資産減価償却率"/>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94" name="n_2mainValue【福祉施設】&#10;有形固定資産減価償却率"/>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295" name="n_3mainValue【福祉施設】&#10;有形固定資産減価償却率"/>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445</xdr:rowOff>
    </xdr:from>
    <xdr:to>
      <xdr:col>55</xdr:col>
      <xdr:colOff>50800</xdr:colOff>
      <xdr:row>85</xdr:row>
      <xdr:rowOff>102045</xdr:rowOff>
    </xdr:to>
    <xdr:sp macro="" textlink="">
      <xdr:nvSpPr>
        <xdr:cNvPr id="330" name="楕円 329"/>
        <xdr:cNvSpPr/>
      </xdr:nvSpPr>
      <xdr:spPr>
        <a:xfrm>
          <a:off x="10426700" y="145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31"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1588</xdr:rowOff>
    </xdr:from>
    <xdr:to>
      <xdr:col>50</xdr:col>
      <xdr:colOff>165100</xdr:colOff>
      <xdr:row>85</xdr:row>
      <xdr:rowOff>103188</xdr:rowOff>
    </xdr:to>
    <xdr:sp macro="" textlink="">
      <xdr:nvSpPr>
        <xdr:cNvPr id="332" name="楕円 331"/>
        <xdr:cNvSpPr/>
      </xdr:nvSpPr>
      <xdr:spPr>
        <a:xfrm>
          <a:off x="9588500" y="145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51245</xdr:rowOff>
    </xdr:from>
    <xdr:to>
      <xdr:col>55</xdr:col>
      <xdr:colOff>0</xdr:colOff>
      <xdr:row>85</xdr:row>
      <xdr:rowOff>52388</xdr:rowOff>
    </xdr:to>
    <xdr:cxnSp macro="">
      <xdr:nvCxnSpPr>
        <xdr:cNvPr id="333" name="直線コネクタ 332"/>
        <xdr:cNvCxnSpPr/>
      </xdr:nvCxnSpPr>
      <xdr:spPr>
        <a:xfrm flipV="1">
          <a:off x="9639300" y="1462449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2160</xdr:rowOff>
    </xdr:from>
    <xdr:to>
      <xdr:col>46</xdr:col>
      <xdr:colOff>38100</xdr:colOff>
      <xdr:row>85</xdr:row>
      <xdr:rowOff>103760</xdr:rowOff>
    </xdr:to>
    <xdr:sp macro="" textlink="">
      <xdr:nvSpPr>
        <xdr:cNvPr id="334" name="楕円 333"/>
        <xdr:cNvSpPr/>
      </xdr:nvSpPr>
      <xdr:spPr>
        <a:xfrm>
          <a:off x="8699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52388</xdr:rowOff>
    </xdr:from>
    <xdr:to>
      <xdr:col>50</xdr:col>
      <xdr:colOff>114300</xdr:colOff>
      <xdr:row>85</xdr:row>
      <xdr:rowOff>52960</xdr:rowOff>
    </xdr:to>
    <xdr:cxnSp macro="">
      <xdr:nvCxnSpPr>
        <xdr:cNvPr id="335" name="直線コネクタ 334"/>
        <xdr:cNvCxnSpPr/>
      </xdr:nvCxnSpPr>
      <xdr:spPr>
        <a:xfrm flipV="1">
          <a:off x="8750300" y="146256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2160</xdr:rowOff>
    </xdr:from>
    <xdr:to>
      <xdr:col>41</xdr:col>
      <xdr:colOff>101600</xdr:colOff>
      <xdr:row>85</xdr:row>
      <xdr:rowOff>103760</xdr:rowOff>
    </xdr:to>
    <xdr:sp macro="" textlink="">
      <xdr:nvSpPr>
        <xdr:cNvPr id="336" name="楕円 335"/>
        <xdr:cNvSpPr/>
      </xdr:nvSpPr>
      <xdr:spPr>
        <a:xfrm>
          <a:off x="7810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52960</xdr:rowOff>
    </xdr:from>
    <xdr:to>
      <xdr:col>45</xdr:col>
      <xdr:colOff>177800</xdr:colOff>
      <xdr:row>85</xdr:row>
      <xdr:rowOff>52960</xdr:rowOff>
    </xdr:to>
    <xdr:cxnSp macro="">
      <xdr:nvCxnSpPr>
        <xdr:cNvPr id="337" name="直線コネクタ 336"/>
        <xdr:cNvCxnSpPr/>
      </xdr:nvCxnSpPr>
      <xdr:spPr>
        <a:xfrm>
          <a:off x="7861300" y="14626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94315</xdr:rowOff>
    </xdr:from>
    <xdr:ext cx="469744" cy="259045"/>
    <xdr:sp macro="" textlink="">
      <xdr:nvSpPr>
        <xdr:cNvPr id="341" name="n_1mainValue【福祉施設】&#10;一人当たり面積"/>
        <xdr:cNvSpPr txBox="1"/>
      </xdr:nvSpPr>
      <xdr:spPr>
        <a:xfrm>
          <a:off x="9391727" y="1466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94887</xdr:rowOff>
    </xdr:from>
    <xdr:ext cx="469744" cy="259045"/>
    <xdr:sp macro="" textlink="">
      <xdr:nvSpPr>
        <xdr:cNvPr id="342" name="n_2mainValue【福祉施設】&#10;一人当たり面積"/>
        <xdr:cNvSpPr txBox="1"/>
      </xdr:nvSpPr>
      <xdr:spPr>
        <a:xfrm>
          <a:off x="85154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94887</xdr:rowOff>
    </xdr:from>
    <xdr:ext cx="469744" cy="259045"/>
    <xdr:sp macro="" textlink="">
      <xdr:nvSpPr>
        <xdr:cNvPr id="343" name="n_3mainValue【福祉施設】&#10;一人当たり面積"/>
        <xdr:cNvSpPr txBox="1"/>
      </xdr:nvSpPr>
      <xdr:spPr>
        <a:xfrm>
          <a:off x="76264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84" name="楕円 383"/>
        <xdr:cNvSpPr/>
      </xdr:nvSpPr>
      <xdr:spPr>
        <a:xfrm>
          <a:off x="4584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75672</xdr:rowOff>
    </xdr:from>
    <xdr:ext cx="405111" cy="259045"/>
    <xdr:sp macro="" textlink="">
      <xdr:nvSpPr>
        <xdr:cNvPr id="385" name="【市民会館】&#10;有形固定資産減価償却率該当値テキスト"/>
        <xdr:cNvSpPr txBox="1"/>
      </xdr:nvSpPr>
      <xdr:spPr>
        <a:xfrm>
          <a:off x="4673600"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386" name="楕円 385"/>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148045</xdr:rowOff>
    </xdr:from>
    <xdr:to>
      <xdr:col>24</xdr:col>
      <xdr:colOff>63500</xdr:colOff>
      <xdr:row>105</xdr:row>
      <xdr:rowOff>4355</xdr:rowOff>
    </xdr:to>
    <xdr:cxnSp macro="">
      <xdr:nvCxnSpPr>
        <xdr:cNvPr id="387" name="直線コネクタ 386"/>
        <xdr:cNvCxnSpPr/>
      </xdr:nvCxnSpPr>
      <xdr:spPr>
        <a:xfrm flipV="1">
          <a:off x="3797300" y="179788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159294</xdr:rowOff>
    </xdr:from>
    <xdr:to>
      <xdr:col>15</xdr:col>
      <xdr:colOff>101600</xdr:colOff>
      <xdr:row>105</xdr:row>
      <xdr:rowOff>89444</xdr:rowOff>
    </xdr:to>
    <xdr:sp macro="" textlink="">
      <xdr:nvSpPr>
        <xdr:cNvPr id="388" name="楕円 387"/>
        <xdr:cNvSpPr/>
      </xdr:nvSpPr>
      <xdr:spPr>
        <a:xfrm>
          <a:off x="2857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38644</xdr:rowOff>
    </xdr:to>
    <xdr:cxnSp macro="">
      <xdr:nvCxnSpPr>
        <xdr:cNvPr id="389" name="直線コネクタ 388"/>
        <xdr:cNvCxnSpPr/>
      </xdr:nvCxnSpPr>
      <xdr:spPr>
        <a:xfrm flipV="1">
          <a:off x="2908300" y="180066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0" name="楕円 389"/>
        <xdr:cNvSpPr/>
      </xdr:nvSpPr>
      <xdr:spPr>
        <a:xfrm>
          <a:off x="1968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38644</xdr:rowOff>
    </xdr:from>
    <xdr:to>
      <xdr:col>15</xdr:col>
      <xdr:colOff>50800</xdr:colOff>
      <xdr:row>105</xdr:row>
      <xdr:rowOff>68036</xdr:rowOff>
    </xdr:to>
    <xdr:cxnSp macro="">
      <xdr:nvCxnSpPr>
        <xdr:cNvPr id="391" name="直線コネクタ 390"/>
        <xdr:cNvCxnSpPr/>
      </xdr:nvCxnSpPr>
      <xdr:spPr>
        <a:xfrm flipV="1">
          <a:off x="2019300" y="180408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395" name="n_1mainValue【市民会館】&#10;有形固定資産減価償却率"/>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396" name="n_2mainValue【市民会館】&#10;有形固定資産減価償却率"/>
        <xdr:cNvSpPr txBox="1"/>
      </xdr:nvSpPr>
      <xdr:spPr>
        <a:xfrm>
          <a:off x="2705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397" name="n_3mainValue【市民会館】&#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59689</xdr:rowOff>
    </xdr:from>
    <xdr:to>
      <xdr:col>55</xdr:col>
      <xdr:colOff>50800</xdr:colOff>
      <xdr:row>102</xdr:row>
      <xdr:rowOff>161289</xdr:rowOff>
    </xdr:to>
    <xdr:sp macro="" textlink="">
      <xdr:nvSpPr>
        <xdr:cNvPr id="436" name="楕円 435"/>
        <xdr:cNvSpPr/>
      </xdr:nvSpPr>
      <xdr:spPr>
        <a:xfrm>
          <a:off x="10426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82566</xdr:rowOff>
    </xdr:from>
    <xdr:ext cx="469744" cy="259045"/>
    <xdr:sp macro="" textlink="">
      <xdr:nvSpPr>
        <xdr:cNvPr id="437" name="【市民会館】&#10;一人当たり面積該当値テキスト"/>
        <xdr:cNvSpPr txBox="1"/>
      </xdr:nvSpPr>
      <xdr:spPr>
        <a:xfrm>
          <a:off x="10515600"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38" name="楕円 437"/>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110489</xdr:rowOff>
    </xdr:from>
    <xdr:to>
      <xdr:col>55</xdr:col>
      <xdr:colOff>0</xdr:colOff>
      <xdr:row>102</xdr:row>
      <xdr:rowOff>129539</xdr:rowOff>
    </xdr:to>
    <xdr:cxnSp macro="">
      <xdr:nvCxnSpPr>
        <xdr:cNvPr id="439" name="直線コネクタ 438"/>
        <xdr:cNvCxnSpPr/>
      </xdr:nvCxnSpPr>
      <xdr:spPr>
        <a:xfrm flipV="1">
          <a:off x="9639300" y="175983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6350</xdr:rowOff>
    </xdr:from>
    <xdr:to>
      <xdr:col>46</xdr:col>
      <xdr:colOff>38100</xdr:colOff>
      <xdr:row>104</xdr:row>
      <xdr:rowOff>107950</xdr:rowOff>
    </xdr:to>
    <xdr:sp macro="" textlink="">
      <xdr:nvSpPr>
        <xdr:cNvPr id="440" name="楕円 439"/>
        <xdr:cNvSpPr/>
      </xdr:nvSpPr>
      <xdr:spPr>
        <a:xfrm>
          <a:off x="8699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104</xdr:row>
      <xdr:rowOff>57150</xdr:rowOff>
    </xdr:to>
    <xdr:cxnSp macro="">
      <xdr:nvCxnSpPr>
        <xdr:cNvPr id="441" name="直線コネクタ 440"/>
        <xdr:cNvCxnSpPr/>
      </xdr:nvCxnSpPr>
      <xdr:spPr>
        <a:xfrm flipV="1">
          <a:off x="8750300" y="17617439"/>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xdr:rowOff>
    </xdr:from>
    <xdr:to>
      <xdr:col>41</xdr:col>
      <xdr:colOff>101600</xdr:colOff>
      <xdr:row>104</xdr:row>
      <xdr:rowOff>115570</xdr:rowOff>
    </xdr:to>
    <xdr:sp macro="" textlink="">
      <xdr:nvSpPr>
        <xdr:cNvPr id="442" name="楕円 441"/>
        <xdr:cNvSpPr/>
      </xdr:nvSpPr>
      <xdr:spPr>
        <a:xfrm>
          <a:off x="781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57150</xdr:rowOff>
    </xdr:from>
    <xdr:to>
      <xdr:col>45</xdr:col>
      <xdr:colOff>177800</xdr:colOff>
      <xdr:row>104</xdr:row>
      <xdr:rowOff>64770</xdr:rowOff>
    </xdr:to>
    <xdr:cxnSp macro="">
      <xdr:nvCxnSpPr>
        <xdr:cNvPr id="443" name="直線コネクタ 442"/>
        <xdr:cNvCxnSpPr/>
      </xdr:nvCxnSpPr>
      <xdr:spPr>
        <a:xfrm flipV="1">
          <a:off x="7861300" y="17887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44"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45"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47" name="n_1mainValue【市民会館】&#10;一人当たり面積"/>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124477</xdr:rowOff>
    </xdr:from>
    <xdr:ext cx="469744" cy="259045"/>
    <xdr:sp macro="" textlink="">
      <xdr:nvSpPr>
        <xdr:cNvPr id="448" name="n_2mainValue【市民会館】&#10;一人当たり面積"/>
        <xdr:cNvSpPr txBox="1"/>
      </xdr:nvSpPr>
      <xdr:spPr>
        <a:xfrm>
          <a:off x="8515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132097</xdr:rowOff>
    </xdr:from>
    <xdr:ext cx="469744" cy="259045"/>
    <xdr:sp macro="" textlink="">
      <xdr:nvSpPr>
        <xdr:cNvPr id="449" name="n_3mainValue【市民会館】&#10;一人当たり面積"/>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1" name="直線コネクタ 49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3" name="直線コネクタ 49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95" name="直線コネクタ 49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9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97" name="フローチャート: 判断 49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98" name="フローチャート: 判断 49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99" name="フローチャート: 判断 49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0" name="フローチャート: 判断 49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91259</xdr:rowOff>
    </xdr:from>
    <xdr:to>
      <xdr:col>85</xdr:col>
      <xdr:colOff>177800</xdr:colOff>
      <xdr:row>59</xdr:row>
      <xdr:rowOff>21409</xdr:rowOff>
    </xdr:to>
    <xdr:sp macro="" textlink="">
      <xdr:nvSpPr>
        <xdr:cNvPr id="506" name="楕円 505"/>
        <xdr:cNvSpPr/>
      </xdr:nvSpPr>
      <xdr:spPr>
        <a:xfrm>
          <a:off x="162687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114136</xdr:rowOff>
    </xdr:from>
    <xdr:ext cx="405111" cy="259045"/>
    <xdr:sp macro="" textlink="">
      <xdr:nvSpPr>
        <xdr:cNvPr id="507" name="【保健センター・保健所】&#10;有形固定資産減価償却率該当値テキスト"/>
        <xdr:cNvSpPr txBox="1"/>
      </xdr:nvSpPr>
      <xdr:spPr>
        <a:xfrm>
          <a:off x="16357600" y="9886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08" name="楕円 507"/>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142059</xdr:rowOff>
    </xdr:from>
    <xdr:to>
      <xdr:col>85</xdr:col>
      <xdr:colOff>127000</xdr:colOff>
      <xdr:row>59</xdr:row>
      <xdr:rowOff>11430</xdr:rowOff>
    </xdr:to>
    <xdr:cxnSp macro="">
      <xdr:nvCxnSpPr>
        <xdr:cNvPr id="509" name="直線コネクタ 508"/>
        <xdr:cNvCxnSpPr/>
      </xdr:nvCxnSpPr>
      <xdr:spPr>
        <a:xfrm flipV="1">
          <a:off x="15481300" y="1008615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510" name="楕円 509"/>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53884</xdr:rowOff>
    </xdr:to>
    <xdr:cxnSp macro="">
      <xdr:nvCxnSpPr>
        <xdr:cNvPr id="511" name="直線コネクタ 510"/>
        <xdr:cNvCxnSpPr/>
      </xdr:nvCxnSpPr>
      <xdr:spPr>
        <a:xfrm flipV="1">
          <a:off x="14592300" y="101269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47172</xdr:rowOff>
    </xdr:from>
    <xdr:to>
      <xdr:col>72</xdr:col>
      <xdr:colOff>38100</xdr:colOff>
      <xdr:row>56</xdr:row>
      <xdr:rowOff>148772</xdr:rowOff>
    </xdr:to>
    <xdr:sp macro="" textlink="">
      <xdr:nvSpPr>
        <xdr:cNvPr id="512" name="楕円 511"/>
        <xdr:cNvSpPr/>
      </xdr:nvSpPr>
      <xdr:spPr>
        <a:xfrm>
          <a:off x="13652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97972</xdr:rowOff>
    </xdr:from>
    <xdr:to>
      <xdr:col>76</xdr:col>
      <xdr:colOff>114300</xdr:colOff>
      <xdr:row>59</xdr:row>
      <xdr:rowOff>53884</xdr:rowOff>
    </xdr:to>
    <xdr:cxnSp macro="">
      <xdr:nvCxnSpPr>
        <xdr:cNvPr id="513" name="直線コネクタ 512"/>
        <xdr:cNvCxnSpPr/>
      </xdr:nvCxnSpPr>
      <xdr:spPr>
        <a:xfrm>
          <a:off x="13703300" y="9699172"/>
          <a:ext cx="889000" cy="4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1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1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1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17" name="n_1mainValue【保健センター・保健所】&#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518" name="n_2mainValue【保健センター・保健所】&#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165299</xdr:rowOff>
    </xdr:from>
    <xdr:ext cx="405111" cy="259045"/>
    <xdr:sp macro="" textlink="">
      <xdr:nvSpPr>
        <xdr:cNvPr id="519" name="n_3mainValue【保健センター・保健所】&#10;有形固定資産減価償却率"/>
        <xdr:cNvSpPr txBox="1"/>
      </xdr:nvSpPr>
      <xdr:spPr>
        <a:xfrm>
          <a:off x="13500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9" name="テキスト ボックス 5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43" name="直線コネクタ 54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4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45" name="直線コネクタ 54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4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47" name="直線コネクタ 54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48"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0" name="フローチャート: 判断 54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1" name="フローチャート: 判断 55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2" name="フローチャート: 判断 55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xdr:rowOff>
    </xdr:from>
    <xdr:to>
      <xdr:col>116</xdr:col>
      <xdr:colOff>114300</xdr:colOff>
      <xdr:row>61</xdr:row>
      <xdr:rowOff>115570</xdr:rowOff>
    </xdr:to>
    <xdr:sp macro="" textlink="">
      <xdr:nvSpPr>
        <xdr:cNvPr id="558" name="楕円 557"/>
        <xdr:cNvSpPr/>
      </xdr:nvSpPr>
      <xdr:spPr>
        <a:xfrm>
          <a:off x="22110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36847</xdr:rowOff>
    </xdr:from>
    <xdr:ext cx="469744" cy="259045"/>
    <xdr:sp macro="" textlink="">
      <xdr:nvSpPr>
        <xdr:cNvPr id="559" name="【保健センター・保健所】&#10;一人当たり面積該当値テキスト"/>
        <xdr:cNvSpPr txBox="1"/>
      </xdr:nvSpPr>
      <xdr:spPr>
        <a:xfrm>
          <a:off x="22199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25400</xdr:rowOff>
    </xdr:from>
    <xdr:to>
      <xdr:col>112</xdr:col>
      <xdr:colOff>38100</xdr:colOff>
      <xdr:row>61</xdr:row>
      <xdr:rowOff>127000</xdr:rowOff>
    </xdr:to>
    <xdr:sp macro="" textlink="">
      <xdr:nvSpPr>
        <xdr:cNvPr id="560" name="楕円 559"/>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61</xdr:row>
      <xdr:rowOff>76200</xdr:rowOff>
    </xdr:to>
    <xdr:cxnSp macro="">
      <xdr:nvCxnSpPr>
        <xdr:cNvPr id="561" name="直線コネクタ 560"/>
        <xdr:cNvCxnSpPr/>
      </xdr:nvCxnSpPr>
      <xdr:spPr>
        <a:xfrm flipV="1">
          <a:off x="21323300" y="10523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33020</xdr:rowOff>
    </xdr:from>
    <xdr:to>
      <xdr:col>107</xdr:col>
      <xdr:colOff>101600</xdr:colOff>
      <xdr:row>61</xdr:row>
      <xdr:rowOff>134620</xdr:rowOff>
    </xdr:to>
    <xdr:sp macro="" textlink="">
      <xdr:nvSpPr>
        <xdr:cNvPr id="562" name="楕円 561"/>
        <xdr:cNvSpPr/>
      </xdr:nvSpPr>
      <xdr:spPr>
        <a:xfrm>
          <a:off x="20383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76200</xdr:rowOff>
    </xdr:from>
    <xdr:to>
      <xdr:col>111</xdr:col>
      <xdr:colOff>177800</xdr:colOff>
      <xdr:row>61</xdr:row>
      <xdr:rowOff>83820</xdr:rowOff>
    </xdr:to>
    <xdr:cxnSp macro="">
      <xdr:nvCxnSpPr>
        <xdr:cNvPr id="563" name="直線コネクタ 562"/>
        <xdr:cNvCxnSpPr/>
      </xdr:nvCxnSpPr>
      <xdr:spPr>
        <a:xfrm flipV="1">
          <a:off x="20434300" y="1053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64" name="楕円 563"/>
        <xdr:cNvSpPr/>
      </xdr:nvSpPr>
      <xdr:spPr>
        <a:xfrm>
          <a:off x="19494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83820</xdr:rowOff>
    </xdr:from>
    <xdr:to>
      <xdr:col>107</xdr:col>
      <xdr:colOff>50800</xdr:colOff>
      <xdr:row>61</xdr:row>
      <xdr:rowOff>87630</xdr:rowOff>
    </xdr:to>
    <xdr:cxnSp macro="">
      <xdr:nvCxnSpPr>
        <xdr:cNvPr id="565" name="直線コネクタ 564"/>
        <xdr:cNvCxnSpPr/>
      </xdr:nvCxnSpPr>
      <xdr:spPr>
        <a:xfrm flipV="1">
          <a:off x="19545300" y="1054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66"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67"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68" name="n_3ave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569" name="n_1main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151147</xdr:rowOff>
    </xdr:from>
    <xdr:ext cx="469744" cy="259045"/>
    <xdr:sp macro="" textlink="">
      <xdr:nvSpPr>
        <xdr:cNvPr id="570" name="n_2mainValue【保健センター・保健所】&#10;一人当たり面積"/>
        <xdr:cNvSpPr txBox="1"/>
      </xdr:nvSpPr>
      <xdr:spPr>
        <a:xfrm>
          <a:off x="20199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571" name="n_3main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13" name="直線コネクタ 612"/>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14"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15" name="直線コネクタ 614"/>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16"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17" name="直線コネクタ 616"/>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18"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19" name="フローチャート: 判断 618"/>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20" name="フローチャート: 判断 619"/>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21" name="フローチャート: 判断 620"/>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22" name="フローチャート: 判断 621"/>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44994</xdr:rowOff>
    </xdr:from>
    <xdr:to>
      <xdr:col>85</xdr:col>
      <xdr:colOff>177800</xdr:colOff>
      <xdr:row>102</xdr:row>
      <xdr:rowOff>146594</xdr:rowOff>
    </xdr:to>
    <xdr:sp macro="" textlink="">
      <xdr:nvSpPr>
        <xdr:cNvPr id="628" name="楕円 627"/>
        <xdr:cNvSpPr/>
      </xdr:nvSpPr>
      <xdr:spPr>
        <a:xfrm>
          <a:off x="162687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67871</xdr:rowOff>
    </xdr:from>
    <xdr:ext cx="405111" cy="259045"/>
    <xdr:sp macro="" textlink="">
      <xdr:nvSpPr>
        <xdr:cNvPr id="629" name="【庁舎】&#10;有形固定資産減価償却率該当値テキスト"/>
        <xdr:cNvSpPr txBox="1"/>
      </xdr:nvSpPr>
      <xdr:spPr>
        <a:xfrm>
          <a:off x="16357600"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630" name="楕円 629"/>
        <xdr:cNvSpPr/>
      </xdr:nvSpPr>
      <xdr:spPr>
        <a:xfrm>
          <a:off x="15430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95794</xdr:rowOff>
    </xdr:from>
    <xdr:to>
      <xdr:col>85</xdr:col>
      <xdr:colOff>127000</xdr:colOff>
      <xdr:row>102</xdr:row>
      <xdr:rowOff>117021</xdr:rowOff>
    </xdr:to>
    <xdr:cxnSp macro="">
      <xdr:nvCxnSpPr>
        <xdr:cNvPr id="631" name="直線コネクタ 630"/>
        <xdr:cNvCxnSpPr/>
      </xdr:nvCxnSpPr>
      <xdr:spPr>
        <a:xfrm flipV="1">
          <a:off x="15481300" y="1758369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44994</xdr:rowOff>
    </xdr:from>
    <xdr:to>
      <xdr:col>76</xdr:col>
      <xdr:colOff>165100</xdr:colOff>
      <xdr:row>102</xdr:row>
      <xdr:rowOff>146594</xdr:rowOff>
    </xdr:to>
    <xdr:sp macro="" textlink="">
      <xdr:nvSpPr>
        <xdr:cNvPr id="632" name="楕円 631"/>
        <xdr:cNvSpPr/>
      </xdr:nvSpPr>
      <xdr:spPr>
        <a:xfrm>
          <a:off x="14541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95794</xdr:rowOff>
    </xdr:from>
    <xdr:to>
      <xdr:col>81</xdr:col>
      <xdr:colOff>50800</xdr:colOff>
      <xdr:row>102</xdr:row>
      <xdr:rowOff>117021</xdr:rowOff>
    </xdr:to>
    <xdr:cxnSp macro="">
      <xdr:nvCxnSpPr>
        <xdr:cNvPr id="633" name="直線コネクタ 632"/>
        <xdr:cNvCxnSpPr/>
      </xdr:nvCxnSpPr>
      <xdr:spPr>
        <a:xfrm>
          <a:off x="14592300" y="1758369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76019</xdr:rowOff>
    </xdr:from>
    <xdr:to>
      <xdr:col>72</xdr:col>
      <xdr:colOff>38100</xdr:colOff>
      <xdr:row>103</xdr:row>
      <xdr:rowOff>6169</xdr:rowOff>
    </xdr:to>
    <xdr:sp macro="" textlink="">
      <xdr:nvSpPr>
        <xdr:cNvPr id="634" name="楕円 633"/>
        <xdr:cNvSpPr/>
      </xdr:nvSpPr>
      <xdr:spPr>
        <a:xfrm>
          <a:off x="13652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95794</xdr:rowOff>
    </xdr:from>
    <xdr:to>
      <xdr:col>76</xdr:col>
      <xdr:colOff>114300</xdr:colOff>
      <xdr:row>102</xdr:row>
      <xdr:rowOff>126819</xdr:rowOff>
    </xdr:to>
    <xdr:cxnSp macro="">
      <xdr:nvCxnSpPr>
        <xdr:cNvPr id="635" name="直線コネクタ 634"/>
        <xdr:cNvCxnSpPr/>
      </xdr:nvCxnSpPr>
      <xdr:spPr>
        <a:xfrm flipV="1">
          <a:off x="13703300" y="175836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636"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637"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638"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12898</xdr:rowOff>
    </xdr:from>
    <xdr:ext cx="405111" cy="259045"/>
    <xdr:sp macro="" textlink="">
      <xdr:nvSpPr>
        <xdr:cNvPr id="639" name="n_1mainValue【庁舎】&#10;有形固定資産減価償却率"/>
        <xdr:cNvSpPr txBox="1"/>
      </xdr:nvSpPr>
      <xdr:spPr>
        <a:xfrm>
          <a:off x="15266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163121</xdr:rowOff>
    </xdr:from>
    <xdr:ext cx="405111" cy="259045"/>
    <xdr:sp macro="" textlink="">
      <xdr:nvSpPr>
        <xdr:cNvPr id="640" name="n_2mainValue【庁舎】&#10;有形固定資産減価償却率"/>
        <xdr:cNvSpPr txBox="1"/>
      </xdr:nvSpPr>
      <xdr:spPr>
        <a:xfrm>
          <a:off x="14389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22696</xdr:rowOff>
    </xdr:from>
    <xdr:ext cx="405111" cy="259045"/>
    <xdr:sp macro="" textlink="">
      <xdr:nvSpPr>
        <xdr:cNvPr id="641" name="n_3mainValue【庁舎】&#10;有形固定資産減価償却率"/>
        <xdr:cNvSpPr txBox="1"/>
      </xdr:nvSpPr>
      <xdr:spPr>
        <a:xfrm>
          <a:off x="13500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2" name="直線コネクタ 6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3" name="テキスト ボックス 6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4" name="直線コネクタ 6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5" name="テキスト ボックス 6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6" name="直線コネクタ 6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7" name="テキスト ボックス 6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8" name="直線コネクタ 6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9" name="テキスト ボックス 6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663" name="直線コネクタ 662"/>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664"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65" name="直線コネクタ 664"/>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66"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67" name="直線コネクタ 666"/>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668"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69" name="フローチャート: 判断 668"/>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70" name="フローチャート: 判断 669"/>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671" name="フローチャート: 判断 670"/>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672" name="フローチャート: 判断 671"/>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116839</xdr:rowOff>
    </xdr:from>
    <xdr:to>
      <xdr:col>116</xdr:col>
      <xdr:colOff>114300</xdr:colOff>
      <xdr:row>104</xdr:row>
      <xdr:rowOff>46989</xdr:rowOff>
    </xdr:to>
    <xdr:sp macro="" textlink="">
      <xdr:nvSpPr>
        <xdr:cNvPr id="678" name="楕円 677"/>
        <xdr:cNvSpPr/>
      </xdr:nvSpPr>
      <xdr:spPr>
        <a:xfrm>
          <a:off x="22110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139716</xdr:rowOff>
    </xdr:from>
    <xdr:ext cx="469744" cy="259045"/>
    <xdr:sp macro="" textlink="">
      <xdr:nvSpPr>
        <xdr:cNvPr id="679" name="【庁舎】&#10;一人当たり面積該当値テキスト"/>
        <xdr:cNvSpPr txBox="1"/>
      </xdr:nvSpPr>
      <xdr:spPr>
        <a:xfrm>
          <a:off x="22199600"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130556</xdr:rowOff>
    </xdr:from>
    <xdr:to>
      <xdr:col>112</xdr:col>
      <xdr:colOff>38100</xdr:colOff>
      <xdr:row>104</xdr:row>
      <xdr:rowOff>60706</xdr:rowOff>
    </xdr:to>
    <xdr:sp macro="" textlink="">
      <xdr:nvSpPr>
        <xdr:cNvPr id="680" name="楕円 679"/>
        <xdr:cNvSpPr/>
      </xdr:nvSpPr>
      <xdr:spPr>
        <a:xfrm>
          <a:off x="21272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167639</xdr:rowOff>
    </xdr:from>
    <xdr:to>
      <xdr:col>116</xdr:col>
      <xdr:colOff>63500</xdr:colOff>
      <xdr:row>104</xdr:row>
      <xdr:rowOff>9906</xdr:rowOff>
    </xdr:to>
    <xdr:cxnSp macro="">
      <xdr:nvCxnSpPr>
        <xdr:cNvPr id="681" name="直線コネクタ 680"/>
        <xdr:cNvCxnSpPr/>
      </xdr:nvCxnSpPr>
      <xdr:spPr>
        <a:xfrm flipV="1">
          <a:off x="21323300" y="1782698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36830</xdr:rowOff>
    </xdr:from>
    <xdr:to>
      <xdr:col>107</xdr:col>
      <xdr:colOff>101600</xdr:colOff>
      <xdr:row>103</xdr:row>
      <xdr:rowOff>138430</xdr:rowOff>
    </xdr:to>
    <xdr:sp macro="" textlink="">
      <xdr:nvSpPr>
        <xdr:cNvPr id="682" name="楕円 681"/>
        <xdr:cNvSpPr/>
      </xdr:nvSpPr>
      <xdr:spPr>
        <a:xfrm>
          <a:off x="2038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104</xdr:row>
      <xdr:rowOff>9906</xdr:rowOff>
    </xdr:to>
    <xdr:cxnSp macro="">
      <xdr:nvCxnSpPr>
        <xdr:cNvPr id="683" name="直線コネクタ 682"/>
        <xdr:cNvCxnSpPr/>
      </xdr:nvCxnSpPr>
      <xdr:spPr>
        <a:xfrm>
          <a:off x="20434300" y="1774698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43687</xdr:rowOff>
    </xdr:from>
    <xdr:to>
      <xdr:col>102</xdr:col>
      <xdr:colOff>165100</xdr:colOff>
      <xdr:row>103</xdr:row>
      <xdr:rowOff>145287</xdr:rowOff>
    </xdr:to>
    <xdr:sp macro="" textlink="">
      <xdr:nvSpPr>
        <xdr:cNvPr id="684" name="楕円 683"/>
        <xdr:cNvSpPr/>
      </xdr:nvSpPr>
      <xdr:spPr>
        <a:xfrm>
          <a:off x="19494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87630</xdr:rowOff>
    </xdr:from>
    <xdr:to>
      <xdr:col>107</xdr:col>
      <xdr:colOff>50800</xdr:colOff>
      <xdr:row>103</xdr:row>
      <xdr:rowOff>94487</xdr:rowOff>
    </xdr:to>
    <xdr:cxnSp macro="">
      <xdr:nvCxnSpPr>
        <xdr:cNvPr id="685" name="直線コネクタ 684"/>
        <xdr:cNvCxnSpPr/>
      </xdr:nvCxnSpPr>
      <xdr:spPr>
        <a:xfrm flipV="1">
          <a:off x="19545300" y="177469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686"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687"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688" name="n_3ave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77233</xdr:rowOff>
    </xdr:from>
    <xdr:ext cx="469744" cy="259045"/>
    <xdr:sp macro="" textlink="">
      <xdr:nvSpPr>
        <xdr:cNvPr id="689" name="n_1mainValue【庁舎】&#10;一人当たり面積"/>
        <xdr:cNvSpPr txBox="1"/>
      </xdr:nvSpPr>
      <xdr:spPr>
        <a:xfrm>
          <a:off x="21075727" y="1756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154957</xdr:rowOff>
    </xdr:from>
    <xdr:ext cx="469744" cy="259045"/>
    <xdr:sp macro="" textlink="">
      <xdr:nvSpPr>
        <xdr:cNvPr id="690" name="n_2mainValue【庁舎】&#10;一人当たり面積"/>
        <xdr:cNvSpPr txBox="1"/>
      </xdr:nvSpPr>
      <xdr:spPr>
        <a:xfrm>
          <a:off x="20199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161814</xdr:rowOff>
    </xdr:from>
    <xdr:ext cx="469744" cy="259045"/>
    <xdr:sp macro="" textlink="">
      <xdr:nvSpPr>
        <xdr:cNvPr id="691" name="n_3mainValue【庁舎】&#10;一人当たり面積"/>
        <xdr:cNvSpPr txBox="1"/>
      </xdr:nvSpPr>
      <xdr:spPr>
        <a:xfrm>
          <a:off x="19310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➀図書館・市民会館については、他の類似団体と比較しても同程度の老朽化といえる。体育館については、近年、中学校等の体育館を更新したため、体育館・プールは類似団体と比較して、老朽化率は低くなっている。一方で、庁舎・福祉施設・保健センターについては、類似団体と比較しても、大きく老朽化が進んで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一人当たりの面積では、福祉施設</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図書館以外の体育館、市民会館・庁舎・保健センターが類似団体と比較しても広くなっている。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➀、②の対策として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年度策定した公共施設総合管理計画</a:t>
          </a:r>
          <a:r>
            <a:rPr kumimoji="1" lang="ja-JP" altLang="en-US" sz="1100">
              <a:solidFill>
                <a:schemeClr val="dk1"/>
              </a:solidFill>
              <a:effectLst/>
              <a:latin typeface="+mn-lt"/>
              <a:ea typeface="+mn-ea"/>
              <a:cs typeface="+mn-cs"/>
            </a:rPr>
            <a:t>及び令和元年度に策定した個別施設計画</a:t>
          </a:r>
          <a:r>
            <a:rPr kumimoji="1" lang="ja-JP" altLang="ja-JP" sz="1100">
              <a:solidFill>
                <a:schemeClr val="dk1"/>
              </a:solidFill>
              <a:effectLst/>
              <a:latin typeface="+mn-lt"/>
              <a:ea typeface="+mn-ea"/>
              <a:cs typeface="+mn-cs"/>
            </a:rPr>
            <a:t>に基づき施設の集約化、複合化などを検討し、適正規模の更新、改修等を行っていく必要がある。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21,703
21,515
81.85
11,192,346
11,103,426
77,581
6,675,610
13,117,223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tx1"/>
              </a:solidFill>
              <a:effectLst/>
              <a:latin typeface="+mn-ea"/>
              <a:ea typeface="+mn-ea"/>
              <a:cs typeface="+mn-cs"/>
            </a:rPr>
            <a:t>  </a:t>
          </a:r>
          <a:r>
            <a:rPr kumimoji="1" lang="ja-JP" altLang="en-US" sz="1050">
              <a:solidFill>
                <a:schemeClr val="tx1"/>
              </a:solidFill>
              <a:effectLst/>
              <a:latin typeface="+mn-ea"/>
              <a:ea typeface="+mn-ea"/>
              <a:cs typeface="+mn-cs"/>
            </a:rPr>
            <a:t>  平成</a:t>
          </a:r>
          <a:r>
            <a:rPr kumimoji="1" lang="en-US" altLang="ja-JP" sz="1050">
              <a:solidFill>
                <a:schemeClr val="tx1"/>
              </a:solidFill>
              <a:effectLst/>
              <a:latin typeface="+mn-ea"/>
              <a:ea typeface="+mn-ea"/>
              <a:cs typeface="+mn-cs"/>
            </a:rPr>
            <a:t>30</a:t>
          </a:r>
          <a:r>
            <a:rPr kumimoji="1" lang="ja-JP" altLang="en-US" sz="1050">
              <a:solidFill>
                <a:schemeClr val="tx1"/>
              </a:solidFill>
              <a:effectLst/>
              <a:latin typeface="+mn-ea"/>
              <a:ea typeface="+mn-ea"/>
              <a:cs typeface="+mn-cs"/>
            </a:rPr>
            <a:t>年度は、下水道費による需要額の減額により、基準財政需要額が減少した一方で、市民税法人税割、地方消費税交付金などの増額の影響で基準財政収入額が増加した。しかしながら、財政力指数への影響は少なく、前年度より指数の変化はない。</a:t>
          </a:r>
        </a:p>
        <a:p>
          <a:r>
            <a:rPr kumimoji="1" lang="ja-JP" altLang="en-US" sz="1050">
              <a:solidFill>
                <a:schemeClr val="tx1"/>
              </a:solidFill>
              <a:effectLst/>
              <a:latin typeface="+mn-ea"/>
              <a:ea typeface="+mn-ea"/>
              <a:cs typeface="+mn-cs"/>
            </a:rPr>
            <a:t>　類似団体の平均よりも下回っているため今後も休日訪問や預貯金等の債権差押えの強化、差押え物件のインターネット公売の実施などの市税収納率向上対策を中心とする歳入確保に努める。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ea"/>
              <a:ea typeface="+mn-ea"/>
            </a:rPr>
            <a:t>　平成</a:t>
          </a:r>
          <a:r>
            <a:rPr kumimoji="1" lang="en-US" altLang="ja-JP" sz="1200">
              <a:solidFill>
                <a:schemeClr val="tx1"/>
              </a:solidFill>
              <a:latin typeface="+mn-ea"/>
              <a:ea typeface="+mn-ea"/>
            </a:rPr>
            <a:t>30</a:t>
          </a:r>
          <a:r>
            <a:rPr kumimoji="1" lang="ja-JP" altLang="en-US" sz="1200">
              <a:solidFill>
                <a:schemeClr val="tx1"/>
              </a:solidFill>
              <a:latin typeface="+mn-ea"/>
              <a:ea typeface="+mn-ea"/>
            </a:rPr>
            <a:t>年度は、平成</a:t>
          </a:r>
          <a:r>
            <a:rPr kumimoji="1" lang="en-US" altLang="ja-JP" sz="1200">
              <a:solidFill>
                <a:schemeClr val="tx1"/>
              </a:solidFill>
              <a:latin typeface="+mn-ea"/>
              <a:ea typeface="+mn-ea"/>
            </a:rPr>
            <a:t>29</a:t>
          </a:r>
          <a:r>
            <a:rPr kumimoji="1" lang="ja-JP" altLang="en-US" sz="1200">
              <a:solidFill>
                <a:schemeClr val="tx1"/>
              </a:solidFill>
              <a:latin typeface="+mn-ea"/>
              <a:ea typeface="+mn-ea"/>
            </a:rPr>
            <a:t>年度に実施した市債の繰上償還や、退職者数が一時的に少なかったことにより、前年度と比較して</a:t>
          </a:r>
          <a:r>
            <a:rPr kumimoji="1" lang="en-US" altLang="ja-JP" sz="1200">
              <a:solidFill>
                <a:schemeClr val="tx1"/>
              </a:solidFill>
              <a:latin typeface="+mn-ea"/>
              <a:ea typeface="+mn-ea"/>
            </a:rPr>
            <a:t>3.0</a:t>
          </a:r>
          <a:r>
            <a:rPr kumimoji="1" lang="ja-JP" altLang="en-US" sz="1200">
              <a:solidFill>
                <a:schemeClr val="tx1"/>
              </a:solidFill>
              <a:latin typeface="+mn-ea"/>
              <a:ea typeface="+mn-ea"/>
            </a:rPr>
            <a:t>ポイント減と大幅に改善した。</a:t>
          </a:r>
        </a:p>
        <a:p>
          <a:r>
            <a:rPr kumimoji="1" lang="ja-JP" altLang="en-US" sz="1200">
              <a:solidFill>
                <a:schemeClr val="tx1"/>
              </a:solidFill>
              <a:latin typeface="+mn-ea"/>
              <a:ea typeface="+mn-ea"/>
            </a:rPr>
            <a:t>　今後も事業見直しにより経費縮減を進め、経常経費の削減に努める。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54102</xdr:rowOff>
    </xdr:to>
    <xdr:cxnSp macro="">
      <xdr:nvCxnSpPr>
        <xdr:cNvPr id="130" name="直線コネクタ 129"/>
        <xdr:cNvCxnSpPr/>
      </xdr:nvCxnSpPr>
      <xdr:spPr>
        <a:xfrm flipV="1">
          <a:off x="4114800" y="1053922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107188</xdr:rowOff>
    </xdr:to>
    <xdr:cxnSp macro="">
      <xdr:nvCxnSpPr>
        <xdr:cNvPr id="133" name="直線コネクタ 132"/>
        <xdr:cNvCxnSpPr/>
      </xdr:nvCxnSpPr>
      <xdr:spPr>
        <a:xfrm flipV="1">
          <a:off x="3225800" y="106840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62</xdr:row>
      <xdr:rowOff>107188</xdr:rowOff>
    </xdr:to>
    <xdr:cxnSp macro="">
      <xdr:nvCxnSpPr>
        <xdr:cNvPr id="136" name="直線コネクタ 135"/>
        <xdr:cNvCxnSpPr/>
      </xdr:nvCxnSpPr>
      <xdr:spPr>
        <a:xfrm>
          <a:off x="2336800" y="1051991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61468</xdr:rowOff>
    </xdr:from>
    <xdr:to>
      <xdr:col>11</xdr:col>
      <xdr:colOff>31750</xdr:colOff>
      <xdr:row>62</xdr:row>
      <xdr:rowOff>145796</xdr:rowOff>
    </xdr:to>
    <xdr:cxnSp macro="">
      <xdr:nvCxnSpPr>
        <xdr:cNvPr id="139" name="直線コネクタ 138"/>
        <xdr:cNvCxnSpPr/>
      </xdr:nvCxnSpPr>
      <xdr:spPr>
        <a:xfrm flipV="1">
          <a:off x="1447800" y="1051991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1" name="楕円 150"/>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89679</xdr:rowOff>
    </xdr:from>
    <xdr:ext cx="736600" cy="259045"/>
    <xdr:sp macro="" textlink="">
      <xdr:nvSpPr>
        <xdr:cNvPr id="152" name="テキスト ボックス 151"/>
        <xdr:cNvSpPr txBox="1"/>
      </xdr:nvSpPr>
      <xdr:spPr>
        <a:xfrm>
          <a:off x="3733800" y="1071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10668</xdr:rowOff>
    </xdr:from>
    <xdr:to>
      <xdr:col>11</xdr:col>
      <xdr:colOff>82550</xdr:colOff>
      <xdr:row>61</xdr:row>
      <xdr:rowOff>112268</xdr:rowOff>
    </xdr:to>
    <xdr:sp macro="" textlink="">
      <xdr:nvSpPr>
        <xdr:cNvPr id="155" name="楕円 154"/>
        <xdr:cNvSpPr/>
      </xdr:nvSpPr>
      <xdr:spPr>
        <a:xfrm>
          <a:off x="2286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97045</xdr:rowOff>
    </xdr:from>
    <xdr:ext cx="762000" cy="259045"/>
    <xdr:sp macro="" textlink="">
      <xdr:nvSpPr>
        <xdr:cNvPr id="156" name="テキスト ボックス 155"/>
        <xdr:cNvSpPr txBox="1"/>
      </xdr:nvSpPr>
      <xdr:spPr>
        <a:xfrm>
          <a:off x="1955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7" name="楕円 156"/>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58" name="テキスト ボックス 157"/>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物件費は臨時職員等の増員やふるさと納税の返礼品の増により、増加傾向にある</a:t>
          </a:r>
          <a:r>
            <a:rPr kumimoji="1" lang="ja-JP" altLang="en-US" sz="1100">
              <a:solidFill>
                <a:schemeClr val="dk1"/>
              </a:solidFill>
              <a:effectLst/>
              <a:latin typeface="+mn-lt"/>
              <a:ea typeface="+mn-ea"/>
              <a:cs typeface="+mn-cs"/>
            </a:rPr>
            <a:t>ものの、</a:t>
          </a:r>
          <a:r>
            <a:rPr kumimoji="1" lang="ja-JP" altLang="en-US" sz="1200">
              <a:solidFill>
                <a:schemeClr val="tx1"/>
              </a:solidFill>
              <a:latin typeface="+mn-ea"/>
              <a:ea typeface="+mn-ea"/>
            </a:rPr>
            <a:t>「職員定員管理適正化計画」に基づき職員数の削減を行っているため、人件費は減少基調にある。今後も事業の見直しや民間委託、市役所の機構改革などによる業務の効率化を進めることにより、引き続き適正な職員数に努める。</a:t>
          </a:r>
        </a:p>
        <a:p>
          <a:endParaRPr kumimoji="1" lang="ja-JP" altLang="en-US" sz="1300">
            <a:solidFill>
              <a:srgbClr val="00B05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49954</xdr:rowOff>
    </xdr:from>
    <xdr:to>
      <xdr:col>23</xdr:col>
      <xdr:colOff>133350</xdr:colOff>
      <xdr:row>81</xdr:row>
      <xdr:rowOff>54136</xdr:rowOff>
    </xdr:to>
    <xdr:cxnSp macro="">
      <xdr:nvCxnSpPr>
        <xdr:cNvPr id="193" name="直線コネクタ 192"/>
        <xdr:cNvCxnSpPr/>
      </xdr:nvCxnSpPr>
      <xdr:spPr>
        <a:xfrm flipV="1">
          <a:off x="4114800" y="13937404"/>
          <a:ext cx="8382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15029</xdr:rowOff>
    </xdr:from>
    <xdr:to>
      <xdr:col>19</xdr:col>
      <xdr:colOff>133350</xdr:colOff>
      <xdr:row>81</xdr:row>
      <xdr:rowOff>54136</xdr:rowOff>
    </xdr:to>
    <xdr:cxnSp macro="">
      <xdr:nvCxnSpPr>
        <xdr:cNvPr id="196" name="直線コネクタ 195"/>
        <xdr:cNvCxnSpPr/>
      </xdr:nvCxnSpPr>
      <xdr:spPr>
        <a:xfrm>
          <a:off x="3225800" y="13902479"/>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152536</xdr:rowOff>
    </xdr:from>
    <xdr:to>
      <xdr:col>15</xdr:col>
      <xdr:colOff>82550</xdr:colOff>
      <xdr:row>81</xdr:row>
      <xdr:rowOff>15029</xdr:rowOff>
    </xdr:to>
    <xdr:cxnSp macro="">
      <xdr:nvCxnSpPr>
        <xdr:cNvPr id="199" name="直線コネクタ 198"/>
        <xdr:cNvCxnSpPr/>
      </xdr:nvCxnSpPr>
      <xdr:spPr>
        <a:xfrm>
          <a:off x="2336800" y="13868536"/>
          <a:ext cx="889000" cy="3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152536</xdr:rowOff>
    </xdr:from>
    <xdr:to>
      <xdr:col>11</xdr:col>
      <xdr:colOff>31750</xdr:colOff>
      <xdr:row>80</xdr:row>
      <xdr:rowOff>160660</xdr:rowOff>
    </xdr:to>
    <xdr:cxnSp macro="">
      <xdr:nvCxnSpPr>
        <xdr:cNvPr id="202" name="直線コネクタ 201"/>
        <xdr:cNvCxnSpPr/>
      </xdr:nvCxnSpPr>
      <xdr:spPr>
        <a:xfrm flipV="1">
          <a:off x="1447800" y="13868536"/>
          <a:ext cx="8890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170604</xdr:rowOff>
    </xdr:from>
    <xdr:to>
      <xdr:col>23</xdr:col>
      <xdr:colOff>184150</xdr:colOff>
      <xdr:row>81</xdr:row>
      <xdr:rowOff>100754</xdr:rowOff>
    </xdr:to>
    <xdr:sp macro="" textlink="">
      <xdr:nvSpPr>
        <xdr:cNvPr id="212" name="楕円 211"/>
        <xdr:cNvSpPr/>
      </xdr:nvSpPr>
      <xdr:spPr>
        <a:xfrm>
          <a:off x="4902200" y="13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15681</xdr:rowOff>
    </xdr:from>
    <xdr:ext cx="762000" cy="259045"/>
    <xdr:sp macro="" textlink="">
      <xdr:nvSpPr>
        <xdr:cNvPr id="213" name="人件費・物件費等の状況該当値テキスト"/>
        <xdr:cNvSpPr txBox="1"/>
      </xdr:nvSpPr>
      <xdr:spPr>
        <a:xfrm>
          <a:off x="5041900" y="137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3336</xdr:rowOff>
    </xdr:from>
    <xdr:to>
      <xdr:col>19</xdr:col>
      <xdr:colOff>184150</xdr:colOff>
      <xdr:row>81</xdr:row>
      <xdr:rowOff>104936</xdr:rowOff>
    </xdr:to>
    <xdr:sp macro="" textlink="">
      <xdr:nvSpPr>
        <xdr:cNvPr id="214" name="楕円 213"/>
        <xdr:cNvSpPr/>
      </xdr:nvSpPr>
      <xdr:spPr>
        <a:xfrm>
          <a:off x="4064000" y="138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115113</xdr:rowOff>
    </xdr:from>
    <xdr:ext cx="736600" cy="259045"/>
    <xdr:sp macro="" textlink="">
      <xdr:nvSpPr>
        <xdr:cNvPr id="215" name="テキスト ボックス 214"/>
        <xdr:cNvSpPr txBox="1"/>
      </xdr:nvSpPr>
      <xdr:spPr>
        <a:xfrm>
          <a:off x="3733800" y="136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135679</xdr:rowOff>
    </xdr:from>
    <xdr:to>
      <xdr:col>15</xdr:col>
      <xdr:colOff>133350</xdr:colOff>
      <xdr:row>81</xdr:row>
      <xdr:rowOff>65829</xdr:rowOff>
    </xdr:to>
    <xdr:sp macro="" textlink="">
      <xdr:nvSpPr>
        <xdr:cNvPr id="216" name="楕円 215"/>
        <xdr:cNvSpPr/>
      </xdr:nvSpPr>
      <xdr:spPr>
        <a:xfrm>
          <a:off x="3175000" y="138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76006</xdr:rowOff>
    </xdr:from>
    <xdr:ext cx="762000" cy="259045"/>
    <xdr:sp macro="" textlink="">
      <xdr:nvSpPr>
        <xdr:cNvPr id="217" name="テキスト ボックス 216"/>
        <xdr:cNvSpPr txBox="1"/>
      </xdr:nvSpPr>
      <xdr:spPr>
        <a:xfrm>
          <a:off x="2844800" y="1362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101736</xdr:rowOff>
    </xdr:from>
    <xdr:to>
      <xdr:col>11</xdr:col>
      <xdr:colOff>82550</xdr:colOff>
      <xdr:row>81</xdr:row>
      <xdr:rowOff>31886</xdr:rowOff>
    </xdr:to>
    <xdr:sp macro="" textlink="">
      <xdr:nvSpPr>
        <xdr:cNvPr id="218" name="楕円 217"/>
        <xdr:cNvSpPr/>
      </xdr:nvSpPr>
      <xdr:spPr>
        <a:xfrm>
          <a:off x="2286000" y="138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42063</xdr:rowOff>
    </xdr:from>
    <xdr:ext cx="762000" cy="259045"/>
    <xdr:sp macro="" textlink="">
      <xdr:nvSpPr>
        <xdr:cNvPr id="219" name="テキスト ボックス 218"/>
        <xdr:cNvSpPr txBox="1"/>
      </xdr:nvSpPr>
      <xdr:spPr>
        <a:xfrm>
          <a:off x="1955800" y="1358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109860</xdr:rowOff>
    </xdr:from>
    <xdr:to>
      <xdr:col>7</xdr:col>
      <xdr:colOff>31750</xdr:colOff>
      <xdr:row>81</xdr:row>
      <xdr:rowOff>40010</xdr:rowOff>
    </xdr:to>
    <xdr:sp macro="" textlink="">
      <xdr:nvSpPr>
        <xdr:cNvPr id="220" name="楕円 219"/>
        <xdr:cNvSpPr/>
      </xdr:nvSpPr>
      <xdr:spPr>
        <a:xfrm>
          <a:off x="1397000" y="138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50187</xdr:rowOff>
    </xdr:from>
    <xdr:ext cx="762000" cy="259045"/>
    <xdr:sp macro="" textlink="">
      <xdr:nvSpPr>
        <xdr:cNvPr id="221" name="テキスト ボックス 220"/>
        <xdr:cNvSpPr txBox="1"/>
      </xdr:nvSpPr>
      <xdr:spPr>
        <a:xfrm>
          <a:off x="1066800" y="135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tx1"/>
              </a:solidFill>
              <a:effectLst/>
              <a:latin typeface="+mn-ea"/>
              <a:ea typeface="+mn-ea"/>
              <a:cs typeface="+mn-cs"/>
            </a:rPr>
            <a:t> </a:t>
          </a:r>
          <a:r>
            <a:rPr kumimoji="1" lang="ja-JP" altLang="ja-JP" sz="1200">
              <a:solidFill>
                <a:schemeClr val="tx1"/>
              </a:solidFill>
              <a:effectLst/>
              <a:latin typeface="+mn-ea"/>
              <a:ea typeface="+mn-ea"/>
              <a:cs typeface="+mn-cs"/>
            </a:rPr>
            <a:t>ラスパイレス指数は国や類似団体と比較しても低い水準となっている。</a:t>
          </a:r>
          <a:endParaRPr lang="ja-JP" altLang="ja-JP" sz="1200">
            <a:solidFill>
              <a:schemeClr val="tx1"/>
            </a:solidFill>
            <a:effectLst/>
            <a:latin typeface="+mn-ea"/>
            <a:ea typeface="+mn-ea"/>
          </a:endParaRPr>
        </a:p>
        <a:p>
          <a:r>
            <a:rPr kumimoji="1" lang="en-US" altLang="ja-JP" sz="1200">
              <a:solidFill>
                <a:schemeClr val="tx1"/>
              </a:solidFill>
              <a:effectLst/>
              <a:latin typeface="+mn-ea"/>
              <a:ea typeface="+mn-ea"/>
              <a:cs typeface="+mn-cs"/>
            </a:rPr>
            <a:t> </a:t>
          </a:r>
          <a:r>
            <a:rPr kumimoji="1" lang="ja-JP" altLang="ja-JP" sz="1200">
              <a:solidFill>
                <a:schemeClr val="tx1"/>
              </a:solidFill>
              <a:effectLst/>
              <a:latin typeface="+mn-ea"/>
              <a:ea typeface="+mn-ea"/>
              <a:cs typeface="+mn-cs"/>
            </a:rPr>
            <a:t>今後も人事評価や人事院勧告に基づいた給与の適正化に努める。</a:t>
          </a:r>
          <a:endParaRPr lang="ja-JP" altLang="ja-JP" sz="1200">
            <a:solidFill>
              <a:schemeClr val="tx1"/>
            </a:solidFill>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115207</xdr:rowOff>
    </xdr:to>
    <xdr:cxnSp macro="">
      <xdr:nvCxnSpPr>
        <xdr:cNvPr id="257" name="直線コネクタ 256"/>
        <xdr:cNvCxnSpPr/>
      </xdr:nvCxnSpPr>
      <xdr:spPr>
        <a:xfrm flipV="1">
          <a:off x="16179800" y="140534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115207</xdr:rowOff>
    </xdr:to>
    <xdr:cxnSp macro="">
      <xdr:nvCxnSpPr>
        <xdr:cNvPr id="260" name="直線コネクタ 259"/>
        <xdr:cNvCxnSpPr/>
      </xdr:nvCxnSpPr>
      <xdr:spPr>
        <a:xfrm>
          <a:off x="15290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29029</xdr:rowOff>
    </xdr:to>
    <xdr:cxnSp macro="">
      <xdr:nvCxnSpPr>
        <xdr:cNvPr id="263" name="直線コネクタ 262"/>
        <xdr:cNvCxnSpPr/>
      </xdr:nvCxnSpPr>
      <xdr:spPr>
        <a:xfrm>
          <a:off x="14401800" y="140189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81</xdr:row>
      <xdr:rowOff>131536</xdr:rowOff>
    </xdr:to>
    <xdr:cxnSp macro="">
      <xdr:nvCxnSpPr>
        <xdr:cNvPr id="266" name="直線コネクタ 265"/>
        <xdr:cNvCxnSpPr/>
      </xdr:nvCxnSpPr>
      <xdr:spPr>
        <a:xfrm>
          <a:off x="13512800" y="1401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6" name="楕円 275"/>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7"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8" name="楕円 277"/>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9" name="テキスト ボックス 278"/>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0" name="楕円 279"/>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1" name="テキスト ボックス 280"/>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2" name="楕円 281"/>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3" name="テキスト ボックス 282"/>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4" name="楕円 283"/>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5" name="テキスト ボックス 284"/>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ysClr val="windowText" lastClr="000000"/>
              </a:solidFill>
              <a:effectLst/>
              <a:latin typeface="+mn-ea"/>
              <a:ea typeface="+mn-ea"/>
              <a:cs typeface="+mn-cs"/>
            </a:rPr>
            <a:t>「職員定員管理適正化計画」に基づき職員数の削減を行っている。職員数は平成</a:t>
          </a:r>
          <a:r>
            <a:rPr kumimoji="1" lang="en-US" altLang="ja-JP" sz="1200">
              <a:solidFill>
                <a:sysClr val="windowText" lastClr="000000"/>
              </a:solidFill>
              <a:effectLst/>
              <a:latin typeface="+mn-ea"/>
              <a:ea typeface="+mn-ea"/>
              <a:cs typeface="+mn-cs"/>
            </a:rPr>
            <a:t>26</a:t>
          </a:r>
          <a:r>
            <a:rPr kumimoji="1" lang="ja-JP" altLang="ja-JP" sz="1200">
              <a:solidFill>
                <a:sysClr val="windowText" lastClr="000000"/>
              </a:solidFill>
              <a:effectLst/>
              <a:latin typeface="+mn-ea"/>
              <a:ea typeface="+mn-ea"/>
              <a:cs typeface="+mn-cs"/>
            </a:rPr>
            <a:t>年度の</a:t>
          </a:r>
          <a:r>
            <a:rPr kumimoji="1" lang="en-US" altLang="ja-JP" sz="1200">
              <a:solidFill>
                <a:sysClr val="windowText" lastClr="000000"/>
              </a:solidFill>
              <a:effectLst/>
              <a:latin typeface="+mn-ea"/>
              <a:ea typeface="+mn-ea"/>
              <a:cs typeface="+mn-cs"/>
            </a:rPr>
            <a:t>173</a:t>
          </a:r>
          <a:r>
            <a:rPr kumimoji="1" lang="ja-JP" altLang="ja-JP" sz="1200">
              <a:solidFill>
                <a:sysClr val="windowText" lastClr="000000"/>
              </a:solidFill>
              <a:effectLst/>
              <a:latin typeface="+mn-ea"/>
              <a:ea typeface="+mn-ea"/>
              <a:cs typeface="+mn-cs"/>
            </a:rPr>
            <a:t>人から平成</a:t>
          </a:r>
          <a:r>
            <a:rPr kumimoji="1" lang="en-US" altLang="ja-JP" sz="1200">
              <a:solidFill>
                <a:sysClr val="windowText" lastClr="000000"/>
              </a:solidFill>
              <a:effectLst/>
              <a:latin typeface="+mn-ea"/>
              <a:ea typeface="+mn-ea"/>
              <a:cs typeface="+mn-cs"/>
            </a:rPr>
            <a:t>30</a:t>
          </a:r>
          <a:r>
            <a:rPr kumimoji="1" lang="ja-JP" altLang="ja-JP" sz="1200">
              <a:solidFill>
                <a:sysClr val="windowText" lastClr="000000"/>
              </a:solidFill>
              <a:effectLst/>
              <a:latin typeface="+mn-ea"/>
              <a:ea typeface="+mn-ea"/>
              <a:cs typeface="+mn-cs"/>
            </a:rPr>
            <a:t>年度の</a:t>
          </a:r>
          <a:r>
            <a:rPr kumimoji="1" lang="en-US" altLang="ja-JP" sz="1200">
              <a:solidFill>
                <a:sysClr val="windowText" lastClr="000000"/>
              </a:solidFill>
              <a:effectLst/>
              <a:latin typeface="+mn-ea"/>
              <a:ea typeface="+mn-ea"/>
              <a:cs typeface="+mn-cs"/>
            </a:rPr>
            <a:t>165</a:t>
          </a:r>
          <a:r>
            <a:rPr kumimoji="1" lang="ja-JP" altLang="ja-JP" sz="1200">
              <a:solidFill>
                <a:sysClr val="windowText" lastClr="000000"/>
              </a:solidFill>
              <a:effectLst/>
              <a:latin typeface="+mn-ea"/>
              <a:ea typeface="+mn-ea"/>
              <a:cs typeface="+mn-cs"/>
            </a:rPr>
            <a:t>人となり、人口千人当たり職員数は類似団体と比較して低くなっている。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今後も事業の見直しや民間委託、市役所の機構改革などを進め、業務効率化をはかり、引き続き適正な職員数に努める。</a:t>
          </a:r>
          <a:endParaRPr lang="ja-JP" altLang="ja-JP" sz="1200">
            <a:solidFill>
              <a:sysClr val="windowText" lastClr="000000"/>
            </a:solidFill>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123644</xdr:rowOff>
    </xdr:to>
    <xdr:cxnSp macro="">
      <xdr:nvCxnSpPr>
        <xdr:cNvPr id="322" name="直線コネクタ 321"/>
        <xdr:cNvCxnSpPr/>
      </xdr:nvCxnSpPr>
      <xdr:spPr>
        <a:xfrm>
          <a:off x="16179800" y="10367554"/>
          <a:ext cx="8382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65042</xdr:rowOff>
    </xdr:from>
    <xdr:to>
      <xdr:col>77</xdr:col>
      <xdr:colOff>44450</xdr:colOff>
      <xdr:row>60</xdr:row>
      <xdr:rowOff>80554</xdr:rowOff>
    </xdr:to>
    <xdr:cxnSp macro="">
      <xdr:nvCxnSpPr>
        <xdr:cNvPr id="325" name="直線コネクタ 324"/>
        <xdr:cNvCxnSpPr/>
      </xdr:nvCxnSpPr>
      <xdr:spPr>
        <a:xfrm>
          <a:off x="15290800" y="103520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47806</xdr:rowOff>
    </xdr:from>
    <xdr:to>
      <xdr:col>72</xdr:col>
      <xdr:colOff>203200</xdr:colOff>
      <xdr:row>60</xdr:row>
      <xdr:rowOff>65042</xdr:rowOff>
    </xdr:to>
    <xdr:cxnSp macro="">
      <xdr:nvCxnSpPr>
        <xdr:cNvPr id="328" name="直線コネクタ 327"/>
        <xdr:cNvCxnSpPr/>
      </xdr:nvCxnSpPr>
      <xdr:spPr>
        <a:xfrm>
          <a:off x="14401800" y="1033480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47806</xdr:rowOff>
    </xdr:from>
    <xdr:to>
      <xdr:col>68</xdr:col>
      <xdr:colOff>152400</xdr:colOff>
      <xdr:row>60</xdr:row>
      <xdr:rowOff>66766</xdr:rowOff>
    </xdr:to>
    <xdr:cxnSp macro="">
      <xdr:nvCxnSpPr>
        <xdr:cNvPr id="331" name="直線コネクタ 330"/>
        <xdr:cNvCxnSpPr/>
      </xdr:nvCxnSpPr>
      <xdr:spPr>
        <a:xfrm flipV="1">
          <a:off x="13512800" y="10334806"/>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72844</xdr:rowOff>
    </xdr:from>
    <xdr:to>
      <xdr:col>81</xdr:col>
      <xdr:colOff>95250</xdr:colOff>
      <xdr:row>61</xdr:row>
      <xdr:rowOff>2994</xdr:rowOff>
    </xdr:to>
    <xdr:sp macro="" textlink="">
      <xdr:nvSpPr>
        <xdr:cNvPr id="341" name="楕円 340"/>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89371</xdr:rowOff>
    </xdr:from>
    <xdr:ext cx="762000" cy="259045"/>
    <xdr:sp macro="" textlink="">
      <xdr:nvSpPr>
        <xdr:cNvPr id="342" name="定員管理の状況該当値テキスト"/>
        <xdr:cNvSpPr txBox="1"/>
      </xdr:nvSpPr>
      <xdr:spPr>
        <a:xfrm>
          <a:off x="171069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43" name="楕円 342"/>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44" name="テキスト ボックス 343"/>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14242</xdr:rowOff>
    </xdr:from>
    <xdr:to>
      <xdr:col>73</xdr:col>
      <xdr:colOff>44450</xdr:colOff>
      <xdr:row>60</xdr:row>
      <xdr:rowOff>115842</xdr:rowOff>
    </xdr:to>
    <xdr:sp macro="" textlink="">
      <xdr:nvSpPr>
        <xdr:cNvPr id="345" name="楕円 344"/>
        <xdr:cNvSpPr/>
      </xdr:nvSpPr>
      <xdr:spPr>
        <a:xfrm>
          <a:off x="15240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126019</xdr:rowOff>
    </xdr:from>
    <xdr:ext cx="762000" cy="259045"/>
    <xdr:sp macro="" textlink="">
      <xdr:nvSpPr>
        <xdr:cNvPr id="346" name="テキスト ボックス 345"/>
        <xdr:cNvSpPr txBox="1"/>
      </xdr:nvSpPr>
      <xdr:spPr>
        <a:xfrm>
          <a:off x="14909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168456</xdr:rowOff>
    </xdr:from>
    <xdr:to>
      <xdr:col>68</xdr:col>
      <xdr:colOff>203200</xdr:colOff>
      <xdr:row>60</xdr:row>
      <xdr:rowOff>98606</xdr:rowOff>
    </xdr:to>
    <xdr:sp macro="" textlink="">
      <xdr:nvSpPr>
        <xdr:cNvPr id="347" name="楕円 346"/>
        <xdr:cNvSpPr/>
      </xdr:nvSpPr>
      <xdr:spPr>
        <a:xfrm>
          <a:off x="14351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108783</xdr:rowOff>
    </xdr:from>
    <xdr:ext cx="762000" cy="259045"/>
    <xdr:sp macro="" textlink="">
      <xdr:nvSpPr>
        <xdr:cNvPr id="348" name="テキスト ボックス 347"/>
        <xdr:cNvSpPr txBox="1"/>
      </xdr:nvSpPr>
      <xdr:spPr>
        <a:xfrm>
          <a:off x="14020800" y="1005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49" name="楕円 348"/>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0" name="テキスト ボックス 349"/>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実質公債費比率は、平成</a:t>
          </a:r>
          <a:r>
            <a:rPr kumimoji="1" lang="en-US" altLang="ja-JP" sz="1050">
              <a:solidFill>
                <a:sysClr val="windowText" lastClr="000000"/>
              </a:solidFill>
              <a:effectLst/>
              <a:latin typeface="+mn-lt"/>
              <a:ea typeface="+mn-ea"/>
              <a:cs typeface="+mn-cs"/>
            </a:rPr>
            <a:t>26</a:t>
          </a:r>
          <a:r>
            <a:rPr kumimoji="1" lang="ja-JP" altLang="ja-JP" sz="1050">
              <a:solidFill>
                <a:sysClr val="windowText" lastClr="000000"/>
              </a:solidFill>
              <a:effectLst/>
              <a:latin typeface="+mn-lt"/>
              <a:ea typeface="+mn-ea"/>
              <a:cs typeface="+mn-cs"/>
            </a:rPr>
            <a:t>年度から過疎対策事業債を発行していることや繰上償還を毎年行っていることで</a:t>
          </a:r>
          <a:r>
            <a:rPr kumimoji="1" lang="ja-JP" altLang="en-US" sz="1050">
              <a:solidFill>
                <a:sysClr val="windowText" lastClr="000000"/>
              </a:solidFill>
              <a:effectLst/>
              <a:latin typeface="+mn-lt"/>
              <a:ea typeface="+mn-ea"/>
              <a:cs typeface="+mn-cs"/>
            </a:rPr>
            <a:t>近年は</a:t>
          </a:r>
          <a:r>
            <a:rPr kumimoji="1" lang="ja-JP" altLang="ja-JP" sz="1050">
              <a:solidFill>
                <a:sysClr val="windowText" lastClr="000000"/>
              </a:solidFill>
              <a:effectLst/>
              <a:latin typeface="+mn-lt"/>
              <a:ea typeface="+mn-ea"/>
              <a:cs typeface="+mn-cs"/>
            </a:rPr>
            <a:t>減少傾向</a:t>
          </a:r>
          <a:r>
            <a:rPr kumimoji="1" lang="ja-JP" altLang="en-US" sz="1050">
              <a:solidFill>
                <a:sysClr val="windowText" lastClr="000000"/>
              </a:solidFill>
              <a:effectLst/>
              <a:latin typeface="+mn-lt"/>
              <a:ea typeface="+mn-ea"/>
              <a:cs typeface="+mn-cs"/>
            </a:rPr>
            <a:t>に</a:t>
          </a:r>
          <a:r>
            <a:rPr kumimoji="1" lang="ja-JP" altLang="ja-JP" sz="1050">
              <a:solidFill>
                <a:sysClr val="windowText" lastClr="000000"/>
              </a:solidFill>
              <a:effectLst/>
              <a:latin typeface="+mn-lt"/>
              <a:ea typeface="+mn-ea"/>
              <a:cs typeface="+mn-cs"/>
            </a:rPr>
            <a:t>ある。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しかし、</a:t>
          </a:r>
          <a:r>
            <a:rPr kumimoji="1" lang="ja-JP" altLang="en-US" sz="1050">
              <a:solidFill>
                <a:sysClr val="windowText" lastClr="000000"/>
              </a:solidFill>
              <a:effectLst/>
              <a:latin typeface="+mn-lt"/>
              <a:ea typeface="+mn-ea"/>
              <a:cs typeface="+mn-cs"/>
            </a:rPr>
            <a:t>依然として</a:t>
          </a:r>
          <a:r>
            <a:rPr kumimoji="1" lang="ja-JP" altLang="ja-JP" sz="1050">
              <a:solidFill>
                <a:sysClr val="windowText" lastClr="000000"/>
              </a:solidFill>
              <a:effectLst/>
              <a:latin typeface="+mn-lt"/>
              <a:ea typeface="+mn-ea"/>
              <a:cs typeface="+mn-cs"/>
            </a:rPr>
            <a:t>類似団体と比較して高い</a:t>
          </a:r>
          <a:r>
            <a:rPr kumimoji="1" lang="ja-JP" altLang="en-US" sz="1050">
              <a:solidFill>
                <a:sysClr val="windowText" lastClr="000000"/>
              </a:solidFill>
              <a:effectLst/>
              <a:latin typeface="+mn-lt"/>
              <a:ea typeface="+mn-ea"/>
              <a:cs typeface="+mn-cs"/>
            </a:rPr>
            <a:t>水準であることに加え、今後は、道の駅建設事業や羽咋郡市広域圏事務組合の埋め立て処分場の建設事業分の元金償還がはじまるなどの影響により、公債費は上昇する見込である。このため、引き続き繰上償還を行い公債費負担の軽減に努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84244</xdr:rowOff>
    </xdr:to>
    <xdr:cxnSp macro="">
      <xdr:nvCxnSpPr>
        <xdr:cNvPr id="384" name="直線コネクタ 383"/>
        <xdr:cNvCxnSpPr/>
      </xdr:nvCxnSpPr>
      <xdr:spPr>
        <a:xfrm flipV="1">
          <a:off x="16179800" y="71056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9313</xdr:rowOff>
    </xdr:to>
    <xdr:cxnSp macro="">
      <xdr:nvCxnSpPr>
        <xdr:cNvPr id="387" name="直線コネクタ 386"/>
        <xdr:cNvCxnSpPr/>
      </xdr:nvCxnSpPr>
      <xdr:spPr>
        <a:xfrm flipV="1">
          <a:off x="15290800" y="71136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81704</xdr:rowOff>
    </xdr:to>
    <xdr:cxnSp macro="">
      <xdr:nvCxnSpPr>
        <xdr:cNvPr id="390" name="直線コネクタ 389"/>
        <xdr:cNvCxnSpPr/>
      </xdr:nvCxnSpPr>
      <xdr:spPr>
        <a:xfrm flipV="1">
          <a:off x="14401800" y="721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43</xdr:row>
      <xdr:rowOff>111337</xdr:rowOff>
    </xdr:to>
    <xdr:cxnSp macro="">
      <xdr:nvCxnSpPr>
        <xdr:cNvPr id="393" name="直線コネクタ 392"/>
        <xdr:cNvCxnSpPr/>
      </xdr:nvCxnSpPr>
      <xdr:spPr>
        <a:xfrm flipV="1">
          <a:off x="13512800" y="72826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3" name="楕円 402"/>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4"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5" name="楕円 404"/>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6" name="テキスト ボックス 405"/>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7" name="楕円 406"/>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8" name="テキスト ボックス 407"/>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9" name="楕円 408"/>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10" name="テキスト ボックス 409"/>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11" name="楕円 410"/>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12" name="テキスト ボックス 41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mn-ea"/>
              <a:ea typeface="+mn-ea"/>
              <a:cs typeface="+mn-cs"/>
            </a:rPr>
            <a:t>　</a:t>
          </a:r>
          <a:r>
            <a:rPr kumimoji="1" lang="ja-JP" altLang="ja-JP" sz="1200">
              <a:solidFill>
                <a:sysClr val="windowText" lastClr="000000"/>
              </a:solidFill>
              <a:effectLst/>
              <a:latin typeface="+mn-ea"/>
              <a:ea typeface="+mn-ea"/>
              <a:cs typeface="+mn-cs"/>
            </a:rPr>
            <a:t>将来負担比率について平成</a:t>
          </a:r>
          <a:r>
            <a:rPr kumimoji="1" lang="en-US" altLang="ja-JP" sz="1200">
              <a:solidFill>
                <a:sysClr val="windowText" lastClr="000000"/>
              </a:solidFill>
              <a:effectLst/>
              <a:latin typeface="+mn-ea"/>
              <a:ea typeface="+mn-ea"/>
              <a:cs typeface="+mn-cs"/>
            </a:rPr>
            <a:t>30</a:t>
          </a:r>
          <a:r>
            <a:rPr kumimoji="1" lang="ja-JP" altLang="ja-JP" sz="1200">
              <a:solidFill>
                <a:sysClr val="windowText" lastClr="000000"/>
              </a:solidFill>
              <a:effectLst/>
              <a:latin typeface="+mn-ea"/>
              <a:ea typeface="+mn-ea"/>
              <a:cs typeface="+mn-cs"/>
            </a:rPr>
            <a:t>年度は前年度より</a:t>
          </a:r>
          <a:r>
            <a:rPr kumimoji="1" lang="en-US" altLang="ja-JP" sz="1200">
              <a:solidFill>
                <a:sysClr val="windowText" lastClr="000000"/>
              </a:solidFill>
              <a:effectLst/>
              <a:latin typeface="+mn-ea"/>
              <a:ea typeface="+mn-ea"/>
              <a:cs typeface="+mn-cs"/>
            </a:rPr>
            <a:t>17.5</a:t>
          </a:r>
          <a:r>
            <a:rPr kumimoji="1" lang="ja-JP" altLang="ja-JP" sz="1200">
              <a:solidFill>
                <a:sysClr val="windowText" lastClr="000000"/>
              </a:solidFill>
              <a:effectLst/>
              <a:latin typeface="+mn-ea"/>
              <a:ea typeface="+mn-ea"/>
              <a:cs typeface="+mn-cs"/>
            </a:rPr>
            <a:t>ポイント改善した。要因としては、公営企業の地方債現在高の減少や</a:t>
          </a:r>
          <a:r>
            <a:rPr kumimoji="1" lang="ja-JP" altLang="en-US" sz="1200">
              <a:solidFill>
                <a:sysClr val="windowText" lastClr="000000"/>
              </a:solidFill>
              <a:effectLst/>
              <a:latin typeface="+mn-ea"/>
              <a:ea typeface="+mn-ea"/>
              <a:cs typeface="+mn-cs"/>
            </a:rPr>
            <a:t>市債の</a:t>
          </a:r>
          <a:r>
            <a:rPr kumimoji="1" lang="ja-JP" altLang="ja-JP" sz="1200">
              <a:solidFill>
                <a:sysClr val="windowText" lastClr="000000"/>
              </a:solidFill>
              <a:effectLst/>
              <a:latin typeface="+mn-ea"/>
              <a:ea typeface="+mn-ea"/>
              <a:cs typeface="+mn-cs"/>
            </a:rPr>
            <a:t>繰上償還の実施により、交付税措置を除いた実質的借入金が減少したことや減債基金などに積み立てを行ったことなどによるもので</a:t>
          </a:r>
          <a:r>
            <a:rPr kumimoji="1" lang="ja-JP" altLang="en-US" sz="1200">
              <a:solidFill>
                <a:sysClr val="windowText" lastClr="000000"/>
              </a:solidFill>
              <a:effectLst/>
              <a:latin typeface="+mn-ea"/>
              <a:ea typeface="+mn-ea"/>
              <a:cs typeface="+mn-cs"/>
            </a:rPr>
            <a:t>ある。</a:t>
          </a:r>
          <a:endParaRPr lang="ja-JP" altLang="ja-JP" sz="1200">
            <a:solidFill>
              <a:sysClr val="windowText" lastClr="000000"/>
            </a:solidFill>
            <a:effectLst/>
            <a:latin typeface="+mn-ea"/>
            <a:ea typeface="+mn-ea"/>
            <a:cs typeface="+mn-cs"/>
          </a:endParaRPr>
        </a:p>
        <a:p>
          <a:endParaRPr lang="ja-JP" altLang="ja-JP" sz="1200">
            <a:solidFill>
              <a:sysClr val="windowText" lastClr="000000"/>
            </a:solidFill>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120777</xdr:rowOff>
    </xdr:from>
    <xdr:to>
      <xdr:col>81</xdr:col>
      <xdr:colOff>44450</xdr:colOff>
      <xdr:row>15</xdr:row>
      <xdr:rowOff>90085</xdr:rowOff>
    </xdr:to>
    <xdr:cxnSp macro="">
      <xdr:nvCxnSpPr>
        <xdr:cNvPr id="446" name="直線コネクタ 445"/>
        <xdr:cNvCxnSpPr/>
      </xdr:nvCxnSpPr>
      <xdr:spPr>
        <a:xfrm flipV="1">
          <a:off x="16179800" y="2521077"/>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90085</xdr:rowOff>
    </xdr:from>
    <xdr:to>
      <xdr:col>77</xdr:col>
      <xdr:colOff>44450</xdr:colOff>
      <xdr:row>16</xdr:row>
      <xdr:rowOff>106849</xdr:rowOff>
    </xdr:to>
    <xdr:cxnSp macro="">
      <xdr:nvCxnSpPr>
        <xdr:cNvPr id="449" name="直線コネクタ 448"/>
        <xdr:cNvCxnSpPr/>
      </xdr:nvCxnSpPr>
      <xdr:spPr>
        <a:xfrm flipV="1">
          <a:off x="15290800" y="2661835"/>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106849</xdr:rowOff>
    </xdr:from>
    <xdr:to>
      <xdr:col>72</xdr:col>
      <xdr:colOff>203200</xdr:colOff>
      <xdr:row>17</xdr:row>
      <xdr:rowOff>37550</xdr:rowOff>
    </xdr:to>
    <xdr:cxnSp macro="">
      <xdr:nvCxnSpPr>
        <xdr:cNvPr id="452" name="直線コネクタ 451"/>
        <xdr:cNvCxnSpPr/>
      </xdr:nvCxnSpPr>
      <xdr:spPr>
        <a:xfrm flipV="1">
          <a:off x="14401800" y="2850049"/>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37550</xdr:rowOff>
    </xdr:from>
    <xdr:to>
      <xdr:col>68</xdr:col>
      <xdr:colOff>152400</xdr:colOff>
      <xdr:row>18</xdr:row>
      <xdr:rowOff>107400</xdr:rowOff>
    </xdr:to>
    <xdr:cxnSp macro="">
      <xdr:nvCxnSpPr>
        <xdr:cNvPr id="455" name="直線コネクタ 454"/>
        <xdr:cNvCxnSpPr/>
      </xdr:nvCxnSpPr>
      <xdr:spPr>
        <a:xfrm flipV="1">
          <a:off x="13512800" y="2952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69977</xdr:rowOff>
    </xdr:from>
    <xdr:to>
      <xdr:col>81</xdr:col>
      <xdr:colOff>95250</xdr:colOff>
      <xdr:row>15</xdr:row>
      <xdr:rowOff>127</xdr:rowOff>
    </xdr:to>
    <xdr:sp macro="" textlink="">
      <xdr:nvSpPr>
        <xdr:cNvPr id="465" name="楕円 464"/>
        <xdr:cNvSpPr/>
      </xdr:nvSpPr>
      <xdr:spPr>
        <a:xfrm>
          <a:off x="169672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86504</xdr:rowOff>
    </xdr:from>
    <xdr:ext cx="762000" cy="259045"/>
    <xdr:sp macro="" textlink="">
      <xdr:nvSpPr>
        <xdr:cNvPr id="466" name="将来負担の状況該当値テキスト"/>
        <xdr:cNvSpPr txBox="1"/>
      </xdr:nvSpPr>
      <xdr:spPr>
        <a:xfrm>
          <a:off x="17106900" y="231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39285</xdr:rowOff>
    </xdr:from>
    <xdr:to>
      <xdr:col>77</xdr:col>
      <xdr:colOff>95250</xdr:colOff>
      <xdr:row>15</xdr:row>
      <xdr:rowOff>140885</xdr:rowOff>
    </xdr:to>
    <xdr:sp macro="" textlink="">
      <xdr:nvSpPr>
        <xdr:cNvPr id="467" name="楕円 466"/>
        <xdr:cNvSpPr/>
      </xdr:nvSpPr>
      <xdr:spPr>
        <a:xfrm>
          <a:off x="16129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151062</xdr:rowOff>
    </xdr:from>
    <xdr:ext cx="736600" cy="259045"/>
    <xdr:sp macro="" textlink="">
      <xdr:nvSpPr>
        <xdr:cNvPr id="468" name="テキスト ボックス 467"/>
        <xdr:cNvSpPr txBox="1"/>
      </xdr:nvSpPr>
      <xdr:spPr>
        <a:xfrm>
          <a:off x="15798800" y="237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56049</xdr:rowOff>
    </xdr:from>
    <xdr:to>
      <xdr:col>73</xdr:col>
      <xdr:colOff>44450</xdr:colOff>
      <xdr:row>16</xdr:row>
      <xdr:rowOff>157649</xdr:rowOff>
    </xdr:to>
    <xdr:sp macro="" textlink="">
      <xdr:nvSpPr>
        <xdr:cNvPr id="469" name="楕円 468"/>
        <xdr:cNvSpPr/>
      </xdr:nvSpPr>
      <xdr:spPr>
        <a:xfrm>
          <a:off x="15240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142426</xdr:rowOff>
    </xdr:from>
    <xdr:ext cx="762000" cy="259045"/>
    <xdr:sp macro="" textlink="">
      <xdr:nvSpPr>
        <xdr:cNvPr id="470" name="テキスト ボックス 469"/>
        <xdr:cNvSpPr txBox="1"/>
      </xdr:nvSpPr>
      <xdr:spPr>
        <a:xfrm>
          <a:off x="14909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158200</xdr:rowOff>
    </xdr:from>
    <xdr:to>
      <xdr:col>68</xdr:col>
      <xdr:colOff>203200</xdr:colOff>
      <xdr:row>17</xdr:row>
      <xdr:rowOff>88350</xdr:rowOff>
    </xdr:to>
    <xdr:sp macro="" textlink="">
      <xdr:nvSpPr>
        <xdr:cNvPr id="471" name="楕円 470"/>
        <xdr:cNvSpPr/>
      </xdr:nvSpPr>
      <xdr:spPr>
        <a:xfrm>
          <a:off x="14351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73127</xdr:rowOff>
    </xdr:from>
    <xdr:ext cx="762000" cy="259045"/>
    <xdr:sp macro="" textlink="">
      <xdr:nvSpPr>
        <xdr:cNvPr id="472" name="テキスト ボックス 471"/>
        <xdr:cNvSpPr txBox="1"/>
      </xdr:nvSpPr>
      <xdr:spPr>
        <a:xfrm>
          <a:off x="14020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56600</xdr:rowOff>
    </xdr:from>
    <xdr:to>
      <xdr:col>64</xdr:col>
      <xdr:colOff>152400</xdr:colOff>
      <xdr:row>18</xdr:row>
      <xdr:rowOff>158200</xdr:rowOff>
    </xdr:to>
    <xdr:sp macro="" textlink="">
      <xdr:nvSpPr>
        <xdr:cNvPr id="473" name="楕円 472"/>
        <xdr:cNvSpPr/>
      </xdr:nvSpPr>
      <xdr:spPr>
        <a:xfrm>
          <a:off x="13462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142977</xdr:rowOff>
    </xdr:from>
    <xdr:ext cx="762000" cy="259045"/>
    <xdr:sp macro="" textlink="">
      <xdr:nvSpPr>
        <xdr:cNvPr id="474" name="テキスト ボックス 473"/>
        <xdr:cNvSpPr txBox="1"/>
      </xdr:nvSpPr>
      <xdr:spPr>
        <a:xfrm>
          <a:off x="13131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21,703
21,515
81.85
11,192,346
11,103,426
77,581
6,675,610
13,117,223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a:t>
          </a:r>
          <a:r>
            <a:rPr kumimoji="1" lang="ja-JP" altLang="ja-JP" sz="1100">
              <a:solidFill>
                <a:schemeClr val="tx1"/>
              </a:solidFill>
              <a:effectLst/>
              <a:latin typeface="+mn-ea"/>
              <a:ea typeface="+mn-ea"/>
              <a:cs typeface="+mn-cs"/>
            </a:rPr>
            <a:t>職員定員管理適正化計画」に基づき職員数の削減を行っている。職員数は平成</a:t>
          </a:r>
          <a:r>
            <a:rPr kumimoji="1" lang="en-US" altLang="ja-JP" sz="1100">
              <a:solidFill>
                <a:schemeClr val="tx1"/>
              </a:solidFill>
              <a:effectLst/>
              <a:latin typeface="+mn-ea"/>
              <a:ea typeface="+mn-ea"/>
              <a:cs typeface="+mn-cs"/>
            </a:rPr>
            <a:t>26</a:t>
          </a:r>
          <a:r>
            <a:rPr kumimoji="1" lang="ja-JP" altLang="ja-JP" sz="1100">
              <a:solidFill>
                <a:schemeClr val="tx1"/>
              </a:solidFill>
              <a:effectLst/>
              <a:latin typeface="+mn-ea"/>
              <a:ea typeface="+mn-ea"/>
              <a:cs typeface="+mn-cs"/>
            </a:rPr>
            <a:t>年度の</a:t>
          </a:r>
          <a:r>
            <a:rPr kumimoji="1" lang="en-US" altLang="ja-JP" sz="1100">
              <a:solidFill>
                <a:schemeClr val="tx1"/>
              </a:solidFill>
              <a:effectLst/>
              <a:latin typeface="+mn-ea"/>
              <a:ea typeface="+mn-ea"/>
              <a:cs typeface="+mn-cs"/>
            </a:rPr>
            <a:t>173</a:t>
          </a:r>
          <a:r>
            <a:rPr kumimoji="1" lang="ja-JP" altLang="ja-JP" sz="1100">
              <a:solidFill>
                <a:schemeClr val="tx1"/>
              </a:solidFill>
              <a:effectLst/>
              <a:latin typeface="+mn-ea"/>
              <a:ea typeface="+mn-ea"/>
              <a:cs typeface="+mn-cs"/>
            </a:rPr>
            <a:t>人から平成</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年度の</a:t>
          </a:r>
          <a:r>
            <a:rPr kumimoji="1" lang="en-US" altLang="ja-JP" sz="1100">
              <a:solidFill>
                <a:schemeClr val="tx1"/>
              </a:solidFill>
              <a:effectLst/>
              <a:latin typeface="+mn-ea"/>
              <a:ea typeface="+mn-ea"/>
              <a:cs typeface="+mn-cs"/>
            </a:rPr>
            <a:t>165</a:t>
          </a:r>
          <a:r>
            <a:rPr kumimoji="1" lang="ja-JP" altLang="ja-JP" sz="1100">
              <a:solidFill>
                <a:schemeClr val="tx1"/>
              </a:solidFill>
              <a:effectLst/>
              <a:latin typeface="+mn-ea"/>
              <a:ea typeface="+mn-ea"/>
              <a:cs typeface="+mn-cs"/>
            </a:rPr>
            <a:t>人となり、人口千人当たり職員数は類似団体と比較して著しく低くなっている。</a:t>
          </a:r>
          <a:r>
            <a:rPr kumimoji="1" lang="ja-JP" altLang="en-US" sz="1100">
              <a:solidFill>
                <a:schemeClr val="tx1"/>
              </a:solidFill>
              <a:effectLst/>
              <a:latin typeface="+mn-ea"/>
              <a:ea typeface="+mn-ea"/>
              <a:cs typeface="+mn-cs"/>
            </a:rPr>
            <a:t>これに伴い、近年、人件費は減少基調にあり</a:t>
          </a:r>
          <a:r>
            <a:rPr kumimoji="1" lang="ja-JP" altLang="en-US" sz="1100" b="0" i="0" baseline="0">
              <a:solidFill>
                <a:schemeClr val="tx1"/>
              </a:solidFill>
              <a:effectLst/>
              <a:latin typeface="+mn-ea"/>
              <a:ea typeface="+mn-ea"/>
              <a:cs typeface="+mn-cs"/>
            </a:rPr>
            <a:t>、平成</a:t>
          </a:r>
          <a:r>
            <a:rPr kumimoji="1" lang="en-US" altLang="ja-JP" sz="1100" b="0" i="0" baseline="0">
              <a:solidFill>
                <a:schemeClr val="tx1"/>
              </a:solidFill>
              <a:effectLst/>
              <a:latin typeface="+mn-ea"/>
              <a:ea typeface="+mn-ea"/>
              <a:cs typeface="+mn-cs"/>
            </a:rPr>
            <a:t>30</a:t>
          </a:r>
          <a:r>
            <a:rPr kumimoji="1" lang="ja-JP" altLang="en-US" sz="1100" b="0" i="0" baseline="0">
              <a:solidFill>
                <a:schemeClr val="tx1"/>
              </a:solidFill>
              <a:effectLst/>
              <a:latin typeface="+mn-ea"/>
              <a:ea typeface="+mn-ea"/>
              <a:cs typeface="+mn-cs"/>
            </a:rPr>
            <a:t>年度は、退職者数の減も要因となり人件費が大幅に減少した。</a:t>
          </a:r>
          <a:endParaRPr kumimoji="1" lang="en-US" altLang="ja-JP" sz="1100" b="0" i="0" baseline="0">
            <a:solidFill>
              <a:schemeClr val="tx1"/>
            </a:solidFill>
            <a:effectLst/>
            <a:latin typeface="+mn-ea"/>
            <a:ea typeface="+mn-ea"/>
            <a:cs typeface="+mn-cs"/>
          </a:endParaRPr>
        </a:p>
        <a:p>
          <a:r>
            <a:rPr kumimoji="1" lang="ja-JP" altLang="en-US" sz="1100" b="0" i="0" baseline="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今後も事業の見直</a:t>
          </a:r>
          <a:r>
            <a:rPr kumimoji="1" lang="ja-JP" altLang="en-US" sz="1100">
              <a:solidFill>
                <a:schemeClr val="tx1"/>
              </a:solidFill>
              <a:effectLst/>
              <a:latin typeface="+mn-ea"/>
              <a:ea typeface="+mn-ea"/>
              <a:cs typeface="+mn-cs"/>
            </a:rPr>
            <a:t>し</a:t>
          </a:r>
          <a:r>
            <a:rPr kumimoji="1" lang="ja-JP" altLang="ja-JP" sz="1100">
              <a:solidFill>
                <a:schemeClr val="tx1"/>
              </a:solidFill>
              <a:effectLst/>
              <a:latin typeface="+mn-ea"/>
              <a:ea typeface="+mn-ea"/>
              <a:cs typeface="+mn-cs"/>
            </a:rPr>
            <a:t>や民間委託、市役所の機構改革などによる業務の効率化を進めることにより、引き続き適正な職員数に努める。</a:t>
          </a:r>
          <a:endParaRPr lang="ja-JP" altLang="ja-JP" sz="1100">
            <a:solidFill>
              <a:schemeClr val="tx1"/>
            </a:solidFill>
            <a:effectLst/>
            <a:latin typeface="+mn-ea"/>
            <a:ea typeface="+mn-ea"/>
          </a:endParaRPr>
        </a:p>
        <a:p>
          <a:endParaRPr lang="ja-JP" altLang="ja-JP" sz="1400">
            <a:solidFill>
              <a:srgbClr val="00B05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106426</xdr:rowOff>
    </xdr:from>
    <xdr:to>
      <xdr:col>24</xdr:col>
      <xdr:colOff>25400</xdr:colOff>
      <xdr:row>34</xdr:row>
      <xdr:rowOff>108712</xdr:rowOff>
    </xdr:to>
    <xdr:cxnSp macro="">
      <xdr:nvCxnSpPr>
        <xdr:cNvPr id="64" name="直線コネクタ 63"/>
        <xdr:cNvCxnSpPr/>
      </xdr:nvCxnSpPr>
      <xdr:spPr>
        <a:xfrm flipV="1">
          <a:off x="3987800" y="576427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170434</xdr:rowOff>
    </xdr:from>
    <xdr:to>
      <xdr:col>19</xdr:col>
      <xdr:colOff>187325</xdr:colOff>
      <xdr:row>34</xdr:row>
      <xdr:rowOff>108712</xdr:rowOff>
    </xdr:to>
    <xdr:cxnSp macro="">
      <xdr:nvCxnSpPr>
        <xdr:cNvPr id="67" name="直線コネクタ 66"/>
        <xdr:cNvCxnSpPr/>
      </xdr:nvCxnSpPr>
      <xdr:spPr>
        <a:xfrm>
          <a:off x="3098800" y="58282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170434</xdr:rowOff>
    </xdr:from>
    <xdr:to>
      <xdr:col>15</xdr:col>
      <xdr:colOff>98425</xdr:colOff>
      <xdr:row>34</xdr:row>
      <xdr:rowOff>81280</xdr:rowOff>
    </xdr:to>
    <xdr:cxnSp macro="">
      <xdr:nvCxnSpPr>
        <xdr:cNvPr id="70" name="直線コネクタ 69"/>
        <xdr:cNvCxnSpPr/>
      </xdr:nvCxnSpPr>
      <xdr:spPr>
        <a:xfrm flipV="1">
          <a:off x="2209800" y="58282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35</xdr:row>
      <xdr:rowOff>65278</xdr:rowOff>
    </xdr:to>
    <xdr:cxnSp macro="">
      <xdr:nvCxnSpPr>
        <xdr:cNvPr id="73" name="直線コネクタ 72"/>
        <xdr:cNvCxnSpPr/>
      </xdr:nvCxnSpPr>
      <xdr:spPr>
        <a:xfrm flipV="1">
          <a:off x="1320800" y="591058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55626</xdr:rowOff>
    </xdr:from>
    <xdr:to>
      <xdr:col>24</xdr:col>
      <xdr:colOff>76200</xdr:colOff>
      <xdr:row>33</xdr:row>
      <xdr:rowOff>157226</xdr:rowOff>
    </xdr:to>
    <xdr:sp macro="" textlink="">
      <xdr:nvSpPr>
        <xdr:cNvPr id="83" name="楕円 82"/>
        <xdr:cNvSpPr/>
      </xdr:nvSpPr>
      <xdr:spPr>
        <a:xfrm>
          <a:off x="47752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135653</xdr:rowOff>
    </xdr:from>
    <xdr:ext cx="762000" cy="259045"/>
    <xdr:sp macro="" textlink="">
      <xdr:nvSpPr>
        <xdr:cNvPr id="84" name="人件費該当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57912</xdr:rowOff>
    </xdr:from>
    <xdr:to>
      <xdr:col>20</xdr:col>
      <xdr:colOff>38100</xdr:colOff>
      <xdr:row>34</xdr:row>
      <xdr:rowOff>159512</xdr:rowOff>
    </xdr:to>
    <xdr:sp macro="" textlink="">
      <xdr:nvSpPr>
        <xdr:cNvPr id="85" name="楕円 84"/>
        <xdr:cNvSpPr/>
      </xdr:nvSpPr>
      <xdr:spPr>
        <a:xfrm>
          <a:off x="3937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169689</xdr:rowOff>
    </xdr:from>
    <xdr:ext cx="736600" cy="259045"/>
    <xdr:sp macro="" textlink="">
      <xdr:nvSpPr>
        <xdr:cNvPr id="86" name="テキスト ボックス 85"/>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119634</xdr:rowOff>
    </xdr:from>
    <xdr:to>
      <xdr:col>15</xdr:col>
      <xdr:colOff>149225</xdr:colOff>
      <xdr:row>34</xdr:row>
      <xdr:rowOff>49784</xdr:rowOff>
    </xdr:to>
    <xdr:sp macro="" textlink="">
      <xdr:nvSpPr>
        <xdr:cNvPr id="87" name="楕円 86"/>
        <xdr:cNvSpPr/>
      </xdr:nvSpPr>
      <xdr:spPr>
        <a:xfrm>
          <a:off x="3048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59961</xdr:rowOff>
    </xdr:from>
    <xdr:ext cx="762000" cy="259045"/>
    <xdr:sp macro="" textlink="">
      <xdr:nvSpPr>
        <xdr:cNvPr id="88" name="テキスト ボックス 87"/>
        <xdr:cNvSpPr txBox="1"/>
      </xdr:nvSpPr>
      <xdr:spPr>
        <a:xfrm>
          <a:off x="2717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89" name="楕円 88"/>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0" name="テキスト ボックス 89"/>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tx1"/>
              </a:solidFill>
              <a:effectLst/>
              <a:latin typeface="+mn-ea"/>
              <a:ea typeface="+mn-ea"/>
              <a:cs typeface="+mn-cs"/>
            </a:rPr>
            <a:t>  </a:t>
          </a:r>
          <a:r>
            <a:rPr kumimoji="1" lang="ja-JP" altLang="ja-JP" sz="1100" b="0" i="0" baseline="0">
              <a:solidFill>
                <a:schemeClr val="tx1"/>
              </a:solidFill>
              <a:effectLst/>
              <a:latin typeface="+mn-ea"/>
              <a:ea typeface="+mn-ea"/>
              <a:cs typeface="+mn-cs"/>
            </a:rPr>
            <a:t>物件費は類似団体</a:t>
          </a:r>
          <a:r>
            <a:rPr kumimoji="1" lang="ja-JP" altLang="en-US" sz="1100" b="0" i="0" baseline="0">
              <a:solidFill>
                <a:schemeClr val="tx1"/>
              </a:solidFill>
              <a:effectLst/>
              <a:latin typeface="+mn-ea"/>
              <a:ea typeface="+mn-ea"/>
              <a:cs typeface="+mn-cs"/>
            </a:rPr>
            <a:t>を下回っているものの、上昇基調</a:t>
          </a:r>
          <a:r>
            <a:rPr kumimoji="1" lang="ja-JP" altLang="ja-JP" sz="1100" b="0" i="0" baseline="0">
              <a:solidFill>
                <a:schemeClr val="tx1"/>
              </a:solidFill>
              <a:effectLst/>
              <a:latin typeface="+mn-ea"/>
              <a:ea typeface="+mn-ea"/>
              <a:cs typeface="+mn-cs"/>
            </a:rPr>
            <a:t>で推移している。</a:t>
          </a:r>
          <a:endParaRPr kumimoji="1" lang="en-US" altLang="ja-JP" sz="1100" b="0" i="0" baseline="0">
            <a:solidFill>
              <a:schemeClr val="tx1"/>
            </a:solidFill>
            <a:effectLst/>
            <a:latin typeface="+mn-ea"/>
            <a:ea typeface="+mn-ea"/>
            <a:cs typeface="+mn-cs"/>
          </a:endParaRPr>
        </a:p>
        <a:p>
          <a:pPr eaLnBrk="1" fontAlgn="auto" latinLnBrk="0" hangingPunct="1"/>
          <a:r>
            <a:rPr kumimoji="1" lang="ja-JP" altLang="en-US" sz="1100" b="0" i="0" baseline="0">
              <a:solidFill>
                <a:schemeClr val="tx1"/>
              </a:solidFill>
              <a:effectLst/>
              <a:latin typeface="+mn-ea"/>
              <a:ea typeface="+mn-ea"/>
              <a:cs typeface="+mn-cs"/>
            </a:rPr>
            <a:t>  この要因は、臨時職員の増員やふるさと納税の返礼品にかかる費用の増額などである。</a:t>
          </a:r>
          <a:endParaRPr lang="ja-JP" altLang="ja-JP" sz="1100">
            <a:solidFill>
              <a:schemeClr val="tx1"/>
            </a:solidFill>
            <a:effectLst/>
            <a:latin typeface="+mn-ea"/>
            <a:ea typeface="+mn-ea"/>
          </a:endParaRPr>
        </a:p>
        <a:p>
          <a:pPr eaLnBrk="1" fontAlgn="auto" latinLnBrk="0" hangingPunct="1"/>
          <a:r>
            <a:rPr kumimoji="1" lang="ja-JP" altLang="en-US" sz="1100" b="0" i="0" baseline="0">
              <a:solidFill>
                <a:schemeClr val="tx1"/>
              </a:solidFill>
              <a:effectLst/>
              <a:latin typeface="+mn-ea"/>
              <a:ea typeface="+mn-ea"/>
              <a:cs typeface="+mn-cs"/>
            </a:rPr>
            <a:t>  </a:t>
          </a:r>
          <a:r>
            <a:rPr kumimoji="1" lang="ja-JP" altLang="ja-JP" sz="1100" b="0" i="0" baseline="0">
              <a:solidFill>
                <a:schemeClr val="tx1"/>
              </a:solidFill>
              <a:effectLst/>
              <a:latin typeface="+mn-ea"/>
              <a:ea typeface="+mn-ea"/>
              <a:cs typeface="+mn-cs"/>
            </a:rPr>
            <a:t>今後は指定管理制度の導入や業務の民間委託が進み、委託料が</a:t>
          </a:r>
          <a:r>
            <a:rPr kumimoji="1" lang="ja-JP" altLang="en-US" sz="1100" b="0" i="0" baseline="0">
              <a:solidFill>
                <a:schemeClr val="tx1"/>
              </a:solidFill>
              <a:effectLst/>
              <a:latin typeface="+mn-ea"/>
              <a:ea typeface="+mn-ea"/>
              <a:cs typeface="+mn-cs"/>
            </a:rPr>
            <a:t>さらに</a:t>
          </a:r>
          <a:r>
            <a:rPr kumimoji="1" lang="ja-JP" altLang="ja-JP" sz="1100" b="0" i="0" baseline="0">
              <a:solidFill>
                <a:schemeClr val="tx1"/>
              </a:solidFill>
              <a:effectLst/>
              <a:latin typeface="+mn-ea"/>
              <a:ea typeface="+mn-ea"/>
              <a:cs typeface="+mn-cs"/>
            </a:rPr>
            <a:t>増加することも予想されるため、公共施設の見直し等で、維持管理費用の削減に努める。</a:t>
          </a:r>
          <a:endParaRPr lang="ja-JP" altLang="ja-JP" sz="1100">
            <a:solidFill>
              <a:schemeClr val="tx1"/>
            </a:solidFill>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44450</xdr:rowOff>
    </xdr:to>
    <xdr:cxnSp macro="">
      <xdr:nvCxnSpPr>
        <xdr:cNvPr id="125" name="直線コネクタ 124"/>
        <xdr:cNvCxnSpPr/>
      </xdr:nvCxnSpPr>
      <xdr:spPr>
        <a:xfrm>
          <a:off x="15671800" y="2489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88900</xdr:rowOff>
    </xdr:to>
    <xdr:cxnSp macro="">
      <xdr:nvCxnSpPr>
        <xdr:cNvPr id="128" name="直線コネクタ 127"/>
        <xdr:cNvCxnSpPr/>
      </xdr:nvCxnSpPr>
      <xdr:spPr>
        <a:xfrm>
          <a:off x="14782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0</xdr:rowOff>
    </xdr:from>
    <xdr:to>
      <xdr:col>73</xdr:col>
      <xdr:colOff>180975</xdr:colOff>
      <xdr:row>14</xdr:row>
      <xdr:rowOff>12700</xdr:rowOff>
    </xdr:to>
    <xdr:cxnSp macro="">
      <xdr:nvCxnSpPr>
        <xdr:cNvPr id="131" name="直線コネクタ 130"/>
        <xdr:cNvCxnSpPr/>
      </xdr:nvCxnSpPr>
      <xdr:spPr>
        <a:xfrm>
          <a:off x="13893800" y="240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0</xdr:rowOff>
    </xdr:from>
    <xdr:to>
      <xdr:col>69</xdr:col>
      <xdr:colOff>92075</xdr:colOff>
      <xdr:row>14</xdr:row>
      <xdr:rowOff>0</xdr:rowOff>
    </xdr:to>
    <xdr:cxnSp macro="">
      <xdr:nvCxnSpPr>
        <xdr:cNvPr id="134" name="直線コネクタ 133"/>
        <xdr:cNvCxnSpPr/>
      </xdr:nvCxnSpPr>
      <xdr:spPr>
        <a:xfrm>
          <a:off x="13004800" y="240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4" name="楕円 143"/>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5"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6" name="楕円 145"/>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7" name="テキスト ボックス 146"/>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8" name="楕円 147"/>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9" name="テキスト ボックス 148"/>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120650</xdr:rowOff>
    </xdr:from>
    <xdr:to>
      <xdr:col>69</xdr:col>
      <xdr:colOff>142875</xdr:colOff>
      <xdr:row>14</xdr:row>
      <xdr:rowOff>50800</xdr:rowOff>
    </xdr:to>
    <xdr:sp macro="" textlink="">
      <xdr:nvSpPr>
        <xdr:cNvPr id="150" name="楕円 149"/>
        <xdr:cNvSpPr/>
      </xdr:nvSpPr>
      <xdr:spPr>
        <a:xfrm>
          <a:off x="13843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60977</xdr:rowOff>
    </xdr:from>
    <xdr:ext cx="762000" cy="259045"/>
    <xdr:sp macro="" textlink="">
      <xdr:nvSpPr>
        <xdr:cNvPr id="151" name="テキスト ボックス 150"/>
        <xdr:cNvSpPr txBox="1"/>
      </xdr:nvSpPr>
      <xdr:spPr>
        <a:xfrm>
          <a:off x="13512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120650</xdr:rowOff>
    </xdr:from>
    <xdr:to>
      <xdr:col>65</xdr:col>
      <xdr:colOff>53975</xdr:colOff>
      <xdr:row>14</xdr:row>
      <xdr:rowOff>50800</xdr:rowOff>
    </xdr:to>
    <xdr:sp macro="" textlink="">
      <xdr:nvSpPr>
        <xdr:cNvPr id="152" name="楕円 151"/>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60977</xdr:rowOff>
    </xdr:from>
    <xdr:ext cx="762000" cy="259045"/>
    <xdr:sp macro="" textlink="">
      <xdr:nvSpPr>
        <xdr:cNvPr id="153" name="テキスト ボックス 152"/>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tx1"/>
              </a:solidFill>
              <a:effectLst/>
              <a:latin typeface="+mn-ea"/>
              <a:ea typeface="+mn-ea"/>
              <a:cs typeface="+mn-cs"/>
            </a:rPr>
            <a:t>   </a:t>
          </a:r>
          <a:r>
            <a:rPr kumimoji="1" lang="ja-JP" altLang="ja-JP" sz="1200">
              <a:solidFill>
                <a:schemeClr val="tx1"/>
              </a:solidFill>
              <a:effectLst/>
              <a:latin typeface="+mn-ea"/>
              <a:ea typeface="+mn-ea"/>
              <a:cs typeface="+mn-cs"/>
            </a:rPr>
            <a:t>扶助費については、平成</a:t>
          </a:r>
          <a:r>
            <a:rPr kumimoji="1" lang="en-US" altLang="ja-JP" sz="1200">
              <a:solidFill>
                <a:schemeClr val="tx1"/>
              </a:solidFill>
              <a:effectLst/>
              <a:latin typeface="+mn-ea"/>
              <a:ea typeface="+mn-ea"/>
              <a:cs typeface="+mn-cs"/>
            </a:rPr>
            <a:t>28</a:t>
          </a:r>
          <a:r>
            <a:rPr kumimoji="1" lang="ja-JP" altLang="ja-JP" sz="1200">
              <a:solidFill>
                <a:schemeClr val="tx1"/>
              </a:solidFill>
              <a:effectLst/>
              <a:latin typeface="+mn-ea"/>
              <a:ea typeface="+mn-ea"/>
              <a:cs typeface="+mn-cs"/>
            </a:rPr>
            <a:t>年</a:t>
          </a:r>
          <a:r>
            <a:rPr kumimoji="1" lang="en-US" altLang="ja-JP" sz="1200">
              <a:solidFill>
                <a:schemeClr val="tx1"/>
              </a:solidFill>
              <a:effectLst/>
              <a:latin typeface="+mn-ea"/>
              <a:ea typeface="+mn-ea"/>
              <a:cs typeface="+mn-cs"/>
            </a:rPr>
            <a:t>11</a:t>
          </a:r>
          <a:r>
            <a:rPr kumimoji="1" lang="ja-JP" altLang="ja-JP" sz="1200">
              <a:solidFill>
                <a:schemeClr val="tx1"/>
              </a:solidFill>
              <a:effectLst/>
              <a:latin typeface="+mn-ea"/>
              <a:ea typeface="+mn-ea"/>
              <a:cs typeface="+mn-cs"/>
            </a:rPr>
            <a:t>月から</a:t>
          </a:r>
          <a:r>
            <a:rPr kumimoji="1" lang="ja-JP" altLang="ja-JP" sz="1100">
              <a:solidFill>
                <a:schemeClr val="dk1"/>
              </a:solidFill>
              <a:effectLst/>
              <a:latin typeface="+mn-lt"/>
              <a:ea typeface="+mn-ea"/>
              <a:cs typeface="+mn-cs"/>
            </a:rPr>
            <a:t>子ども医療費助成事業において</a:t>
          </a:r>
          <a:r>
            <a:rPr kumimoji="1" lang="ja-JP" altLang="ja-JP" sz="1200">
              <a:solidFill>
                <a:schemeClr val="tx1"/>
              </a:solidFill>
              <a:effectLst/>
              <a:latin typeface="+mn-ea"/>
              <a:ea typeface="+mn-ea"/>
              <a:cs typeface="+mn-cs"/>
            </a:rPr>
            <a:t>現物給付を導入したことなどにより増加している。　今後は、</a:t>
          </a:r>
          <a:r>
            <a:rPr kumimoji="1" lang="ja-JP" altLang="en-US" sz="1200">
              <a:solidFill>
                <a:schemeClr val="tx1"/>
              </a:solidFill>
              <a:effectLst/>
              <a:latin typeface="+mn-ea"/>
              <a:ea typeface="+mn-ea"/>
              <a:cs typeface="+mn-cs"/>
            </a:rPr>
            <a:t>介護</a:t>
          </a:r>
          <a:r>
            <a:rPr kumimoji="1" lang="ja-JP" altLang="ja-JP" sz="1200">
              <a:solidFill>
                <a:schemeClr val="tx1"/>
              </a:solidFill>
              <a:effectLst/>
              <a:latin typeface="+mn-ea"/>
              <a:ea typeface="+mn-ea"/>
              <a:cs typeface="+mn-cs"/>
            </a:rPr>
            <a:t>生活保護の審査の適正化や、市単独助成の事業は財政力を考慮しながら事業の取捨選択を行い、歳出の抑制に努める。</a:t>
          </a:r>
          <a:endParaRPr lang="ja-JP" altLang="ja-JP" sz="1200">
            <a:solidFill>
              <a:schemeClr val="tx1"/>
            </a:solidFill>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110672</xdr:rowOff>
    </xdr:to>
    <xdr:cxnSp macro="">
      <xdr:nvCxnSpPr>
        <xdr:cNvPr id="188" name="直線コネクタ 187"/>
        <xdr:cNvCxnSpPr/>
      </xdr:nvCxnSpPr>
      <xdr:spPr>
        <a:xfrm flipV="1">
          <a:off x="3987800" y="100057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58</xdr:row>
      <xdr:rowOff>110672</xdr:rowOff>
    </xdr:to>
    <xdr:cxnSp macro="">
      <xdr:nvCxnSpPr>
        <xdr:cNvPr id="191" name="直線コネクタ 190"/>
        <xdr:cNvCxnSpPr/>
      </xdr:nvCxnSpPr>
      <xdr:spPr>
        <a:xfrm>
          <a:off x="3098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58</xdr:row>
      <xdr:rowOff>78015</xdr:rowOff>
    </xdr:to>
    <xdr:cxnSp macro="">
      <xdr:nvCxnSpPr>
        <xdr:cNvPr id="194" name="直線コネクタ 193"/>
        <xdr:cNvCxnSpPr/>
      </xdr:nvCxnSpPr>
      <xdr:spPr>
        <a:xfrm>
          <a:off x="2209800" y="98261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53522</xdr:rowOff>
    </xdr:to>
    <xdr:cxnSp macro="">
      <xdr:nvCxnSpPr>
        <xdr:cNvPr id="197" name="直線コネクタ 196"/>
        <xdr:cNvCxnSpPr/>
      </xdr:nvCxnSpPr>
      <xdr:spPr>
        <a:xfrm>
          <a:off x="1320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7" name="楕円 206"/>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8"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09" name="楕円 208"/>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0" name="テキスト ボックス 209"/>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1" name="楕円 210"/>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2" name="テキスト ボックス 211"/>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3" name="楕円 212"/>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4" name="テキスト ボックス 213"/>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tx1"/>
              </a:solidFill>
              <a:effectLst/>
              <a:latin typeface="+mn-ea"/>
              <a:ea typeface="+mn-ea"/>
              <a:cs typeface="+mn-cs"/>
            </a:rPr>
            <a:t>  </a:t>
          </a:r>
          <a:r>
            <a:rPr kumimoji="1" lang="ja-JP" altLang="ja-JP" sz="1200" b="0" i="0" baseline="0">
              <a:solidFill>
                <a:schemeClr val="tx1"/>
              </a:solidFill>
              <a:effectLst/>
              <a:latin typeface="+mn-ea"/>
              <a:ea typeface="+mn-ea"/>
              <a:cs typeface="+mn-cs"/>
            </a:rPr>
            <a:t>その他の内容は他会計への繰出金で、類似団体と比較して低い水準となっている。</a:t>
          </a:r>
          <a:endParaRPr lang="ja-JP" altLang="ja-JP" sz="1200">
            <a:solidFill>
              <a:schemeClr val="tx1"/>
            </a:solidFill>
            <a:effectLst/>
            <a:latin typeface="+mn-ea"/>
            <a:ea typeface="+mn-ea"/>
          </a:endParaRPr>
        </a:p>
        <a:p>
          <a:pPr eaLnBrk="1" fontAlgn="auto" latinLnBrk="0" hangingPunct="1"/>
          <a:r>
            <a:rPr kumimoji="1" lang="ja-JP" altLang="en-US" sz="1200" b="0" i="0" baseline="0">
              <a:solidFill>
                <a:schemeClr val="tx1"/>
              </a:solidFill>
              <a:effectLst/>
              <a:latin typeface="+mn-ea"/>
              <a:ea typeface="+mn-ea"/>
              <a:cs typeface="+mn-cs"/>
            </a:rPr>
            <a:t>  </a:t>
          </a:r>
          <a:r>
            <a:rPr kumimoji="1" lang="ja-JP" altLang="ja-JP" sz="1200" b="0" i="0" baseline="0">
              <a:solidFill>
                <a:schemeClr val="tx1"/>
              </a:solidFill>
              <a:effectLst/>
              <a:latin typeface="+mn-ea"/>
              <a:ea typeface="+mn-ea"/>
              <a:cs typeface="+mn-cs"/>
            </a:rPr>
            <a:t>しかしながら、今後は、高齢化にともない介護保険や後期高齢者の特別会計への繰出金の増加が予想されており、その割合は増加する見込みである。今後も事業の適正化を図り経費の削減に努める。</a:t>
          </a:r>
          <a:endParaRPr lang="ja-JP" altLang="ja-JP" sz="1200">
            <a:solidFill>
              <a:schemeClr val="tx1"/>
            </a:solidFill>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49" name="直線コネクタ 248"/>
        <xdr:cNvCxnSpPr/>
      </xdr:nvCxnSpPr>
      <xdr:spPr>
        <a:xfrm flipV="1">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73660</xdr:rowOff>
    </xdr:to>
    <xdr:cxnSp macro="">
      <xdr:nvCxnSpPr>
        <xdr:cNvPr id="252" name="直線コネクタ 251"/>
        <xdr:cNvCxnSpPr/>
      </xdr:nvCxnSpPr>
      <xdr:spPr>
        <a:xfrm>
          <a:off x="14782800" y="958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153670</xdr:rowOff>
    </xdr:to>
    <xdr:cxnSp macro="">
      <xdr:nvCxnSpPr>
        <xdr:cNvPr id="255" name="直線コネクタ 254"/>
        <xdr:cNvCxnSpPr/>
      </xdr:nvCxnSpPr>
      <xdr:spPr>
        <a:xfrm>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138430</xdr:rowOff>
    </xdr:to>
    <xdr:cxnSp macro="">
      <xdr:nvCxnSpPr>
        <xdr:cNvPr id="258" name="直線コネクタ 257"/>
        <xdr:cNvCxnSpPr/>
      </xdr:nvCxnSpPr>
      <xdr:spPr>
        <a:xfrm>
          <a:off x="13004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3" name="テキスト ボックス 272"/>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6" name="楕円 275"/>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7" name="テキスト ボックス 276"/>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tx1"/>
              </a:solidFill>
              <a:effectLst/>
              <a:latin typeface="+mn-ea"/>
              <a:ea typeface="+mn-ea"/>
              <a:cs typeface="+mn-cs"/>
            </a:rPr>
            <a:t>  </a:t>
          </a:r>
          <a:r>
            <a:rPr kumimoji="1" lang="ja-JP" altLang="ja-JP" sz="1100" b="0" i="0" baseline="0">
              <a:solidFill>
                <a:schemeClr val="tx1"/>
              </a:solidFill>
              <a:effectLst/>
              <a:latin typeface="+mn-ea"/>
              <a:ea typeface="+mn-ea"/>
              <a:cs typeface="+mn-cs"/>
            </a:rPr>
            <a:t>補助費等について経常収支比率が類似団体平均を大きく上回っているのは、ごみ処理と消防業務を行っている一部事務組合への分担金が多額なためである</a:t>
          </a:r>
          <a:r>
            <a:rPr kumimoji="1" lang="ja-JP" altLang="en-US" sz="1100" b="0" i="0" baseline="0">
              <a:solidFill>
                <a:schemeClr val="tx1"/>
              </a:solidFill>
              <a:effectLst/>
              <a:latin typeface="+mn-ea"/>
              <a:ea typeface="+mn-ea"/>
              <a:cs typeface="+mn-cs"/>
            </a:rPr>
            <a:t>。さらに、</a:t>
          </a:r>
          <a:r>
            <a:rPr kumimoji="1" lang="ja-JP" altLang="ja-JP" sz="1100" b="0" i="0" baseline="0">
              <a:solidFill>
                <a:schemeClr val="tx1"/>
              </a:solidFill>
              <a:effectLst/>
              <a:latin typeface="+mn-ea"/>
              <a:ea typeface="+mn-ea"/>
              <a:cs typeface="+mn-cs"/>
            </a:rPr>
            <a:t>今後</a:t>
          </a:r>
          <a:r>
            <a:rPr kumimoji="1" lang="ja-JP" altLang="en-US" sz="1100" b="0" i="0" baseline="0">
              <a:solidFill>
                <a:schemeClr val="tx1"/>
              </a:solidFill>
              <a:effectLst/>
              <a:latin typeface="+mn-ea"/>
              <a:ea typeface="+mn-ea"/>
              <a:cs typeface="+mn-cs"/>
            </a:rPr>
            <a:t>はごみ処理施設建設や火葬場整備など、大型事業が予定されているため、分担金が増大することが予測されている。　</a:t>
          </a:r>
          <a:endParaRPr kumimoji="1" lang="en-US" altLang="ja-JP" sz="1100" b="0" i="0" baseline="0">
            <a:solidFill>
              <a:schemeClr val="tx1"/>
            </a:solidFill>
            <a:effectLst/>
            <a:latin typeface="+mn-ea"/>
            <a:ea typeface="+mn-ea"/>
            <a:cs typeface="+mn-cs"/>
          </a:endParaRPr>
        </a:p>
        <a:p>
          <a:pPr eaLnBrk="1" fontAlgn="auto" latinLnBrk="0" hangingPunct="1"/>
          <a:r>
            <a:rPr kumimoji="1" lang="ja-JP" altLang="en-US" sz="1100" b="0" i="0" baseline="0">
              <a:solidFill>
                <a:schemeClr val="tx1"/>
              </a:solidFill>
              <a:effectLst/>
              <a:latin typeface="+mn-ea"/>
              <a:ea typeface="+mn-ea"/>
              <a:cs typeface="+mn-cs"/>
            </a:rPr>
            <a:t>  引き続き、</a:t>
          </a:r>
          <a:r>
            <a:rPr kumimoji="1" lang="ja-JP" altLang="ja-JP" sz="1100" b="0" i="0" baseline="0">
              <a:solidFill>
                <a:schemeClr val="tx1"/>
              </a:solidFill>
              <a:effectLst/>
              <a:latin typeface="+mn-ea"/>
              <a:ea typeface="+mn-ea"/>
              <a:cs typeface="+mn-cs"/>
            </a:rPr>
            <a:t>一部事務組合の運営に注視し、適正な運営を求めていく。</a:t>
          </a:r>
          <a:endParaRPr lang="ja-JP" altLang="ja-JP" sz="1100">
            <a:solidFill>
              <a:schemeClr val="tx1"/>
            </a:solidFill>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65278</xdr:rowOff>
    </xdr:to>
    <xdr:cxnSp macro="">
      <xdr:nvCxnSpPr>
        <xdr:cNvPr id="307" name="直線コネクタ 306"/>
        <xdr:cNvCxnSpPr/>
      </xdr:nvCxnSpPr>
      <xdr:spPr>
        <a:xfrm flipV="1">
          <a:off x="15671800" y="66786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40</xdr:row>
      <xdr:rowOff>35560</xdr:rowOff>
    </xdr:to>
    <xdr:cxnSp macro="">
      <xdr:nvCxnSpPr>
        <xdr:cNvPr id="310" name="直線コネクタ 309"/>
        <xdr:cNvCxnSpPr/>
      </xdr:nvCxnSpPr>
      <xdr:spPr>
        <a:xfrm flipV="1">
          <a:off x="14782800" y="67518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143002</xdr:rowOff>
    </xdr:from>
    <xdr:to>
      <xdr:col>73</xdr:col>
      <xdr:colOff>180975</xdr:colOff>
      <xdr:row>40</xdr:row>
      <xdr:rowOff>35560</xdr:rowOff>
    </xdr:to>
    <xdr:cxnSp macro="">
      <xdr:nvCxnSpPr>
        <xdr:cNvPr id="313" name="直線コネクタ 312"/>
        <xdr:cNvCxnSpPr/>
      </xdr:nvCxnSpPr>
      <xdr:spPr>
        <a:xfrm>
          <a:off x="13893800" y="68295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143002</xdr:rowOff>
    </xdr:from>
    <xdr:to>
      <xdr:col>69</xdr:col>
      <xdr:colOff>92075</xdr:colOff>
      <xdr:row>40</xdr:row>
      <xdr:rowOff>30988</xdr:rowOff>
    </xdr:to>
    <xdr:cxnSp macro="">
      <xdr:nvCxnSpPr>
        <xdr:cNvPr id="316" name="直線コネクタ 315"/>
        <xdr:cNvCxnSpPr/>
      </xdr:nvCxnSpPr>
      <xdr:spPr>
        <a:xfrm flipV="1">
          <a:off x="13004800" y="68295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6" name="楕円 325"/>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7"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8" name="楕円 327"/>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9" name="テキスト ボックス 328"/>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156210</xdr:rowOff>
    </xdr:from>
    <xdr:to>
      <xdr:col>74</xdr:col>
      <xdr:colOff>31750</xdr:colOff>
      <xdr:row>40</xdr:row>
      <xdr:rowOff>86360</xdr:rowOff>
    </xdr:to>
    <xdr:sp macro="" textlink="">
      <xdr:nvSpPr>
        <xdr:cNvPr id="330" name="楕円 329"/>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71137</xdr:rowOff>
    </xdr:from>
    <xdr:ext cx="762000" cy="259045"/>
    <xdr:sp macro="" textlink="">
      <xdr:nvSpPr>
        <xdr:cNvPr id="331" name="テキスト ボックス 330"/>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32" name="楕円 331"/>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33" name="テキスト ボックス 332"/>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151638</xdr:rowOff>
    </xdr:from>
    <xdr:to>
      <xdr:col>65</xdr:col>
      <xdr:colOff>53975</xdr:colOff>
      <xdr:row>40</xdr:row>
      <xdr:rowOff>81788</xdr:rowOff>
    </xdr:to>
    <xdr:sp macro="" textlink="">
      <xdr:nvSpPr>
        <xdr:cNvPr id="334" name="楕円 333"/>
        <xdr:cNvSpPr/>
      </xdr:nvSpPr>
      <xdr:spPr>
        <a:xfrm>
          <a:off x="12954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66565</xdr:rowOff>
    </xdr:from>
    <xdr:ext cx="762000" cy="259045"/>
    <xdr:sp macro="" textlink="">
      <xdr:nvSpPr>
        <xdr:cNvPr id="335" name="テキスト ボックス 334"/>
        <xdr:cNvSpPr txBox="1"/>
      </xdr:nvSpPr>
      <xdr:spPr>
        <a:xfrm>
          <a:off x="12623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mn-ea"/>
              <a:ea typeface="+mn-ea"/>
              <a:cs typeface="+mn-cs"/>
            </a:rPr>
            <a:t>　</a:t>
          </a:r>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30</a:t>
          </a:r>
          <a:r>
            <a:rPr kumimoji="1" lang="ja-JP" altLang="ja-JP" sz="1200">
              <a:solidFill>
                <a:schemeClr val="tx1"/>
              </a:solidFill>
              <a:effectLst/>
              <a:latin typeface="+mn-ea"/>
              <a:ea typeface="+mn-ea"/>
              <a:cs typeface="+mn-cs"/>
            </a:rPr>
            <a:t>年度は、</a:t>
          </a:r>
          <a:r>
            <a:rPr kumimoji="1" lang="ja-JP" altLang="en-US"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29</a:t>
          </a:r>
          <a:r>
            <a:rPr kumimoji="1" lang="ja-JP" altLang="en-US" sz="1200">
              <a:solidFill>
                <a:schemeClr val="tx1"/>
              </a:solidFill>
              <a:effectLst/>
              <a:latin typeface="+mn-ea"/>
              <a:ea typeface="+mn-ea"/>
              <a:cs typeface="+mn-cs"/>
            </a:rPr>
            <a:t>年度と同水準であったが、類似団体と比較して高い数値となっている。令和２年度からは</a:t>
          </a:r>
          <a:r>
            <a:rPr kumimoji="1" lang="ja-JP" altLang="ja-JP" sz="1200">
              <a:solidFill>
                <a:schemeClr val="tx1"/>
              </a:solidFill>
              <a:effectLst/>
              <a:latin typeface="+mn-ea"/>
              <a:ea typeface="+mn-ea"/>
              <a:cs typeface="+mn-cs"/>
            </a:rPr>
            <a:t>道の駅等の大型建設事業の</a:t>
          </a:r>
          <a:r>
            <a:rPr kumimoji="1" lang="ja-JP" altLang="en-US" sz="1200">
              <a:solidFill>
                <a:schemeClr val="tx1"/>
              </a:solidFill>
              <a:effectLst/>
              <a:latin typeface="+mn-ea"/>
              <a:ea typeface="+mn-ea"/>
              <a:cs typeface="+mn-cs"/>
            </a:rPr>
            <a:t>元金</a:t>
          </a:r>
          <a:r>
            <a:rPr kumimoji="1" lang="ja-JP" altLang="ja-JP" sz="1200">
              <a:solidFill>
                <a:schemeClr val="tx1"/>
              </a:solidFill>
              <a:effectLst/>
              <a:latin typeface="+mn-ea"/>
              <a:ea typeface="+mn-ea"/>
              <a:cs typeface="+mn-cs"/>
            </a:rPr>
            <a:t>償還</a:t>
          </a:r>
          <a:r>
            <a:rPr kumimoji="1" lang="ja-JP" altLang="en-US" sz="1200">
              <a:solidFill>
                <a:schemeClr val="tx1"/>
              </a:solidFill>
              <a:effectLst/>
              <a:latin typeface="+mn-ea"/>
              <a:ea typeface="+mn-ea"/>
              <a:cs typeface="+mn-cs"/>
            </a:rPr>
            <a:t>が開始することにより、さらに公債費の増大が推計されているため、今後も市債の</a:t>
          </a:r>
          <a:r>
            <a:rPr kumimoji="1" lang="ja-JP" altLang="ja-JP" sz="1200">
              <a:solidFill>
                <a:schemeClr val="tx1"/>
              </a:solidFill>
              <a:effectLst/>
              <a:latin typeface="+mn-ea"/>
              <a:ea typeface="+mn-ea"/>
              <a:cs typeface="+mn-cs"/>
            </a:rPr>
            <a:t>繰上償還を継続的に行うとともに、中期財政計画に基づき計画的な財政運営に努めていく。</a:t>
          </a:r>
          <a:endParaRPr lang="ja-JP" altLang="ja-JP" sz="1200">
            <a:solidFill>
              <a:schemeClr val="tx1"/>
            </a:solidFill>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77</xdr:row>
      <xdr:rowOff>154758</xdr:rowOff>
    </xdr:to>
    <xdr:cxnSp macro="">
      <xdr:nvCxnSpPr>
        <xdr:cNvPr id="370" name="直線コネクタ 369"/>
        <xdr:cNvCxnSpPr/>
      </xdr:nvCxnSpPr>
      <xdr:spPr>
        <a:xfrm>
          <a:off x="3987800" y="1335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154758</xdr:rowOff>
    </xdr:from>
    <xdr:to>
      <xdr:col>19</xdr:col>
      <xdr:colOff>187325</xdr:colOff>
      <xdr:row>78</xdr:row>
      <xdr:rowOff>61686</xdr:rowOff>
    </xdr:to>
    <xdr:cxnSp macro="">
      <xdr:nvCxnSpPr>
        <xdr:cNvPr id="373" name="直線コネクタ 372"/>
        <xdr:cNvCxnSpPr/>
      </xdr:nvCxnSpPr>
      <xdr:spPr>
        <a:xfrm flipV="1">
          <a:off x="3098800" y="133564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61686</xdr:rowOff>
    </xdr:to>
    <xdr:cxnSp macro="">
      <xdr:nvCxnSpPr>
        <xdr:cNvPr id="376" name="直線コネクタ 375"/>
        <xdr:cNvCxnSpPr/>
      </xdr:nvCxnSpPr>
      <xdr:spPr>
        <a:xfrm>
          <a:off x="2209800" y="13271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55155</xdr:rowOff>
    </xdr:to>
    <xdr:cxnSp macro="">
      <xdr:nvCxnSpPr>
        <xdr:cNvPr id="379" name="直線コネクタ 378"/>
        <xdr:cNvCxnSpPr/>
      </xdr:nvCxnSpPr>
      <xdr:spPr>
        <a:xfrm flipV="1">
          <a:off x="1320800" y="13271500"/>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103958</xdr:rowOff>
    </xdr:from>
    <xdr:to>
      <xdr:col>24</xdr:col>
      <xdr:colOff>76200</xdr:colOff>
      <xdr:row>78</xdr:row>
      <xdr:rowOff>34108</xdr:rowOff>
    </xdr:to>
    <xdr:sp macro="" textlink="">
      <xdr:nvSpPr>
        <xdr:cNvPr id="389" name="楕円 388"/>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76035</xdr:rowOff>
    </xdr:from>
    <xdr:ext cx="762000" cy="259045"/>
    <xdr:sp macro="" textlink="">
      <xdr:nvSpPr>
        <xdr:cNvPr id="390" name="公債費該当値テキスト"/>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1" name="楕円 390"/>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2" name="テキスト ボックス 391"/>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93" name="楕円 392"/>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94" name="テキスト ボックス 393"/>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6" name="テキスト ボックス 395"/>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4355</xdr:rowOff>
    </xdr:from>
    <xdr:to>
      <xdr:col>6</xdr:col>
      <xdr:colOff>171450</xdr:colOff>
      <xdr:row>78</xdr:row>
      <xdr:rowOff>105955</xdr:rowOff>
    </xdr:to>
    <xdr:sp macro="" textlink="">
      <xdr:nvSpPr>
        <xdr:cNvPr id="397" name="楕円 396"/>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90732</xdr:rowOff>
    </xdr:from>
    <xdr:ext cx="762000" cy="259045"/>
    <xdr:sp macro="" textlink="">
      <xdr:nvSpPr>
        <xdr:cNvPr id="398" name="テキスト ボックス 397"/>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tx1"/>
              </a:solidFill>
              <a:effectLst/>
              <a:latin typeface="+mn-ea"/>
              <a:ea typeface="+mn-ea"/>
              <a:cs typeface="+mn-cs"/>
            </a:rPr>
            <a:t>   </a:t>
          </a:r>
          <a:r>
            <a:rPr kumimoji="1" lang="ja-JP" altLang="ja-JP" sz="1200" b="0" i="0" baseline="0">
              <a:solidFill>
                <a:schemeClr val="tx1"/>
              </a:solidFill>
              <a:effectLst/>
              <a:latin typeface="+mn-ea"/>
              <a:ea typeface="+mn-ea"/>
              <a:cs typeface="+mn-cs"/>
            </a:rPr>
            <a:t>近年は、市債発行の抑制を図りながら、市債の繰上償還を実施している。このため、平成</a:t>
          </a:r>
          <a:r>
            <a:rPr kumimoji="1" lang="en-US" altLang="ja-JP" sz="1200" b="0" i="0" baseline="0">
              <a:solidFill>
                <a:schemeClr val="tx1"/>
              </a:solidFill>
              <a:effectLst/>
              <a:latin typeface="+mn-ea"/>
              <a:ea typeface="+mn-ea"/>
              <a:cs typeface="+mn-cs"/>
            </a:rPr>
            <a:t>30</a:t>
          </a:r>
          <a:r>
            <a:rPr kumimoji="1" lang="ja-JP" altLang="ja-JP" sz="1200" b="0" i="0" baseline="0">
              <a:solidFill>
                <a:schemeClr val="tx1"/>
              </a:solidFill>
              <a:effectLst/>
              <a:latin typeface="+mn-ea"/>
              <a:ea typeface="+mn-ea"/>
              <a:cs typeface="+mn-cs"/>
            </a:rPr>
            <a:t>年度</a:t>
          </a:r>
          <a:r>
            <a:rPr kumimoji="1" lang="ja-JP" altLang="en-US" sz="1200" b="0" i="0" baseline="0">
              <a:solidFill>
                <a:schemeClr val="tx1"/>
              </a:solidFill>
              <a:effectLst/>
              <a:latin typeface="+mn-ea"/>
              <a:ea typeface="+mn-ea"/>
              <a:cs typeface="+mn-cs"/>
            </a:rPr>
            <a:t>の</a:t>
          </a:r>
          <a:r>
            <a:rPr kumimoji="1" lang="ja-JP" altLang="ja-JP" sz="1200" b="0" i="0" baseline="0">
              <a:solidFill>
                <a:schemeClr val="tx1"/>
              </a:solidFill>
              <a:effectLst/>
              <a:latin typeface="+mn-ea"/>
              <a:ea typeface="+mn-ea"/>
              <a:cs typeface="+mn-cs"/>
            </a:rPr>
            <a:t>経常収支比率に占める公債費以外の割合は、類似団体の平均値</a:t>
          </a:r>
          <a:r>
            <a:rPr kumimoji="1" lang="ja-JP" altLang="en-US" sz="1200" b="0" i="0" baseline="0">
              <a:solidFill>
                <a:schemeClr val="tx1"/>
              </a:solidFill>
              <a:effectLst/>
              <a:latin typeface="+mn-ea"/>
              <a:ea typeface="+mn-ea"/>
              <a:cs typeface="+mn-cs"/>
            </a:rPr>
            <a:t>よりも低くなっている</a:t>
          </a:r>
          <a:r>
            <a:rPr kumimoji="1" lang="ja-JP" altLang="ja-JP" sz="1200" b="0" i="0" baseline="0">
              <a:solidFill>
                <a:schemeClr val="tx1"/>
              </a:solidFill>
              <a:effectLst/>
              <a:latin typeface="+mn-ea"/>
              <a:ea typeface="+mn-ea"/>
              <a:cs typeface="+mn-cs"/>
            </a:rPr>
            <a:t>。今後も一部事務組合や公営企業へ効率のよい財政運営を求めていく。</a:t>
          </a:r>
          <a:endParaRPr lang="ja-JP" altLang="ja-JP" sz="1200">
            <a:solidFill>
              <a:schemeClr val="tx1"/>
            </a:solidFill>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19558</xdr:rowOff>
    </xdr:to>
    <xdr:cxnSp macro="">
      <xdr:nvCxnSpPr>
        <xdr:cNvPr id="429" name="直線コネクタ 428"/>
        <xdr:cNvCxnSpPr/>
      </xdr:nvCxnSpPr>
      <xdr:spPr>
        <a:xfrm flipV="1">
          <a:off x="15671800" y="1308404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19558</xdr:rowOff>
    </xdr:to>
    <xdr:cxnSp macro="">
      <xdr:nvCxnSpPr>
        <xdr:cNvPr id="432" name="直線コネクタ 431"/>
        <xdr:cNvCxnSpPr/>
      </xdr:nvCxnSpPr>
      <xdr:spPr>
        <a:xfrm>
          <a:off x="14782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14987</xdr:rowOff>
    </xdr:to>
    <xdr:cxnSp macro="">
      <xdr:nvCxnSpPr>
        <xdr:cNvPr id="435" name="直線コネクタ 434"/>
        <xdr:cNvCxnSpPr/>
      </xdr:nvCxnSpPr>
      <xdr:spPr>
        <a:xfrm>
          <a:off x="13893800" y="131251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56135</xdr:rowOff>
    </xdr:to>
    <xdr:cxnSp macro="">
      <xdr:nvCxnSpPr>
        <xdr:cNvPr id="438" name="直線コネクタ 437"/>
        <xdr:cNvCxnSpPr/>
      </xdr:nvCxnSpPr>
      <xdr:spPr>
        <a:xfrm flipV="1">
          <a:off x="13004800" y="13125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8" name="楕円 447"/>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9"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0" name="楕円 449"/>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1" name="テキスト ボックス 450"/>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2" name="楕円 451"/>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3" name="テキスト ボックス 452"/>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4" name="楕円 453"/>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55" name="テキスト ボックス 454"/>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6" name="楕円 455"/>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7" name="テキスト ボックス 456"/>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79609</xdr:rowOff>
    </xdr:from>
    <xdr:to>
      <xdr:col>29</xdr:col>
      <xdr:colOff>127000</xdr:colOff>
      <xdr:row>17</xdr:row>
      <xdr:rowOff>101653</xdr:rowOff>
    </xdr:to>
    <xdr:cxnSp macro="">
      <xdr:nvCxnSpPr>
        <xdr:cNvPr id="52" name="直線コネクタ 51"/>
        <xdr:cNvCxnSpPr/>
      </xdr:nvCxnSpPr>
      <xdr:spPr bwMode="auto">
        <a:xfrm flipV="1">
          <a:off x="5003800" y="3041884"/>
          <a:ext cx="6477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101653</xdr:rowOff>
    </xdr:from>
    <xdr:to>
      <xdr:col>26</xdr:col>
      <xdr:colOff>50800</xdr:colOff>
      <xdr:row>17</xdr:row>
      <xdr:rowOff>153153</xdr:rowOff>
    </xdr:to>
    <xdr:cxnSp macro="">
      <xdr:nvCxnSpPr>
        <xdr:cNvPr id="55" name="直線コネクタ 54"/>
        <xdr:cNvCxnSpPr/>
      </xdr:nvCxnSpPr>
      <xdr:spPr bwMode="auto">
        <a:xfrm flipV="1">
          <a:off x="4305300" y="3063928"/>
          <a:ext cx="698500" cy="5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117001</xdr:rowOff>
    </xdr:from>
    <xdr:to>
      <xdr:col>22</xdr:col>
      <xdr:colOff>114300</xdr:colOff>
      <xdr:row>17</xdr:row>
      <xdr:rowOff>153153</xdr:rowOff>
    </xdr:to>
    <xdr:cxnSp macro="">
      <xdr:nvCxnSpPr>
        <xdr:cNvPr id="58" name="直線コネクタ 57"/>
        <xdr:cNvCxnSpPr/>
      </xdr:nvCxnSpPr>
      <xdr:spPr bwMode="auto">
        <a:xfrm>
          <a:off x="3606800" y="3079276"/>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109262</xdr:rowOff>
    </xdr:from>
    <xdr:to>
      <xdr:col>18</xdr:col>
      <xdr:colOff>177800</xdr:colOff>
      <xdr:row>17</xdr:row>
      <xdr:rowOff>117001</xdr:rowOff>
    </xdr:to>
    <xdr:cxnSp macro="">
      <xdr:nvCxnSpPr>
        <xdr:cNvPr id="61" name="直線コネクタ 60"/>
        <xdr:cNvCxnSpPr/>
      </xdr:nvCxnSpPr>
      <xdr:spPr bwMode="auto">
        <a:xfrm>
          <a:off x="2908300" y="3071537"/>
          <a:ext cx="698500" cy="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28809</xdr:rowOff>
    </xdr:from>
    <xdr:to>
      <xdr:col>29</xdr:col>
      <xdr:colOff>177800</xdr:colOff>
      <xdr:row>17</xdr:row>
      <xdr:rowOff>130409</xdr:rowOff>
    </xdr:to>
    <xdr:sp macro="" textlink="">
      <xdr:nvSpPr>
        <xdr:cNvPr id="71" name="楕円 70"/>
        <xdr:cNvSpPr/>
      </xdr:nvSpPr>
      <xdr:spPr bwMode="auto">
        <a:xfrm>
          <a:off x="5600700" y="299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886</xdr:rowOff>
    </xdr:from>
    <xdr:ext cx="762000" cy="259045"/>
    <xdr:sp macro="" textlink="">
      <xdr:nvSpPr>
        <xdr:cNvPr id="72" name="人口1人当たり決算額の推移該当値テキスト130"/>
        <xdr:cNvSpPr txBox="1"/>
      </xdr:nvSpPr>
      <xdr:spPr>
        <a:xfrm>
          <a:off x="5740400" y="29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50853</xdr:rowOff>
    </xdr:from>
    <xdr:to>
      <xdr:col>26</xdr:col>
      <xdr:colOff>101600</xdr:colOff>
      <xdr:row>17</xdr:row>
      <xdr:rowOff>152453</xdr:rowOff>
    </xdr:to>
    <xdr:sp macro="" textlink="">
      <xdr:nvSpPr>
        <xdr:cNvPr id="73" name="楕円 72"/>
        <xdr:cNvSpPr/>
      </xdr:nvSpPr>
      <xdr:spPr bwMode="auto">
        <a:xfrm>
          <a:off x="4953000" y="30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137230</xdr:rowOff>
    </xdr:from>
    <xdr:ext cx="736600" cy="259045"/>
    <xdr:sp macro="" textlink="">
      <xdr:nvSpPr>
        <xdr:cNvPr id="74" name="テキスト ボックス 73"/>
        <xdr:cNvSpPr txBox="1"/>
      </xdr:nvSpPr>
      <xdr:spPr>
        <a:xfrm>
          <a:off x="4622800" y="309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102353</xdr:rowOff>
    </xdr:from>
    <xdr:to>
      <xdr:col>22</xdr:col>
      <xdr:colOff>165100</xdr:colOff>
      <xdr:row>18</xdr:row>
      <xdr:rowOff>32503</xdr:rowOff>
    </xdr:to>
    <xdr:sp macro="" textlink="">
      <xdr:nvSpPr>
        <xdr:cNvPr id="75" name="楕円 74"/>
        <xdr:cNvSpPr/>
      </xdr:nvSpPr>
      <xdr:spPr bwMode="auto">
        <a:xfrm>
          <a:off x="4254500" y="306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17280</xdr:rowOff>
    </xdr:from>
    <xdr:ext cx="762000" cy="259045"/>
    <xdr:sp macro="" textlink="">
      <xdr:nvSpPr>
        <xdr:cNvPr id="76" name="テキスト ボックス 75"/>
        <xdr:cNvSpPr txBox="1"/>
      </xdr:nvSpPr>
      <xdr:spPr>
        <a:xfrm>
          <a:off x="3924300" y="315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66201</xdr:rowOff>
    </xdr:from>
    <xdr:to>
      <xdr:col>19</xdr:col>
      <xdr:colOff>38100</xdr:colOff>
      <xdr:row>17</xdr:row>
      <xdr:rowOff>167801</xdr:rowOff>
    </xdr:to>
    <xdr:sp macro="" textlink="">
      <xdr:nvSpPr>
        <xdr:cNvPr id="77" name="楕円 76"/>
        <xdr:cNvSpPr/>
      </xdr:nvSpPr>
      <xdr:spPr bwMode="auto">
        <a:xfrm>
          <a:off x="3556000" y="3028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152578</xdr:rowOff>
    </xdr:from>
    <xdr:ext cx="762000" cy="259045"/>
    <xdr:sp macro="" textlink="">
      <xdr:nvSpPr>
        <xdr:cNvPr id="78" name="テキスト ボックス 77"/>
        <xdr:cNvSpPr txBox="1"/>
      </xdr:nvSpPr>
      <xdr:spPr>
        <a:xfrm>
          <a:off x="3225800" y="311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58462</xdr:rowOff>
    </xdr:from>
    <xdr:to>
      <xdr:col>15</xdr:col>
      <xdr:colOff>101600</xdr:colOff>
      <xdr:row>17</xdr:row>
      <xdr:rowOff>160062</xdr:rowOff>
    </xdr:to>
    <xdr:sp macro="" textlink="">
      <xdr:nvSpPr>
        <xdr:cNvPr id="79" name="楕円 78"/>
        <xdr:cNvSpPr/>
      </xdr:nvSpPr>
      <xdr:spPr bwMode="auto">
        <a:xfrm>
          <a:off x="2857500" y="302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144839</xdr:rowOff>
    </xdr:from>
    <xdr:ext cx="762000" cy="259045"/>
    <xdr:sp macro="" textlink="">
      <xdr:nvSpPr>
        <xdr:cNvPr id="80" name="テキスト ボックス 79"/>
        <xdr:cNvSpPr txBox="1"/>
      </xdr:nvSpPr>
      <xdr:spPr>
        <a:xfrm>
          <a:off x="2527300" y="310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127784</xdr:rowOff>
    </xdr:from>
    <xdr:to>
      <xdr:col>29</xdr:col>
      <xdr:colOff>127000</xdr:colOff>
      <xdr:row>35</xdr:row>
      <xdr:rowOff>202503</xdr:rowOff>
    </xdr:to>
    <xdr:cxnSp macro="">
      <xdr:nvCxnSpPr>
        <xdr:cNvPr id="116" name="直線コネクタ 115"/>
        <xdr:cNvCxnSpPr/>
      </xdr:nvCxnSpPr>
      <xdr:spPr bwMode="auto">
        <a:xfrm>
          <a:off x="5003800" y="6738134"/>
          <a:ext cx="647700" cy="7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248190</xdr:rowOff>
    </xdr:from>
    <xdr:to>
      <xdr:col>26</xdr:col>
      <xdr:colOff>50800</xdr:colOff>
      <xdr:row>35</xdr:row>
      <xdr:rowOff>127784</xdr:rowOff>
    </xdr:to>
    <xdr:cxnSp macro="">
      <xdr:nvCxnSpPr>
        <xdr:cNvPr id="119" name="直線コネクタ 118"/>
        <xdr:cNvCxnSpPr/>
      </xdr:nvCxnSpPr>
      <xdr:spPr bwMode="auto">
        <a:xfrm>
          <a:off x="4305300" y="6515640"/>
          <a:ext cx="698500" cy="22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248190</xdr:rowOff>
    </xdr:from>
    <xdr:to>
      <xdr:col>22</xdr:col>
      <xdr:colOff>114300</xdr:colOff>
      <xdr:row>35</xdr:row>
      <xdr:rowOff>183725</xdr:rowOff>
    </xdr:to>
    <xdr:cxnSp macro="">
      <xdr:nvCxnSpPr>
        <xdr:cNvPr id="122" name="直線コネクタ 121"/>
        <xdr:cNvCxnSpPr/>
      </xdr:nvCxnSpPr>
      <xdr:spPr bwMode="auto">
        <a:xfrm flipV="1">
          <a:off x="3606800" y="6515640"/>
          <a:ext cx="698500" cy="27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263605</xdr:rowOff>
    </xdr:from>
    <xdr:to>
      <xdr:col>18</xdr:col>
      <xdr:colOff>177800</xdr:colOff>
      <xdr:row>35</xdr:row>
      <xdr:rowOff>183725</xdr:rowOff>
    </xdr:to>
    <xdr:cxnSp macro="">
      <xdr:nvCxnSpPr>
        <xdr:cNvPr id="125" name="直線コネクタ 124"/>
        <xdr:cNvCxnSpPr/>
      </xdr:nvCxnSpPr>
      <xdr:spPr bwMode="auto">
        <a:xfrm>
          <a:off x="2908300" y="6531055"/>
          <a:ext cx="698500" cy="26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151703</xdr:rowOff>
    </xdr:from>
    <xdr:to>
      <xdr:col>29</xdr:col>
      <xdr:colOff>177800</xdr:colOff>
      <xdr:row>35</xdr:row>
      <xdr:rowOff>253303</xdr:rowOff>
    </xdr:to>
    <xdr:sp macro="" textlink="">
      <xdr:nvSpPr>
        <xdr:cNvPr id="135" name="楕円 134"/>
        <xdr:cNvSpPr/>
      </xdr:nvSpPr>
      <xdr:spPr bwMode="auto">
        <a:xfrm>
          <a:off x="5600700" y="676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339680</xdr:rowOff>
    </xdr:from>
    <xdr:ext cx="762000" cy="259045"/>
    <xdr:sp macro="" textlink="">
      <xdr:nvSpPr>
        <xdr:cNvPr id="136" name="人口1人当たり決算額の推移該当値テキスト445"/>
        <xdr:cNvSpPr txBox="1"/>
      </xdr:nvSpPr>
      <xdr:spPr>
        <a:xfrm>
          <a:off x="5740400" y="66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76984</xdr:rowOff>
    </xdr:from>
    <xdr:to>
      <xdr:col>26</xdr:col>
      <xdr:colOff>101600</xdr:colOff>
      <xdr:row>35</xdr:row>
      <xdr:rowOff>178584</xdr:rowOff>
    </xdr:to>
    <xdr:sp macro="" textlink="">
      <xdr:nvSpPr>
        <xdr:cNvPr id="137" name="楕円 136"/>
        <xdr:cNvSpPr/>
      </xdr:nvSpPr>
      <xdr:spPr bwMode="auto">
        <a:xfrm>
          <a:off x="4953000" y="668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188761</xdr:rowOff>
    </xdr:from>
    <xdr:ext cx="736600" cy="259045"/>
    <xdr:sp macro="" textlink="">
      <xdr:nvSpPr>
        <xdr:cNvPr id="138" name="テキスト ボックス 137"/>
        <xdr:cNvSpPr txBox="1"/>
      </xdr:nvSpPr>
      <xdr:spPr>
        <a:xfrm>
          <a:off x="4622800" y="645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197391</xdr:rowOff>
    </xdr:from>
    <xdr:to>
      <xdr:col>22</xdr:col>
      <xdr:colOff>165100</xdr:colOff>
      <xdr:row>34</xdr:row>
      <xdr:rowOff>298991</xdr:rowOff>
    </xdr:to>
    <xdr:sp macro="" textlink="">
      <xdr:nvSpPr>
        <xdr:cNvPr id="139" name="楕円 138"/>
        <xdr:cNvSpPr/>
      </xdr:nvSpPr>
      <xdr:spPr bwMode="auto">
        <a:xfrm>
          <a:off x="4254500" y="646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309168</xdr:rowOff>
    </xdr:from>
    <xdr:ext cx="762000" cy="259045"/>
    <xdr:sp macro="" textlink="">
      <xdr:nvSpPr>
        <xdr:cNvPr id="140" name="テキスト ボックス 139"/>
        <xdr:cNvSpPr txBox="1"/>
      </xdr:nvSpPr>
      <xdr:spPr>
        <a:xfrm>
          <a:off x="3924300" y="623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132925</xdr:rowOff>
    </xdr:from>
    <xdr:to>
      <xdr:col>19</xdr:col>
      <xdr:colOff>38100</xdr:colOff>
      <xdr:row>35</xdr:row>
      <xdr:rowOff>234525</xdr:rowOff>
    </xdr:to>
    <xdr:sp macro="" textlink="">
      <xdr:nvSpPr>
        <xdr:cNvPr id="141" name="楕円 140"/>
        <xdr:cNvSpPr/>
      </xdr:nvSpPr>
      <xdr:spPr bwMode="auto">
        <a:xfrm>
          <a:off x="3556000" y="67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244702</xdr:rowOff>
    </xdr:from>
    <xdr:ext cx="762000" cy="259045"/>
    <xdr:sp macro="" textlink="">
      <xdr:nvSpPr>
        <xdr:cNvPr id="142" name="テキスト ボックス 141"/>
        <xdr:cNvSpPr txBox="1"/>
      </xdr:nvSpPr>
      <xdr:spPr>
        <a:xfrm>
          <a:off x="3225800" y="65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212805</xdr:rowOff>
    </xdr:from>
    <xdr:to>
      <xdr:col>15</xdr:col>
      <xdr:colOff>101600</xdr:colOff>
      <xdr:row>34</xdr:row>
      <xdr:rowOff>314405</xdr:rowOff>
    </xdr:to>
    <xdr:sp macro="" textlink="">
      <xdr:nvSpPr>
        <xdr:cNvPr id="143" name="楕円 142"/>
        <xdr:cNvSpPr/>
      </xdr:nvSpPr>
      <xdr:spPr bwMode="auto">
        <a:xfrm>
          <a:off x="2857500" y="648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324582</xdr:rowOff>
    </xdr:from>
    <xdr:ext cx="762000" cy="259045"/>
    <xdr:sp macro="" textlink="">
      <xdr:nvSpPr>
        <xdr:cNvPr id="144" name="テキスト ボックス 143"/>
        <xdr:cNvSpPr txBox="1"/>
      </xdr:nvSpPr>
      <xdr:spPr>
        <a:xfrm>
          <a:off x="2527300" y="624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21,703
21,515
81.85
11,192,346
11,103,426
77,581
6,675,610
13,117,223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18542</xdr:rowOff>
    </xdr:from>
    <xdr:to>
      <xdr:col>24</xdr:col>
      <xdr:colOff>63500</xdr:colOff>
      <xdr:row>37</xdr:row>
      <xdr:rowOff>168294</xdr:rowOff>
    </xdr:to>
    <xdr:cxnSp macro="">
      <xdr:nvCxnSpPr>
        <xdr:cNvPr id="61" name="直線コネクタ 60"/>
        <xdr:cNvCxnSpPr/>
      </xdr:nvCxnSpPr>
      <xdr:spPr>
        <a:xfrm>
          <a:off x="3797300" y="6362192"/>
          <a:ext cx="838200" cy="1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18542</xdr:rowOff>
    </xdr:from>
    <xdr:to>
      <xdr:col>19</xdr:col>
      <xdr:colOff>177800</xdr:colOff>
      <xdr:row>37</xdr:row>
      <xdr:rowOff>128137</xdr:rowOff>
    </xdr:to>
    <xdr:cxnSp macro="">
      <xdr:nvCxnSpPr>
        <xdr:cNvPr id="64" name="直線コネクタ 63"/>
        <xdr:cNvCxnSpPr/>
      </xdr:nvCxnSpPr>
      <xdr:spPr>
        <a:xfrm flipV="1">
          <a:off x="2908300" y="6362192"/>
          <a:ext cx="889000" cy="10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151949</xdr:rowOff>
    </xdr:from>
    <xdr:to>
      <xdr:col>15</xdr:col>
      <xdr:colOff>50800</xdr:colOff>
      <xdr:row>37</xdr:row>
      <xdr:rowOff>128137</xdr:rowOff>
    </xdr:to>
    <xdr:cxnSp macro="">
      <xdr:nvCxnSpPr>
        <xdr:cNvPr id="67" name="直線コネクタ 66"/>
        <xdr:cNvCxnSpPr/>
      </xdr:nvCxnSpPr>
      <xdr:spPr>
        <a:xfrm>
          <a:off x="2019300" y="6324149"/>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122269</xdr:rowOff>
    </xdr:from>
    <xdr:to>
      <xdr:col>10</xdr:col>
      <xdr:colOff>114300</xdr:colOff>
      <xdr:row>36</xdr:row>
      <xdr:rowOff>151949</xdr:rowOff>
    </xdr:to>
    <xdr:cxnSp macro="">
      <xdr:nvCxnSpPr>
        <xdr:cNvPr id="70" name="直線コネクタ 69"/>
        <xdr:cNvCxnSpPr/>
      </xdr:nvCxnSpPr>
      <xdr:spPr>
        <a:xfrm>
          <a:off x="1130300" y="6294469"/>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117494</xdr:rowOff>
    </xdr:from>
    <xdr:to>
      <xdr:col>24</xdr:col>
      <xdr:colOff>114300</xdr:colOff>
      <xdr:row>38</xdr:row>
      <xdr:rowOff>47644</xdr:rowOff>
    </xdr:to>
    <xdr:sp macro="" textlink="">
      <xdr:nvSpPr>
        <xdr:cNvPr id="80" name="楕円 79"/>
        <xdr:cNvSpPr/>
      </xdr:nvSpPr>
      <xdr:spPr>
        <a:xfrm>
          <a:off x="4584700" y="64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95921</xdr:rowOff>
    </xdr:from>
    <xdr:ext cx="534377" cy="259045"/>
    <xdr:sp macro="" textlink="">
      <xdr:nvSpPr>
        <xdr:cNvPr id="81" name="人件費該当値テキスト"/>
        <xdr:cNvSpPr txBox="1"/>
      </xdr:nvSpPr>
      <xdr:spPr>
        <a:xfrm>
          <a:off x="4686300" y="64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139192</xdr:rowOff>
    </xdr:from>
    <xdr:to>
      <xdr:col>20</xdr:col>
      <xdr:colOff>38100</xdr:colOff>
      <xdr:row>37</xdr:row>
      <xdr:rowOff>69342</xdr:rowOff>
    </xdr:to>
    <xdr:sp macro="" textlink="">
      <xdr:nvSpPr>
        <xdr:cNvPr id="82" name="楕円 81"/>
        <xdr:cNvSpPr/>
      </xdr:nvSpPr>
      <xdr:spPr>
        <a:xfrm>
          <a:off x="3746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60469</xdr:rowOff>
    </xdr:from>
    <xdr:ext cx="534377" cy="259045"/>
    <xdr:sp macro="" textlink="">
      <xdr:nvSpPr>
        <xdr:cNvPr id="83" name="テキスト ボックス 82"/>
        <xdr:cNvSpPr txBox="1"/>
      </xdr:nvSpPr>
      <xdr:spPr>
        <a:xfrm>
          <a:off x="3530111" y="64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77337</xdr:rowOff>
    </xdr:from>
    <xdr:to>
      <xdr:col>15</xdr:col>
      <xdr:colOff>101600</xdr:colOff>
      <xdr:row>38</xdr:row>
      <xdr:rowOff>7486</xdr:rowOff>
    </xdr:to>
    <xdr:sp macro="" textlink="">
      <xdr:nvSpPr>
        <xdr:cNvPr id="84" name="楕円 83"/>
        <xdr:cNvSpPr/>
      </xdr:nvSpPr>
      <xdr:spPr>
        <a:xfrm>
          <a:off x="2857500" y="6420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170063</xdr:rowOff>
    </xdr:from>
    <xdr:ext cx="534377" cy="259045"/>
    <xdr:sp macro="" textlink="">
      <xdr:nvSpPr>
        <xdr:cNvPr id="85" name="テキスト ボックス 84"/>
        <xdr:cNvSpPr txBox="1"/>
      </xdr:nvSpPr>
      <xdr:spPr>
        <a:xfrm>
          <a:off x="2641111" y="65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101149</xdr:rowOff>
    </xdr:from>
    <xdr:to>
      <xdr:col>10</xdr:col>
      <xdr:colOff>165100</xdr:colOff>
      <xdr:row>37</xdr:row>
      <xdr:rowOff>31299</xdr:rowOff>
    </xdr:to>
    <xdr:sp macro="" textlink="">
      <xdr:nvSpPr>
        <xdr:cNvPr id="86" name="楕円 85"/>
        <xdr:cNvSpPr/>
      </xdr:nvSpPr>
      <xdr:spPr>
        <a:xfrm>
          <a:off x="1968500" y="62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22426</xdr:rowOff>
    </xdr:from>
    <xdr:ext cx="534377" cy="259045"/>
    <xdr:sp macro="" textlink="">
      <xdr:nvSpPr>
        <xdr:cNvPr id="87" name="テキスト ボックス 86"/>
        <xdr:cNvSpPr txBox="1"/>
      </xdr:nvSpPr>
      <xdr:spPr>
        <a:xfrm>
          <a:off x="1752111" y="6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71469</xdr:rowOff>
    </xdr:from>
    <xdr:to>
      <xdr:col>6</xdr:col>
      <xdr:colOff>38100</xdr:colOff>
      <xdr:row>37</xdr:row>
      <xdr:rowOff>1619</xdr:rowOff>
    </xdr:to>
    <xdr:sp macro="" textlink="">
      <xdr:nvSpPr>
        <xdr:cNvPr id="88" name="楕円 87"/>
        <xdr:cNvSpPr/>
      </xdr:nvSpPr>
      <xdr:spPr>
        <a:xfrm>
          <a:off x="1079500" y="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164196</xdr:rowOff>
    </xdr:from>
    <xdr:ext cx="534377" cy="259045"/>
    <xdr:sp macro="" textlink="">
      <xdr:nvSpPr>
        <xdr:cNvPr id="89" name="テキスト ボックス 88"/>
        <xdr:cNvSpPr txBox="1"/>
      </xdr:nvSpPr>
      <xdr:spPr>
        <a:xfrm>
          <a:off x="863111" y="63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34745</xdr:rowOff>
    </xdr:from>
    <xdr:to>
      <xdr:col>24</xdr:col>
      <xdr:colOff>63500</xdr:colOff>
      <xdr:row>58</xdr:row>
      <xdr:rowOff>52128</xdr:rowOff>
    </xdr:to>
    <xdr:cxnSp macro="">
      <xdr:nvCxnSpPr>
        <xdr:cNvPr id="117" name="直線コネクタ 116"/>
        <xdr:cNvCxnSpPr/>
      </xdr:nvCxnSpPr>
      <xdr:spPr>
        <a:xfrm flipV="1">
          <a:off x="3797300" y="9978845"/>
          <a:ext cx="8382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52128</xdr:rowOff>
    </xdr:from>
    <xdr:to>
      <xdr:col>19</xdr:col>
      <xdr:colOff>177800</xdr:colOff>
      <xdr:row>58</xdr:row>
      <xdr:rowOff>53508</xdr:rowOff>
    </xdr:to>
    <xdr:cxnSp macro="">
      <xdr:nvCxnSpPr>
        <xdr:cNvPr id="120" name="直線コネクタ 119"/>
        <xdr:cNvCxnSpPr/>
      </xdr:nvCxnSpPr>
      <xdr:spPr>
        <a:xfrm flipV="1">
          <a:off x="2908300" y="9996228"/>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53508</xdr:rowOff>
    </xdr:from>
    <xdr:to>
      <xdr:col>15</xdr:col>
      <xdr:colOff>50800</xdr:colOff>
      <xdr:row>58</xdr:row>
      <xdr:rowOff>126386</xdr:rowOff>
    </xdr:to>
    <xdr:cxnSp macro="">
      <xdr:nvCxnSpPr>
        <xdr:cNvPr id="123" name="直線コネクタ 122"/>
        <xdr:cNvCxnSpPr/>
      </xdr:nvCxnSpPr>
      <xdr:spPr>
        <a:xfrm flipV="1">
          <a:off x="2019300" y="9997608"/>
          <a:ext cx="8890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111985</xdr:rowOff>
    </xdr:from>
    <xdr:to>
      <xdr:col>10</xdr:col>
      <xdr:colOff>114300</xdr:colOff>
      <xdr:row>58</xdr:row>
      <xdr:rowOff>126386</xdr:rowOff>
    </xdr:to>
    <xdr:cxnSp macro="">
      <xdr:nvCxnSpPr>
        <xdr:cNvPr id="126" name="直線コネクタ 125"/>
        <xdr:cNvCxnSpPr/>
      </xdr:nvCxnSpPr>
      <xdr:spPr>
        <a:xfrm>
          <a:off x="1130300" y="10056085"/>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155395</xdr:rowOff>
    </xdr:from>
    <xdr:to>
      <xdr:col>24</xdr:col>
      <xdr:colOff>114300</xdr:colOff>
      <xdr:row>58</xdr:row>
      <xdr:rowOff>85545</xdr:rowOff>
    </xdr:to>
    <xdr:sp macro="" textlink="">
      <xdr:nvSpPr>
        <xdr:cNvPr id="136" name="楕円 135"/>
        <xdr:cNvSpPr/>
      </xdr:nvSpPr>
      <xdr:spPr>
        <a:xfrm>
          <a:off x="4584700" y="9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133822</xdr:rowOff>
    </xdr:from>
    <xdr:ext cx="534377" cy="259045"/>
    <xdr:sp macro="" textlink="">
      <xdr:nvSpPr>
        <xdr:cNvPr id="137" name="物件費該当値テキスト"/>
        <xdr:cNvSpPr txBox="1"/>
      </xdr:nvSpPr>
      <xdr:spPr>
        <a:xfrm>
          <a:off x="4686300" y="99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1328</xdr:rowOff>
    </xdr:from>
    <xdr:to>
      <xdr:col>20</xdr:col>
      <xdr:colOff>38100</xdr:colOff>
      <xdr:row>58</xdr:row>
      <xdr:rowOff>102928</xdr:rowOff>
    </xdr:to>
    <xdr:sp macro="" textlink="">
      <xdr:nvSpPr>
        <xdr:cNvPr id="138" name="楕円 137"/>
        <xdr:cNvSpPr/>
      </xdr:nvSpPr>
      <xdr:spPr>
        <a:xfrm>
          <a:off x="3746500" y="99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94055</xdr:rowOff>
    </xdr:from>
    <xdr:ext cx="534377" cy="259045"/>
    <xdr:sp macro="" textlink="">
      <xdr:nvSpPr>
        <xdr:cNvPr id="139" name="テキスト ボックス 138"/>
        <xdr:cNvSpPr txBox="1"/>
      </xdr:nvSpPr>
      <xdr:spPr>
        <a:xfrm>
          <a:off x="3530111" y="100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2708</xdr:rowOff>
    </xdr:from>
    <xdr:to>
      <xdr:col>15</xdr:col>
      <xdr:colOff>101600</xdr:colOff>
      <xdr:row>58</xdr:row>
      <xdr:rowOff>104308</xdr:rowOff>
    </xdr:to>
    <xdr:sp macro="" textlink="">
      <xdr:nvSpPr>
        <xdr:cNvPr id="140" name="楕円 139"/>
        <xdr:cNvSpPr/>
      </xdr:nvSpPr>
      <xdr:spPr>
        <a:xfrm>
          <a:off x="2857500" y="99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95435</xdr:rowOff>
    </xdr:from>
    <xdr:ext cx="534377" cy="259045"/>
    <xdr:sp macro="" textlink="">
      <xdr:nvSpPr>
        <xdr:cNvPr id="141" name="テキスト ボックス 140"/>
        <xdr:cNvSpPr txBox="1"/>
      </xdr:nvSpPr>
      <xdr:spPr>
        <a:xfrm>
          <a:off x="2641111" y="100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75586</xdr:rowOff>
    </xdr:from>
    <xdr:to>
      <xdr:col>10</xdr:col>
      <xdr:colOff>165100</xdr:colOff>
      <xdr:row>59</xdr:row>
      <xdr:rowOff>5736</xdr:rowOff>
    </xdr:to>
    <xdr:sp macro="" textlink="">
      <xdr:nvSpPr>
        <xdr:cNvPr id="142" name="楕円 141"/>
        <xdr:cNvSpPr/>
      </xdr:nvSpPr>
      <xdr:spPr>
        <a:xfrm>
          <a:off x="1968500" y="100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168313</xdr:rowOff>
    </xdr:from>
    <xdr:ext cx="534377" cy="259045"/>
    <xdr:sp macro="" textlink="">
      <xdr:nvSpPr>
        <xdr:cNvPr id="143" name="テキスト ボックス 142"/>
        <xdr:cNvSpPr txBox="1"/>
      </xdr:nvSpPr>
      <xdr:spPr>
        <a:xfrm>
          <a:off x="1752111" y="101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61185</xdr:rowOff>
    </xdr:from>
    <xdr:to>
      <xdr:col>6</xdr:col>
      <xdr:colOff>38100</xdr:colOff>
      <xdr:row>58</xdr:row>
      <xdr:rowOff>162785</xdr:rowOff>
    </xdr:to>
    <xdr:sp macro="" textlink="">
      <xdr:nvSpPr>
        <xdr:cNvPr id="144" name="楕円 143"/>
        <xdr:cNvSpPr/>
      </xdr:nvSpPr>
      <xdr:spPr>
        <a:xfrm>
          <a:off x="1079500" y="100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153912</xdr:rowOff>
    </xdr:from>
    <xdr:ext cx="534377" cy="259045"/>
    <xdr:sp macro="" textlink="">
      <xdr:nvSpPr>
        <xdr:cNvPr id="145" name="テキスト ボックス 144"/>
        <xdr:cNvSpPr txBox="1"/>
      </xdr:nvSpPr>
      <xdr:spPr>
        <a:xfrm>
          <a:off x="863111" y="1009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71512</xdr:rowOff>
    </xdr:from>
    <xdr:to>
      <xdr:col>24</xdr:col>
      <xdr:colOff>63500</xdr:colOff>
      <xdr:row>78</xdr:row>
      <xdr:rowOff>155180</xdr:rowOff>
    </xdr:to>
    <xdr:cxnSp macro="">
      <xdr:nvCxnSpPr>
        <xdr:cNvPr id="176" name="直線コネクタ 175"/>
        <xdr:cNvCxnSpPr/>
      </xdr:nvCxnSpPr>
      <xdr:spPr>
        <a:xfrm>
          <a:off x="3797300" y="13444612"/>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71512</xdr:rowOff>
    </xdr:from>
    <xdr:to>
      <xdr:col>19</xdr:col>
      <xdr:colOff>177800</xdr:colOff>
      <xdr:row>79</xdr:row>
      <xdr:rowOff>5153</xdr:rowOff>
    </xdr:to>
    <xdr:cxnSp macro="">
      <xdr:nvCxnSpPr>
        <xdr:cNvPr id="179" name="直線コネクタ 178"/>
        <xdr:cNvCxnSpPr/>
      </xdr:nvCxnSpPr>
      <xdr:spPr>
        <a:xfrm flipV="1">
          <a:off x="2908300" y="13444612"/>
          <a:ext cx="889000" cy="10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150966</xdr:rowOff>
    </xdr:from>
    <xdr:to>
      <xdr:col>15</xdr:col>
      <xdr:colOff>50800</xdr:colOff>
      <xdr:row>79</xdr:row>
      <xdr:rowOff>5153</xdr:rowOff>
    </xdr:to>
    <xdr:cxnSp macro="">
      <xdr:nvCxnSpPr>
        <xdr:cNvPr id="182" name="直線コネクタ 181"/>
        <xdr:cNvCxnSpPr/>
      </xdr:nvCxnSpPr>
      <xdr:spPr>
        <a:xfrm>
          <a:off x="2019300" y="13524066"/>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150966</xdr:rowOff>
    </xdr:from>
    <xdr:to>
      <xdr:col>10</xdr:col>
      <xdr:colOff>114300</xdr:colOff>
      <xdr:row>79</xdr:row>
      <xdr:rowOff>1560</xdr:rowOff>
    </xdr:to>
    <xdr:cxnSp macro="">
      <xdr:nvCxnSpPr>
        <xdr:cNvPr id="185" name="直線コネクタ 184"/>
        <xdr:cNvCxnSpPr/>
      </xdr:nvCxnSpPr>
      <xdr:spPr>
        <a:xfrm flipV="1">
          <a:off x="1130300" y="13524066"/>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104380</xdr:rowOff>
    </xdr:from>
    <xdr:to>
      <xdr:col>24</xdr:col>
      <xdr:colOff>114300</xdr:colOff>
      <xdr:row>79</xdr:row>
      <xdr:rowOff>34530</xdr:rowOff>
    </xdr:to>
    <xdr:sp macro="" textlink="">
      <xdr:nvSpPr>
        <xdr:cNvPr id="195" name="楕円 194"/>
        <xdr:cNvSpPr/>
      </xdr:nvSpPr>
      <xdr:spPr>
        <a:xfrm>
          <a:off x="4584700" y="134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19307</xdr:rowOff>
    </xdr:from>
    <xdr:ext cx="469744" cy="259045"/>
    <xdr:sp macro="" textlink="">
      <xdr:nvSpPr>
        <xdr:cNvPr id="196" name="維持補修費該当値テキスト"/>
        <xdr:cNvSpPr txBox="1"/>
      </xdr:nvSpPr>
      <xdr:spPr>
        <a:xfrm>
          <a:off x="4686300" y="1339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20712</xdr:rowOff>
    </xdr:from>
    <xdr:to>
      <xdr:col>20</xdr:col>
      <xdr:colOff>38100</xdr:colOff>
      <xdr:row>78</xdr:row>
      <xdr:rowOff>122312</xdr:rowOff>
    </xdr:to>
    <xdr:sp macro="" textlink="">
      <xdr:nvSpPr>
        <xdr:cNvPr id="197" name="楕円 196"/>
        <xdr:cNvSpPr/>
      </xdr:nvSpPr>
      <xdr:spPr>
        <a:xfrm>
          <a:off x="3746500" y="133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113439</xdr:rowOff>
    </xdr:from>
    <xdr:ext cx="469744" cy="259045"/>
    <xdr:sp macro="" textlink="">
      <xdr:nvSpPr>
        <xdr:cNvPr id="198" name="テキスト ボックス 197"/>
        <xdr:cNvSpPr txBox="1"/>
      </xdr:nvSpPr>
      <xdr:spPr>
        <a:xfrm>
          <a:off x="3562428" y="134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125803</xdr:rowOff>
    </xdr:from>
    <xdr:to>
      <xdr:col>15</xdr:col>
      <xdr:colOff>101600</xdr:colOff>
      <xdr:row>79</xdr:row>
      <xdr:rowOff>55953</xdr:rowOff>
    </xdr:to>
    <xdr:sp macro="" textlink="">
      <xdr:nvSpPr>
        <xdr:cNvPr id="199" name="楕円 198"/>
        <xdr:cNvSpPr/>
      </xdr:nvSpPr>
      <xdr:spPr>
        <a:xfrm>
          <a:off x="2857500" y="134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47080</xdr:rowOff>
    </xdr:from>
    <xdr:ext cx="469744" cy="259045"/>
    <xdr:sp macro="" textlink="">
      <xdr:nvSpPr>
        <xdr:cNvPr id="200" name="テキスト ボックス 199"/>
        <xdr:cNvSpPr txBox="1"/>
      </xdr:nvSpPr>
      <xdr:spPr>
        <a:xfrm>
          <a:off x="2673428" y="135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100166</xdr:rowOff>
    </xdr:from>
    <xdr:to>
      <xdr:col>10</xdr:col>
      <xdr:colOff>165100</xdr:colOff>
      <xdr:row>79</xdr:row>
      <xdr:rowOff>30316</xdr:rowOff>
    </xdr:to>
    <xdr:sp macro="" textlink="">
      <xdr:nvSpPr>
        <xdr:cNvPr id="201" name="楕円 200"/>
        <xdr:cNvSpPr/>
      </xdr:nvSpPr>
      <xdr:spPr>
        <a:xfrm>
          <a:off x="1968500" y="134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21443</xdr:rowOff>
    </xdr:from>
    <xdr:ext cx="469744" cy="259045"/>
    <xdr:sp macro="" textlink="">
      <xdr:nvSpPr>
        <xdr:cNvPr id="202" name="テキスト ボックス 201"/>
        <xdr:cNvSpPr txBox="1"/>
      </xdr:nvSpPr>
      <xdr:spPr>
        <a:xfrm>
          <a:off x="1784428" y="1356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122210</xdr:rowOff>
    </xdr:from>
    <xdr:to>
      <xdr:col>6</xdr:col>
      <xdr:colOff>38100</xdr:colOff>
      <xdr:row>79</xdr:row>
      <xdr:rowOff>52360</xdr:rowOff>
    </xdr:to>
    <xdr:sp macro="" textlink="">
      <xdr:nvSpPr>
        <xdr:cNvPr id="203" name="楕円 202"/>
        <xdr:cNvSpPr/>
      </xdr:nvSpPr>
      <xdr:spPr>
        <a:xfrm>
          <a:off x="1079500" y="134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43487</xdr:rowOff>
    </xdr:from>
    <xdr:ext cx="469744" cy="259045"/>
    <xdr:sp macro="" textlink="">
      <xdr:nvSpPr>
        <xdr:cNvPr id="204" name="テキスト ボックス 203"/>
        <xdr:cNvSpPr txBox="1"/>
      </xdr:nvSpPr>
      <xdr:spPr>
        <a:xfrm>
          <a:off x="895428" y="1358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53518</xdr:rowOff>
    </xdr:from>
    <xdr:to>
      <xdr:col>24</xdr:col>
      <xdr:colOff>63500</xdr:colOff>
      <xdr:row>95</xdr:row>
      <xdr:rowOff>72510</xdr:rowOff>
    </xdr:to>
    <xdr:cxnSp macro="">
      <xdr:nvCxnSpPr>
        <xdr:cNvPr id="234" name="直線コネクタ 233"/>
        <xdr:cNvCxnSpPr/>
      </xdr:nvCxnSpPr>
      <xdr:spPr>
        <a:xfrm>
          <a:off x="3797300" y="16341268"/>
          <a:ext cx="8382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53518</xdr:rowOff>
    </xdr:from>
    <xdr:to>
      <xdr:col>19</xdr:col>
      <xdr:colOff>177800</xdr:colOff>
      <xdr:row>95</xdr:row>
      <xdr:rowOff>68835</xdr:rowOff>
    </xdr:to>
    <xdr:cxnSp macro="">
      <xdr:nvCxnSpPr>
        <xdr:cNvPr id="237" name="直線コネクタ 236"/>
        <xdr:cNvCxnSpPr/>
      </xdr:nvCxnSpPr>
      <xdr:spPr>
        <a:xfrm flipV="1">
          <a:off x="2908300" y="1634126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68835</xdr:rowOff>
    </xdr:from>
    <xdr:to>
      <xdr:col>15</xdr:col>
      <xdr:colOff>50800</xdr:colOff>
      <xdr:row>95</xdr:row>
      <xdr:rowOff>165418</xdr:rowOff>
    </xdr:to>
    <xdr:cxnSp macro="">
      <xdr:nvCxnSpPr>
        <xdr:cNvPr id="240" name="直線コネクタ 239"/>
        <xdr:cNvCxnSpPr/>
      </xdr:nvCxnSpPr>
      <xdr:spPr>
        <a:xfrm flipV="1">
          <a:off x="2019300" y="16356585"/>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165418</xdr:rowOff>
    </xdr:from>
    <xdr:to>
      <xdr:col>10</xdr:col>
      <xdr:colOff>114300</xdr:colOff>
      <xdr:row>96</xdr:row>
      <xdr:rowOff>92151</xdr:rowOff>
    </xdr:to>
    <xdr:cxnSp macro="">
      <xdr:nvCxnSpPr>
        <xdr:cNvPr id="243" name="直線コネクタ 242"/>
        <xdr:cNvCxnSpPr/>
      </xdr:nvCxnSpPr>
      <xdr:spPr>
        <a:xfrm flipV="1">
          <a:off x="1130300" y="1645316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21710</xdr:rowOff>
    </xdr:from>
    <xdr:to>
      <xdr:col>24</xdr:col>
      <xdr:colOff>114300</xdr:colOff>
      <xdr:row>95</xdr:row>
      <xdr:rowOff>123310</xdr:rowOff>
    </xdr:to>
    <xdr:sp macro="" textlink="">
      <xdr:nvSpPr>
        <xdr:cNvPr id="253" name="楕円 252"/>
        <xdr:cNvSpPr/>
      </xdr:nvSpPr>
      <xdr:spPr>
        <a:xfrm>
          <a:off x="4584700" y="163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xdr:rowOff>
    </xdr:from>
    <xdr:ext cx="534377" cy="259045"/>
    <xdr:sp macro="" textlink="">
      <xdr:nvSpPr>
        <xdr:cNvPr id="254" name="扶助費該当値テキスト"/>
        <xdr:cNvSpPr txBox="1"/>
      </xdr:nvSpPr>
      <xdr:spPr>
        <a:xfrm>
          <a:off x="4686300" y="16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2718</xdr:rowOff>
    </xdr:from>
    <xdr:to>
      <xdr:col>20</xdr:col>
      <xdr:colOff>38100</xdr:colOff>
      <xdr:row>95</xdr:row>
      <xdr:rowOff>104318</xdr:rowOff>
    </xdr:to>
    <xdr:sp macro="" textlink="">
      <xdr:nvSpPr>
        <xdr:cNvPr id="255" name="楕円 254"/>
        <xdr:cNvSpPr/>
      </xdr:nvSpPr>
      <xdr:spPr>
        <a:xfrm>
          <a:off x="3746500" y="162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95445</xdr:rowOff>
    </xdr:from>
    <xdr:ext cx="534377" cy="259045"/>
    <xdr:sp macro="" textlink="">
      <xdr:nvSpPr>
        <xdr:cNvPr id="256" name="テキスト ボックス 255"/>
        <xdr:cNvSpPr txBox="1"/>
      </xdr:nvSpPr>
      <xdr:spPr>
        <a:xfrm>
          <a:off x="3530111" y="163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18035</xdr:rowOff>
    </xdr:from>
    <xdr:to>
      <xdr:col>15</xdr:col>
      <xdr:colOff>101600</xdr:colOff>
      <xdr:row>95</xdr:row>
      <xdr:rowOff>119635</xdr:rowOff>
    </xdr:to>
    <xdr:sp macro="" textlink="">
      <xdr:nvSpPr>
        <xdr:cNvPr id="257" name="楕円 256"/>
        <xdr:cNvSpPr/>
      </xdr:nvSpPr>
      <xdr:spPr>
        <a:xfrm>
          <a:off x="2857500" y="16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110762</xdr:rowOff>
    </xdr:from>
    <xdr:ext cx="534377" cy="259045"/>
    <xdr:sp macro="" textlink="">
      <xdr:nvSpPr>
        <xdr:cNvPr id="258" name="テキスト ボックス 257"/>
        <xdr:cNvSpPr txBox="1"/>
      </xdr:nvSpPr>
      <xdr:spPr>
        <a:xfrm>
          <a:off x="2641111" y="16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114618</xdr:rowOff>
    </xdr:from>
    <xdr:to>
      <xdr:col>10</xdr:col>
      <xdr:colOff>165100</xdr:colOff>
      <xdr:row>96</xdr:row>
      <xdr:rowOff>44768</xdr:rowOff>
    </xdr:to>
    <xdr:sp macro="" textlink="">
      <xdr:nvSpPr>
        <xdr:cNvPr id="259" name="楕円 258"/>
        <xdr:cNvSpPr/>
      </xdr:nvSpPr>
      <xdr:spPr>
        <a:xfrm>
          <a:off x="1968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35895</xdr:rowOff>
    </xdr:from>
    <xdr:ext cx="534377" cy="259045"/>
    <xdr:sp macro="" textlink="">
      <xdr:nvSpPr>
        <xdr:cNvPr id="260" name="テキスト ボックス 259"/>
        <xdr:cNvSpPr txBox="1"/>
      </xdr:nvSpPr>
      <xdr:spPr>
        <a:xfrm>
          <a:off x="1752111" y="16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41351</xdr:rowOff>
    </xdr:from>
    <xdr:to>
      <xdr:col>6</xdr:col>
      <xdr:colOff>38100</xdr:colOff>
      <xdr:row>96</xdr:row>
      <xdr:rowOff>142951</xdr:rowOff>
    </xdr:to>
    <xdr:sp macro="" textlink="">
      <xdr:nvSpPr>
        <xdr:cNvPr id="261" name="楕円 260"/>
        <xdr:cNvSpPr/>
      </xdr:nvSpPr>
      <xdr:spPr>
        <a:xfrm>
          <a:off x="1079500" y="16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134078</xdr:rowOff>
    </xdr:from>
    <xdr:ext cx="534377" cy="259045"/>
    <xdr:sp macro="" textlink="">
      <xdr:nvSpPr>
        <xdr:cNvPr id="262" name="テキスト ボックス 261"/>
        <xdr:cNvSpPr txBox="1"/>
      </xdr:nvSpPr>
      <xdr:spPr>
        <a:xfrm>
          <a:off x="863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158034</xdr:rowOff>
    </xdr:from>
    <xdr:to>
      <xdr:col>55</xdr:col>
      <xdr:colOff>0</xdr:colOff>
      <xdr:row>36</xdr:row>
      <xdr:rowOff>11519</xdr:rowOff>
    </xdr:to>
    <xdr:cxnSp macro="">
      <xdr:nvCxnSpPr>
        <xdr:cNvPr id="289" name="直線コネクタ 288"/>
        <xdr:cNvCxnSpPr/>
      </xdr:nvCxnSpPr>
      <xdr:spPr>
        <a:xfrm>
          <a:off x="9639300" y="6158784"/>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88471</xdr:rowOff>
    </xdr:from>
    <xdr:to>
      <xdr:col>50</xdr:col>
      <xdr:colOff>114300</xdr:colOff>
      <xdr:row>35</xdr:row>
      <xdr:rowOff>158034</xdr:rowOff>
    </xdr:to>
    <xdr:cxnSp macro="">
      <xdr:nvCxnSpPr>
        <xdr:cNvPr id="292" name="直線コネクタ 291"/>
        <xdr:cNvCxnSpPr/>
      </xdr:nvCxnSpPr>
      <xdr:spPr>
        <a:xfrm>
          <a:off x="8750300" y="6089221"/>
          <a:ext cx="889000" cy="6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88471</xdr:rowOff>
    </xdr:from>
    <xdr:to>
      <xdr:col>45</xdr:col>
      <xdr:colOff>177800</xdr:colOff>
      <xdr:row>35</xdr:row>
      <xdr:rowOff>135814</xdr:rowOff>
    </xdr:to>
    <xdr:cxnSp macro="">
      <xdr:nvCxnSpPr>
        <xdr:cNvPr id="295" name="直線コネクタ 294"/>
        <xdr:cNvCxnSpPr/>
      </xdr:nvCxnSpPr>
      <xdr:spPr>
        <a:xfrm flipV="1">
          <a:off x="7861300" y="6089221"/>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135814</xdr:rowOff>
    </xdr:from>
    <xdr:to>
      <xdr:col>41</xdr:col>
      <xdr:colOff>50800</xdr:colOff>
      <xdr:row>36</xdr:row>
      <xdr:rowOff>11574</xdr:rowOff>
    </xdr:to>
    <xdr:cxnSp macro="">
      <xdr:nvCxnSpPr>
        <xdr:cNvPr id="298" name="直線コネクタ 297"/>
        <xdr:cNvCxnSpPr/>
      </xdr:nvCxnSpPr>
      <xdr:spPr>
        <a:xfrm flipV="1">
          <a:off x="6972300" y="6136564"/>
          <a:ext cx="889000" cy="4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132169</xdr:rowOff>
    </xdr:from>
    <xdr:to>
      <xdr:col>55</xdr:col>
      <xdr:colOff>50800</xdr:colOff>
      <xdr:row>36</xdr:row>
      <xdr:rowOff>62319</xdr:rowOff>
    </xdr:to>
    <xdr:sp macro="" textlink="">
      <xdr:nvSpPr>
        <xdr:cNvPr id="308" name="楕円 307"/>
        <xdr:cNvSpPr/>
      </xdr:nvSpPr>
      <xdr:spPr>
        <a:xfrm>
          <a:off x="10426700" y="61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155046</xdr:rowOff>
    </xdr:from>
    <xdr:ext cx="599010" cy="259045"/>
    <xdr:sp macro="" textlink="">
      <xdr:nvSpPr>
        <xdr:cNvPr id="309" name="補助費等該当値テキスト"/>
        <xdr:cNvSpPr txBox="1"/>
      </xdr:nvSpPr>
      <xdr:spPr>
        <a:xfrm>
          <a:off x="10528300" y="598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107234</xdr:rowOff>
    </xdr:from>
    <xdr:to>
      <xdr:col>50</xdr:col>
      <xdr:colOff>165100</xdr:colOff>
      <xdr:row>36</xdr:row>
      <xdr:rowOff>37384</xdr:rowOff>
    </xdr:to>
    <xdr:sp macro="" textlink="">
      <xdr:nvSpPr>
        <xdr:cNvPr id="310" name="楕円 309"/>
        <xdr:cNvSpPr/>
      </xdr:nvSpPr>
      <xdr:spPr>
        <a:xfrm>
          <a:off x="9588500" y="61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53911</xdr:rowOff>
    </xdr:from>
    <xdr:ext cx="599010" cy="259045"/>
    <xdr:sp macro="" textlink="">
      <xdr:nvSpPr>
        <xdr:cNvPr id="311" name="テキスト ボックス 310"/>
        <xdr:cNvSpPr txBox="1"/>
      </xdr:nvSpPr>
      <xdr:spPr>
        <a:xfrm>
          <a:off x="9339795" y="588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37671</xdr:rowOff>
    </xdr:from>
    <xdr:to>
      <xdr:col>46</xdr:col>
      <xdr:colOff>38100</xdr:colOff>
      <xdr:row>35</xdr:row>
      <xdr:rowOff>139271</xdr:rowOff>
    </xdr:to>
    <xdr:sp macro="" textlink="">
      <xdr:nvSpPr>
        <xdr:cNvPr id="312" name="楕円 311"/>
        <xdr:cNvSpPr/>
      </xdr:nvSpPr>
      <xdr:spPr>
        <a:xfrm>
          <a:off x="8699500" y="60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155798</xdr:rowOff>
    </xdr:from>
    <xdr:ext cx="599010" cy="259045"/>
    <xdr:sp macro="" textlink="">
      <xdr:nvSpPr>
        <xdr:cNvPr id="313" name="テキスト ボックス 312"/>
        <xdr:cNvSpPr txBox="1"/>
      </xdr:nvSpPr>
      <xdr:spPr>
        <a:xfrm>
          <a:off x="8450795" y="581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85014</xdr:rowOff>
    </xdr:from>
    <xdr:to>
      <xdr:col>41</xdr:col>
      <xdr:colOff>101600</xdr:colOff>
      <xdr:row>36</xdr:row>
      <xdr:rowOff>15164</xdr:rowOff>
    </xdr:to>
    <xdr:sp macro="" textlink="">
      <xdr:nvSpPr>
        <xdr:cNvPr id="314" name="楕円 313"/>
        <xdr:cNvSpPr/>
      </xdr:nvSpPr>
      <xdr:spPr>
        <a:xfrm>
          <a:off x="7810500" y="60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31691</xdr:rowOff>
    </xdr:from>
    <xdr:ext cx="599010" cy="259045"/>
    <xdr:sp macro="" textlink="">
      <xdr:nvSpPr>
        <xdr:cNvPr id="315" name="テキスト ボックス 314"/>
        <xdr:cNvSpPr txBox="1"/>
      </xdr:nvSpPr>
      <xdr:spPr>
        <a:xfrm>
          <a:off x="7561795" y="586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132224</xdr:rowOff>
    </xdr:from>
    <xdr:to>
      <xdr:col>36</xdr:col>
      <xdr:colOff>165100</xdr:colOff>
      <xdr:row>36</xdr:row>
      <xdr:rowOff>62374</xdr:rowOff>
    </xdr:to>
    <xdr:sp macro="" textlink="">
      <xdr:nvSpPr>
        <xdr:cNvPr id="316" name="楕円 315"/>
        <xdr:cNvSpPr/>
      </xdr:nvSpPr>
      <xdr:spPr>
        <a:xfrm>
          <a:off x="6921500" y="61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78901</xdr:rowOff>
    </xdr:from>
    <xdr:ext cx="599010" cy="259045"/>
    <xdr:sp macro="" textlink="">
      <xdr:nvSpPr>
        <xdr:cNvPr id="317" name="テキスト ボックス 316"/>
        <xdr:cNvSpPr txBox="1"/>
      </xdr:nvSpPr>
      <xdr:spPr>
        <a:xfrm>
          <a:off x="6672795" y="590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133955</xdr:rowOff>
    </xdr:from>
    <xdr:to>
      <xdr:col>55</xdr:col>
      <xdr:colOff>0</xdr:colOff>
      <xdr:row>57</xdr:row>
      <xdr:rowOff>168798</xdr:rowOff>
    </xdr:to>
    <xdr:cxnSp macro="">
      <xdr:nvCxnSpPr>
        <xdr:cNvPr id="344" name="直線コネクタ 343"/>
        <xdr:cNvCxnSpPr/>
      </xdr:nvCxnSpPr>
      <xdr:spPr>
        <a:xfrm>
          <a:off x="9639300" y="9906605"/>
          <a:ext cx="8382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133955</xdr:rowOff>
    </xdr:from>
    <xdr:to>
      <xdr:col>50</xdr:col>
      <xdr:colOff>114300</xdr:colOff>
      <xdr:row>58</xdr:row>
      <xdr:rowOff>10953</xdr:rowOff>
    </xdr:to>
    <xdr:cxnSp macro="">
      <xdr:nvCxnSpPr>
        <xdr:cNvPr id="347" name="直線コネクタ 346"/>
        <xdr:cNvCxnSpPr/>
      </xdr:nvCxnSpPr>
      <xdr:spPr>
        <a:xfrm flipV="1">
          <a:off x="8750300" y="9906605"/>
          <a:ext cx="889000" cy="4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10953</xdr:rowOff>
    </xdr:from>
    <xdr:to>
      <xdr:col>45</xdr:col>
      <xdr:colOff>177800</xdr:colOff>
      <xdr:row>58</xdr:row>
      <xdr:rowOff>36199</xdr:rowOff>
    </xdr:to>
    <xdr:cxnSp macro="">
      <xdr:nvCxnSpPr>
        <xdr:cNvPr id="350" name="直線コネクタ 349"/>
        <xdr:cNvCxnSpPr/>
      </xdr:nvCxnSpPr>
      <xdr:spPr>
        <a:xfrm flipV="1">
          <a:off x="7861300" y="9955053"/>
          <a:ext cx="889000" cy="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47147</xdr:rowOff>
    </xdr:from>
    <xdr:to>
      <xdr:col>41</xdr:col>
      <xdr:colOff>50800</xdr:colOff>
      <xdr:row>58</xdr:row>
      <xdr:rowOff>36199</xdr:rowOff>
    </xdr:to>
    <xdr:cxnSp macro="">
      <xdr:nvCxnSpPr>
        <xdr:cNvPr id="353" name="直線コネクタ 352"/>
        <xdr:cNvCxnSpPr/>
      </xdr:nvCxnSpPr>
      <xdr:spPr>
        <a:xfrm>
          <a:off x="6972300" y="9819797"/>
          <a:ext cx="889000" cy="1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109358</xdr:rowOff>
    </xdr:from>
    <xdr:ext cx="599010" cy="259045"/>
    <xdr:sp macro="" textlink="">
      <xdr:nvSpPr>
        <xdr:cNvPr id="357" name="テキスト ボックス 356"/>
        <xdr:cNvSpPr txBox="1"/>
      </xdr:nvSpPr>
      <xdr:spPr>
        <a:xfrm>
          <a:off x="6672795" y="9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117998</xdr:rowOff>
    </xdr:from>
    <xdr:to>
      <xdr:col>55</xdr:col>
      <xdr:colOff>50800</xdr:colOff>
      <xdr:row>58</xdr:row>
      <xdr:rowOff>48148</xdr:rowOff>
    </xdr:to>
    <xdr:sp macro="" textlink="">
      <xdr:nvSpPr>
        <xdr:cNvPr id="363" name="楕円 362"/>
        <xdr:cNvSpPr/>
      </xdr:nvSpPr>
      <xdr:spPr>
        <a:xfrm>
          <a:off x="10426700" y="98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83155</xdr:rowOff>
    </xdr:from>
    <xdr:to>
      <xdr:col>50</xdr:col>
      <xdr:colOff>165100</xdr:colOff>
      <xdr:row>58</xdr:row>
      <xdr:rowOff>13305</xdr:rowOff>
    </xdr:to>
    <xdr:sp macro="" textlink="">
      <xdr:nvSpPr>
        <xdr:cNvPr id="365" name="楕円 364"/>
        <xdr:cNvSpPr/>
      </xdr:nvSpPr>
      <xdr:spPr>
        <a:xfrm>
          <a:off x="9588500" y="98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29832</xdr:rowOff>
    </xdr:from>
    <xdr:ext cx="534377" cy="259045"/>
    <xdr:sp macro="" textlink="">
      <xdr:nvSpPr>
        <xdr:cNvPr id="366" name="テキスト ボックス 365"/>
        <xdr:cNvSpPr txBox="1"/>
      </xdr:nvSpPr>
      <xdr:spPr>
        <a:xfrm>
          <a:off x="9372111" y="96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131603</xdr:rowOff>
    </xdr:from>
    <xdr:to>
      <xdr:col>46</xdr:col>
      <xdr:colOff>38100</xdr:colOff>
      <xdr:row>58</xdr:row>
      <xdr:rowOff>61753</xdr:rowOff>
    </xdr:to>
    <xdr:sp macro="" textlink="">
      <xdr:nvSpPr>
        <xdr:cNvPr id="367" name="楕円 366"/>
        <xdr:cNvSpPr/>
      </xdr:nvSpPr>
      <xdr:spPr>
        <a:xfrm>
          <a:off x="8699500" y="99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52880</xdr:rowOff>
    </xdr:from>
    <xdr:ext cx="534377" cy="259045"/>
    <xdr:sp macro="" textlink="">
      <xdr:nvSpPr>
        <xdr:cNvPr id="368" name="テキスト ボックス 367"/>
        <xdr:cNvSpPr txBox="1"/>
      </xdr:nvSpPr>
      <xdr:spPr>
        <a:xfrm>
          <a:off x="8483111" y="99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156849</xdr:rowOff>
    </xdr:from>
    <xdr:to>
      <xdr:col>41</xdr:col>
      <xdr:colOff>101600</xdr:colOff>
      <xdr:row>58</xdr:row>
      <xdr:rowOff>86999</xdr:rowOff>
    </xdr:to>
    <xdr:sp macro="" textlink="">
      <xdr:nvSpPr>
        <xdr:cNvPr id="369" name="楕円 368"/>
        <xdr:cNvSpPr/>
      </xdr:nvSpPr>
      <xdr:spPr>
        <a:xfrm>
          <a:off x="7810500" y="99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78126</xdr:rowOff>
    </xdr:from>
    <xdr:ext cx="534377" cy="259045"/>
    <xdr:sp macro="" textlink="">
      <xdr:nvSpPr>
        <xdr:cNvPr id="370" name="テキスト ボックス 369"/>
        <xdr:cNvSpPr txBox="1"/>
      </xdr:nvSpPr>
      <xdr:spPr>
        <a:xfrm>
          <a:off x="7594111" y="1002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167797</xdr:rowOff>
    </xdr:from>
    <xdr:to>
      <xdr:col>36</xdr:col>
      <xdr:colOff>165100</xdr:colOff>
      <xdr:row>57</xdr:row>
      <xdr:rowOff>97947</xdr:rowOff>
    </xdr:to>
    <xdr:sp macro="" textlink="">
      <xdr:nvSpPr>
        <xdr:cNvPr id="371" name="楕円 370"/>
        <xdr:cNvSpPr/>
      </xdr:nvSpPr>
      <xdr:spPr>
        <a:xfrm>
          <a:off x="6921500" y="97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114474</xdr:rowOff>
    </xdr:from>
    <xdr:ext cx="599010" cy="259045"/>
    <xdr:sp macro="" textlink="">
      <xdr:nvSpPr>
        <xdr:cNvPr id="372" name="テキスト ボックス 371"/>
        <xdr:cNvSpPr txBox="1"/>
      </xdr:nvSpPr>
      <xdr:spPr>
        <a:xfrm>
          <a:off x="6672795" y="954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75980</xdr:rowOff>
    </xdr:from>
    <xdr:to>
      <xdr:col>55</xdr:col>
      <xdr:colOff>0</xdr:colOff>
      <xdr:row>78</xdr:row>
      <xdr:rowOff>95608</xdr:rowOff>
    </xdr:to>
    <xdr:cxnSp macro="">
      <xdr:nvCxnSpPr>
        <xdr:cNvPr id="399" name="直線コネクタ 398"/>
        <xdr:cNvCxnSpPr/>
      </xdr:nvCxnSpPr>
      <xdr:spPr>
        <a:xfrm>
          <a:off x="9639300" y="13449080"/>
          <a:ext cx="8382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75980</xdr:rowOff>
    </xdr:from>
    <xdr:to>
      <xdr:col>50</xdr:col>
      <xdr:colOff>114300</xdr:colOff>
      <xdr:row>78</xdr:row>
      <xdr:rowOff>91646</xdr:rowOff>
    </xdr:to>
    <xdr:cxnSp macro="">
      <xdr:nvCxnSpPr>
        <xdr:cNvPr id="402" name="直線コネクタ 401"/>
        <xdr:cNvCxnSpPr/>
      </xdr:nvCxnSpPr>
      <xdr:spPr>
        <a:xfrm flipV="1">
          <a:off x="8750300" y="13449080"/>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91646</xdr:rowOff>
    </xdr:from>
    <xdr:to>
      <xdr:col>45</xdr:col>
      <xdr:colOff>177800</xdr:colOff>
      <xdr:row>78</xdr:row>
      <xdr:rowOff>129186</xdr:rowOff>
    </xdr:to>
    <xdr:cxnSp macro="">
      <xdr:nvCxnSpPr>
        <xdr:cNvPr id="405" name="直線コネクタ 404"/>
        <xdr:cNvCxnSpPr/>
      </xdr:nvCxnSpPr>
      <xdr:spPr>
        <a:xfrm flipV="1">
          <a:off x="7861300" y="13464746"/>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129186</xdr:rowOff>
    </xdr:from>
    <xdr:to>
      <xdr:col>41</xdr:col>
      <xdr:colOff>50800</xdr:colOff>
      <xdr:row>78</xdr:row>
      <xdr:rowOff>138847</xdr:rowOff>
    </xdr:to>
    <xdr:cxnSp macro="">
      <xdr:nvCxnSpPr>
        <xdr:cNvPr id="408" name="直線コネクタ 407"/>
        <xdr:cNvCxnSpPr/>
      </xdr:nvCxnSpPr>
      <xdr:spPr>
        <a:xfrm flipV="1">
          <a:off x="6972300" y="13502286"/>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44808</xdr:rowOff>
    </xdr:from>
    <xdr:to>
      <xdr:col>55</xdr:col>
      <xdr:colOff>50800</xdr:colOff>
      <xdr:row>78</xdr:row>
      <xdr:rowOff>146408</xdr:rowOff>
    </xdr:to>
    <xdr:sp macro="" textlink="">
      <xdr:nvSpPr>
        <xdr:cNvPr id="418" name="楕円 417"/>
        <xdr:cNvSpPr/>
      </xdr:nvSpPr>
      <xdr:spPr>
        <a:xfrm>
          <a:off x="10426700" y="134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534377" cy="259045"/>
    <xdr:sp macro="" textlink="">
      <xdr:nvSpPr>
        <xdr:cNvPr id="419" name="普通建設事業費 （ うち新規整備　）該当値テキスト"/>
        <xdr:cNvSpPr txBox="1"/>
      </xdr:nvSpPr>
      <xdr:spPr>
        <a:xfrm>
          <a:off x="10528300" y="133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25180</xdr:rowOff>
    </xdr:from>
    <xdr:to>
      <xdr:col>50</xdr:col>
      <xdr:colOff>165100</xdr:colOff>
      <xdr:row>78</xdr:row>
      <xdr:rowOff>126780</xdr:rowOff>
    </xdr:to>
    <xdr:sp macro="" textlink="">
      <xdr:nvSpPr>
        <xdr:cNvPr id="420" name="楕円 419"/>
        <xdr:cNvSpPr/>
      </xdr:nvSpPr>
      <xdr:spPr>
        <a:xfrm>
          <a:off x="9588500" y="133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143307</xdr:rowOff>
    </xdr:from>
    <xdr:ext cx="534377" cy="259045"/>
    <xdr:sp macro="" textlink="">
      <xdr:nvSpPr>
        <xdr:cNvPr id="421" name="テキスト ボックス 420"/>
        <xdr:cNvSpPr txBox="1"/>
      </xdr:nvSpPr>
      <xdr:spPr>
        <a:xfrm>
          <a:off x="9372111" y="1317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40846</xdr:rowOff>
    </xdr:from>
    <xdr:to>
      <xdr:col>46</xdr:col>
      <xdr:colOff>38100</xdr:colOff>
      <xdr:row>78</xdr:row>
      <xdr:rowOff>142446</xdr:rowOff>
    </xdr:to>
    <xdr:sp macro="" textlink="">
      <xdr:nvSpPr>
        <xdr:cNvPr id="422" name="楕円 421"/>
        <xdr:cNvSpPr/>
      </xdr:nvSpPr>
      <xdr:spPr>
        <a:xfrm>
          <a:off x="8699500" y="134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133573</xdr:rowOff>
    </xdr:from>
    <xdr:ext cx="534377" cy="259045"/>
    <xdr:sp macro="" textlink="">
      <xdr:nvSpPr>
        <xdr:cNvPr id="423" name="テキスト ボックス 422"/>
        <xdr:cNvSpPr txBox="1"/>
      </xdr:nvSpPr>
      <xdr:spPr>
        <a:xfrm>
          <a:off x="8483111" y="1350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78386</xdr:rowOff>
    </xdr:from>
    <xdr:to>
      <xdr:col>41</xdr:col>
      <xdr:colOff>101600</xdr:colOff>
      <xdr:row>79</xdr:row>
      <xdr:rowOff>8536</xdr:rowOff>
    </xdr:to>
    <xdr:sp macro="" textlink="">
      <xdr:nvSpPr>
        <xdr:cNvPr id="424" name="楕円 423"/>
        <xdr:cNvSpPr/>
      </xdr:nvSpPr>
      <xdr:spPr>
        <a:xfrm>
          <a:off x="7810500" y="134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171113</xdr:rowOff>
    </xdr:from>
    <xdr:ext cx="469744" cy="259045"/>
    <xdr:sp macro="" textlink="">
      <xdr:nvSpPr>
        <xdr:cNvPr id="425" name="テキスト ボックス 424"/>
        <xdr:cNvSpPr txBox="1"/>
      </xdr:nvSpPr>
      <xdr:spPr>
        <a:xfrm>
          <a:off x="7626428" y="135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88047</xdr:rowOff>
    </xdr:from>
    <xdr:to>
      <xdr:col>36</xdr:col>
      <xdr:colOff>165100</xdr:colOff>
      <xdr:row>79</xdr:row>
      <xdr:rowOff>18197</xdr:rowOff>
    </xdr:to>
    <xdr:sp macro="" textlink="">
      <xdr:nvSpPr>
        <xdr:cNvPr id="426" name="楕円 425"/>
        <xdr:cNvSpPr/>
      </xdr:nvSpPr>
      <xdr:spPr>
        <a:xfrm>
          <a:off x="6921500" y="134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9324</xdr:rowOff>
    </xdr:from>
    <xdr:ext cx="378565" cy="259045"/>
    <xdr:sp macro="" textlink="">
      <xdr:nvSpPr>
        <xdr:cNvPr id="427" name="テキスト ボックス 426"/>
        <xdr:cNvSpPr txBox="1"/>
      </xdr:nvSpPr>
      <xdr:spPr>
        <a:xfrm>
          <a:off x="6783017" y="1355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138908</xdr:rowOff>
    </xdr:from>
    <xdr:to>
      <xdr:col>55</xdr:col>
      <xdr:colOff>0</xdr:colOff>
      <xdr:row>98</xdr:row>
      <xdr:rowOff>33187</xdr:rowOff>
    </xdr:to>
    <xdr:cxnSp macro="">
      <xdr:nvCxnSpPr>
        <xdr:cNvPr id="456" name="直線コネクタ 455"/>
        <xdr:cNvCxnSpPr/>
      </xdr:nvCxnSpPr>
      <xdr:spPr>
        <a:xfrm flipV="1">
          <a:off x="9639300" y="16769558"/>
          <a:ext cx="838200" cy="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33187</xdr:rowOff>
    </xdr:from>
    <xdr:to>
      <xdr:col>50</xdr:col>
      <xdr:colOff>114300</xdr:colOff>
      <xdr:row>98</xdr:row>
      <xdr:rowOff>37401</xdr:rowOff>
    </xdr:to>
    <xdr:cxnSp macro="">
      <xdr:nvCxnSpPr>
        <xdr:cNvPr id="459" name="直線コネクタ 458"/>
        <xdr:cNvCxnSpPr/>
      </xdr:nvCxnSpPr>
      <xdr:spPr>
        <a:xfrm flipV="1">
          <a:off x="8750300" y="16835287"/>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114813</xdr:rowOff>
    </xdr:from>
    <xdr:to>
      <xdr:col>45</xdr:col>
      <xdr:colOff>177800</xdr:colOff>
      <xdr:row>98</xdr:row>
      <xdr:rowOff>37401</xdr:rowOff>
    </xdr:to>
    <xdr:cxnSp macro="">
      <xdr:nvCxnSpPr>
        <xdr:cNvPr id="462" name="直線コネクタ 461"/>
        <xdr:cNvCxnSpPr/>
      </xdr:nvCxnSpPr>
      <xdr:spPr>
        <a:xfrm>
          <a:off x="7861300" y="16745463"/>
          <a:ext cx="889000" cy="9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111094</xdr:rowOff>
    </xdr:from>
    <xdr:to>
      <xdr:col>41</xdr:col>
      <xdr:colOff>50800</xdr:colOff>
      <xdr:row>97</xdr:row>
      <xdr:rowOff>114813</xdr:rowOff>
    </xdr:to>
    <xdr:cxnSp macro="">
      <xdr:nvCxnSpPr>
        <xdr:cNvPr id="465" name="直線コネクタ 464"/>
        <xdr:cNvCxnSpPr/>
      </xdr:nvCxnSpPr>
      <xdr:spPr>
        <a:xfrm>
          <a:off x="6972300" y="16227394"/>
          <a:ext cx="889000" cy="5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88108</xdr:rowOff>
    </xdr:from>
    <xdr:to>
      <xdr:col>55</xdr:col>
      <xdr:colOff>50800</xdr:colOff>
      <xdr:row>98</xdr:row>
      <xdr:rowOff>18258</xdr:rowOff>
    </xdr:to>
    <xdr:sp macro="" textlink="">
      <xdr:nvSpPr>
        <xdr:cNvPr id="475" name="楕円 474"/>
        <xdr:cNvSpPr/>
      </xdr:nvSpPr>
      <xdr:spPr>
        <a:xfrm>
          <a:off x="10426700" y="167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66535</xdr:rowOff>
    </xdr:from>
    <xdr:ext cx="534377" cy="259045"/>
    <xdr:sp macro="" textlink="">
      <xdr:nvSpPr>
        <xdr:cNvPr id="476" name="普通建設事業費 （ うち更新整備　）該当値テキスト"/>
        <xdr:cNvSpPr txBox="1"/>
      </xdr:nvSpPr>
      <xdr:spPr>
        <a:xfrm>
          <a:off x="10528300" y="166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153837</xdr:rowOff>
    </xdr:from>
    <xdr:to>
      <xdr:col>50</xdr:col>
      <xdr:colOff>165100</xdr:colOff>
      <xdr:row>98</xdr:row>
      <xdr:rowOff>83987</xdr:rowOff>
    </xdr:to>
    <xdr:sp macro="" textlink="">
      <xdr:nvSpPr>
        <xdr:cNvPr id="477" name="楕円 476"/>
        <xdr:cNvSpPr/>
      </xdr:nvSpPr>
      <xdr:spPr>
        <a:xfrm>
          <a:off x="9588500" y="16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75114</xdr:rowOff>
    </xdr:from>
    <xdr:ext cx="534377" cy="259045"/>
    <xdr:sp macro="" textlink="">
      <xdr:nvSpPr>
        <xdr:cNvPr id="478" name="テキスト ボックス 477"/>
        <xdr:cNvSpPr txBox="1"/>
      </xdr:nvSpPr>
      <xdr:spPr>
        <a:xfrm>
          <a:off x="9372111" y="168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158051</xdr:rowOff>
    </xdr:from>
    <xdr:to>
      <xdr:col>46</xdr:col>
      <xdr:colOff>38100</xdr:colOff>
      <xdr:row>98</xdr:row>
      <xdr:rowOff>88201</xdr:rowOff>
    </xdr:to>
    <xdr:sp macro="" textlink="">
      <xdr:nvSpPr>
        <xdr:cNvPr id="479" name="楕円 478"/>
        <xdr:cNvSpPr/>
      </xdr:nvSpPr>
      <xdr:spPr>
        <a:xfrm>
          <a:off x="8699500" y="167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79328</xdr:rowOff>
    </xdr:from>
    <xdr:ext cx="534377" cy="259045"/>
    <xdr:sp macro="" textlink="">
      <xdr:nvSpPr>
        <xdr:cNvPr id="480" name="テキスト ボックス 479"/>
        <xdr:cNvSpPr txBox="1"/>
      </xdr:nvSpPr>
      <xdr:spPr>
        <a:xfrm>
          <a:off x="8483111" y="168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64013</xdr:rowOff>
    </xdr:from>
    <xdr:to>
      <xdr:col>41</xdr:col>
      <xdr:colOff>101600</xdr:colOff>
      <xdr:row>97</xdr:row>
      <xdr:rowOff>165613</xdr:rowOff>
    </xdr:to>
    <xdr:sp macro="" textlink="">
      <xdr:nvSpPr>
        <xdr:cNvPr id="481" name="楕円 480"/>
        <xdr:cNvSpPr/>
      </xdr:nvSpPr>
      <xdr:spPr>
        <a:xfrm>
          <a:off x="7810500" y="16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10690</xdr:rowOff>
    </xdr:from>
    <xdr:ext cx="534377" cy="259045"/>
    <xdr:sp macro="" textlink="">
      <xdr:nvSpPr>
        <xdr:cNvPr id="482" name="テキスト ボックス 481"/>
        <xdr:cNvSpPr txBox="1"/>
      </xdr:nvSpPr>
      <xdr:spPr>
        <a:xfrm>
          <a:off x="7594111" y="1646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60294</xdr:rowOff>
    </xdr:from>
    <xdr:to>
      <xdr:col>36</xdr:col>
      <xdr:colOff>165100</xdr:colOff>
      <xdr:row>94</xdr:row>
      <xdr:rowOff>161894</xdr:rowOff>
    </xdr:to>
    <xdr:sp macro="" textlink="">
      <xdr:nvSpPr>
        <xdr:cNvPr id="483" name="楕円 482"/>
        <xdr:cNvSpPr/>
      </xdr:nvSpPr>
      <xdr:spPr>
        <a:xfrm>
          <a:off x="6921500" y="161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6971</xdr:rowOff>
    </xdr:from>
    <xdr:ext cx="599010" cy="259045"/>
    <xdr:sp macro="" textlink="">
      <xdr:nvSpPr>
        <xdr:cNvPr id="484" name="テキスト ボックス 483"/>
        <xdr:cNvSpPr txBox="1"/>
      </xdr:nvSpPr>
      <xdr:spPr>
        <a:xfrm>
          <a:off x="6672795" y="1595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92590</xdr:rowOff>
    </xdr:from>
    <xdr:to>
      <xdr:col>85</xdr:col>
      <xdr:colOff>127000</xdr:colOff>
      <xdr:row>39</xdr:row>
      <xdr:rowOff>25514</xdr:rowOff>
    </xdr:to>
    <xdr:cxnSp macro="">
      <xdr:nvCxnSpPr>
        <xdr:cNvPr id="513" name="直線コネクタ 512"/>
        <xdr:cNvCxnSpPr/>
      </xdr:nvCxnSpPr>
      <xdr:spPr>
        <a:xfrm flipV="1">
          <a:off x="15481300" y="6607690"/>
          <a:ext cx="838200" cy="10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25514</xdr:rowOff>
    </xdr:from>
    <xdr:to>
      <xdr:col>81</xdr:col>
      <xdr:colOff>50800</xdr:colOff>
      <xdr:row>39</xdr:row>
      <xdr:rowOff>44450</xdr:rowOff>
    </xdr:to>
    <xdr:cxnSp macro="">
      <xdr:nvCxnSpPr>
        <xdr:cNvPr id="516" name="直線コネクタ 515"/>
        <xdr:cNvCxnSpPr/>
      </xdr:nvCxnSpPr>
      <xdr:spPr>
        <a:xfrm flipV="1">
          <a:off x="14592300" y="6712064"/>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20962</xdr:rowOff>
    </xdr:from>
    <xdr:to>
      <xdr:col>76</xdr:col>
      <xdr:colOff>114300</xdr:colOff>
      <xdr:row>39</xdr:row>
      <xdr:rowOff>44450</xdr:rowOff>
    </xdr:to>
    <xdr:cxnSp macro="">
      <xdr:nvCxnSpPr>
        <xdr:cNvPr id="519" name="直線コネクタ 518"/>
        <xdr:cNvCxnSpPr/>
      </xdr:nvCxnSpPr>
      <xdr:spPr>
        <a:xfrm>
          <a:off x="13703300" y="6707512"/>
          <a:ext cx="8890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105296</xdr:rowOff>
    </xdr:from>
    <xdr:to>
      <xdr:col>71</xdr:col>
      <xdr:colOff>177800</xdr:colOff>
      <xdr:row>39</xdr:row>
      <xdr:rowOff>20962</xdr:rowOff>
    </xdr:to>
    <xdr:cxnSp macro="">
      <xdr:nvCxnSpPr>
        <xdr:cNvPr id="522" name="直線コネクタ 521"/>
        <xdr:cNvCxnSpPr/>
      </xdr:nvCxnSpPr>
      <xdr:spPr>
        <a:xfrm>
          <a:off x="12814300" y="6620396"/>
          <a:ext cx="889000" cy="8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41790</xdr:rowOff>
    </xdr:from>
    <xdr:to>
      <xdr:col>85</xdr:col>
      <xdr:colOff>177800</xdr:colOff>
      <xdr:row>38</xdr:row>
      <xdr:rowOff>143390</xdr:rowOff>
    </xdr:to>
    <xdr:sp macro="" textlink="">
      <xdr:nvSpPr>
        <xdr:cNvPr id="532" name="楕円 531"/>
        <xdr:cNvSpPr/>
      </xdr:nvSpPr>
      <xdr:spPr>
        <a:xfrm>
          <a:off x="16268700" y="65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1166</xdr:rowOff>
    </xdr:from>
    <xdr:ext cx="469744" cy="259045"/>
    <xdr:sp macro="" textlink="">
      <xdr:nvSpPr>
        <xdr:cNvPr id="533" name="災害復旧事業費該当値テキスト"/>
        <xdr:cNvSpPr txBox="1"/>
      </xdr:nvSpPr>
      <xdr:spPr>
        <a:xfrm>
          <a:off x="16370300" y="63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146164</xdr:rowOff>
    </xdr:from>
    <xdr:to>
      <xdr:col>81</xdr:col>
      <xdr:colOff>101600</xdr:colOff>
      <xdr:row>39</xdr:row>
      <xdr:rowOff>76314</xdr:rowOff>
    </xdr:to>
    <xdr:sp macro="" textlink="">
      <xdr:nvSpPr>
        <xdr:cNvPr id="534" name="楕円 533"/>
        <xdr:cNvSpPr/>
      </xdr:nvSpPr>
      <xdr:spPr>
        <a:xfrm>
          <a:off x="15430500" y="66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67441</xdr:rowOff>
    </xdr:from>
    <xdr:ext cx="378565" cy="259045"/>
    <xdr:sp macro="" textlink="">
      <xdr:nvSpPr>
        <xdr:cNvPr id="535" name="テキスト ボックス 534"/>
        <xdr:cNvSpPr txBox="1"/>
      </xdr:nvSpPr>
      <xdr:spPr>
        <a:xfrm>
          <a:off x="15292017" y="675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141612</xdr:rowOff>
    </xdr:from>
    <xdr:to>
      <xdr:col>72</xdr:col>
      <xdr:colOff>38100</xdr:colOff>
      <xdr:row>39</xdr:row>
      <xdr:rowOff>71762</xdr:rowOff>
    </xdr:to>
    <xdr:sp macro="" textlink="">
      <xdr:nvSpPr>
        <xdr:cNvPr id="538" name="楕円 537"/>
        <xdr:cNvSpPr/>
      </xdr:nvSpPr>
      <xdr:spPr>
        <a:xfrm>
          <a:off x="13652500" y="66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62889</xdr:rowOff>
    </xdr:from>
    <xdr:ext cx="469744" cy="259045"/>
    <xdr:sp macro="" textlink="">
      <xdr:nvSpPr>
        <xdr:cNvPr id="539" name="テキスト ボックス 538"/>
        <xdr:cNvSpPr txBox="1"/>
      </xdr:nvSpPr>
      <xdr:spPr>
        <a:xfrm>
          <a:off x="13468428" y="67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54496</xdr:rowOff>
    </xdr:from>
    <xdr:to>
      <xdr:col>67</xdr:col>
      <xdr:colOff>101600</xdr:colOff>
      <xdr:row>38</xdr:row>
      <xdr:rowOff>156096</xdr:rowOff>
    </xdr:to>
    <xdr:sp macro="" textlink="">
      <xdr:nvSpPr>
        <xdr:cNvPr id="540" name="楕円 539"/>
        <xdr:cNvSpPr/>
      </xdr:nvSpPr>
      <xdr:spPr>
        <a:xfrm>
          <a:off x="12763500" y="65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147223</xdr:rowOff>
    </xdr:from>
    <xdr:ext cx="469744" cy="259045"/>
    <xdr:sp macro="" textlink="">
      <xdr:nvSpPr>
        <xdr:cNvPr id="541" name="テキスト ボックス 540"/>
        <xdr:cNvSpPr txBox="1"/>
      </xdr:nvSpPr>
      <xdr:spPr>
        <a:xfrm>
          <a:off x="12579428" y="666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139581</xdr:rowOff>
    </xdr:from>
    <xdr:to>
      <xdr:col>85</xdr:col>
      <xdr:colOff>127000</xdr:colOff>
      <xdr:row>74</xdr:row>
      <xdr:rowOff>171334</xdr:rowOff>
    </xdr:to>
    <xdr:cxnSp macro="">
      <xdr:nvCxnSpPr>
        <xdr:cNvPr id="627" name="直線コネクタ 626"/>
        <xdr:cNvCxnSpPr/>
      </xdr:nvCxnSpPr>
      <xdr:spPr>
        <a:xfrm flipV="1">
          <a:off x="15481300" y="12826881"/>
          <a:ext cx="8382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56468</xdr:rowOff>
    </xdr:from>
    <xdr:to>
      <xdr:col>81</xdr:col>
      <xdr:colOff>50800</xdr:colOff>
      <xdr:row>74</xdr:row>
      <xdr:rowOff>171334</xdr:rowOff>
    </xdr:to>
    <xdr:cxnSp macro="">
      <xdr:nvCxnSpPr>
        <xdr:cNvPr id="630" name="直線コネクタ 629"/>
        <xdr:cNvCxnSpPr/>
      </xdr:nvCxnSpPr>
      <xdr:spPr>
        <a:xfrm>
          <a:off x="14592300" y="12743768"/>
          <a:ext cx="889000" cy="1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56468</xdr:rowOff>
    </xdr:from>
    <xdr:to>
      <xdr:col>76</xdr:col>
      <xdr:colOff>114300</xdr:colOff>
      <xdr:row>75</xdr:row>
      <xdr:rowOff>71991</xdr:rowOff>
    </xdr:to>
    <xdr:cxnSp macro="">
      <xdr:nvCxnSpPr>
        <xdr:cNvPr id="633" name="直線コネクタ 632"/>
        <xdr:cNvCxnSpPr/>
      </xdr:nvCxnSpPr>
      <xdr:spPr>
        <a:xfrm flipV="1">
          <a:off x="13703300" y="12743768"/>
          <a:ext cx="8890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71991</xdr:rowOff>
    </xdr:from>
    <xdr:to>
      <xdr:col>71</xdr:col>
      <xdr:colOff>177800</xdr:colOff>
      <xdr:row>75</xdr:row>
      <xdr:rowOff>87013</xdr:rowOff>
    </xdr:to>
    <xdr:cxnSp macro="">
      <xdr:nvCxnSpPr>
        <xdr:cNvPr id="636" name="直線コネクタ 635"/>
        <xdr:cNvCxnSpPr/>
      </xdr:nvCxnSpPr>
      <xdr:spPr>
        <a:xfrm flipV="1">
          <a:off x="12814300" y="1293074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88781</xdr:rowOff>
    </xdr:from>
    <xdr:to>
      <xdr:col>85</xdr:col>
      <xdr:colOff>177800</xdr:colOff>
      <xdr:row>75</xdr:row>
      <xdr:rowOff>18931</xdr:rowOff>
    </xdr:to>
    <xdr:sp macro="" textlink="">
      <xdr:nvSpPr>
        <xdr:cNvPr id="646" name="楕円 645"/>
        <xdr:cNvSpPr/>
      </xdr:nvSpPr>
      <xdr:spPr>
        <a:xfrm>
          <a:off x="16268700" y="12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111658</xdr:rowOff>
    </xdr:from>
    <xdr:ext cx="534377" cy="259045"/>
    <xdr:sp macro="" textlink="">
      <xdr:nvSpPr>
        <xdr:cNvPr id="647" name="公債費該当値テキスト"/>
        <xdr:cNvSpPr txBox="1"/>
      </xdr:nvSpPr>
      <xdr:spPr>
        <a:xfrm>
          <a:off x="16370300" y="1262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120534</xdr:rowOff>
    </xdr:from>
    <xdr:to>
      <xdr:col>81</xdr:col>
      <xdr:colOff>101600</xdr:colOff>
      <xdr:row>75</xdr:row>
      <xdr:rowOff>50684</xdr:rowOff>
    </xdr:to>
    <xdr:sp macro="" textlink="">
      <xdr:nvSpPr>
        <xdr:cNvPr id="648" name="楕円 647"/>
        <xdr:cNvSpPr/>
      </xdr:nvSpPr>
      <xdr:spPr>
        <a:xfrm>
          <a:off x="15430500" y="128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67211</xdr:rowOff>
    </xdr:from>
    <xdr:ext cx="534377" cy="259045"/>
    <xdr:sp macro="" textlink="">
      <xdr:nvSpPr>
        <xdr:cNvPr id="649" name="テキスト ボックス 648"/>
        <xdr:cNvSpPr txBox="1"/>
      </xdr:nvSpPr>
      <xdr:spPr>
        <a:xfrm>
          <a:off x="15214111" y="125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5668</xdr:rowOff>
    </xdr:from>
    <xdr:to>
      <xdr:col>76</xdr:col>
      <xdr:colOff>165100</xdr:colOff>
      <xdr:row>74</xdr:row>
      <xdr:rowOff>107268</xdr:rowOff>
    </xdr:to>
    <xdr:sp macro="" textlink="">
      <xdr:nvSpPr>
        <xdr:cNvPr id="650" name="楕円 649"/>
        <xdr:cNvSpPr/>
      </xdr:nvSpPr>
      <xdr:spPr>
        <a:xfrm>
          <a:off x="14541500" y="126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123795</xdr:rowOff>
    </xdr:from>
    <xdr:ext cx="534377" cy="259045"/>
    <xdr:sp macro="" textlink="">
      <xdr:nvSpPr>
        <xdr:cNvPr id="651" name="テキスト ボックス 650"/>
        <xdr:cNvSpPr txBox="1"/>
      </xdr:nvSpPr>
      <xdr:spPr>
        <a:xfrm>
          <a:off x="14325111" y="124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21191</xdr:rowOff>
    </xdr:from>
    <xdr:to>
      <xdr:col>72</xdr:col>
      <xdr:colOff>38100</xdr:colOff>
      <xdr:row>75</xdr:row>
      <xdr:rowOff>122791</xdr:rowOff>
    </xdr:to>
    <xdr:sp macro="" textlink="">
      <xdr:nvSpPr>
        <xdr:cNvPr id="652" name="楕円 651"/>
        <xdr:cNvSpPr/>
      </xdr:nvSpPr>
      <xdr:spPr>
        <a:xfrm>
          <a:off x="13652500" y="128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139318</xdr:rowOff>
    </xdr:from>
    <xdr:ext cx="534377" cy="259045"/>
    <xdr:sp macro="" textlink="">
      <xdr:nvSpPr>
        <xdr:cNvPr id="653" name="テキスト ボックス 652"/>
        <xdr:cNvSpPr txBox="1"/>
      </xdr:nvSpPr>
      <xdr:spPr>
        <a:xfrm>
          <a:off x="13436111" y="126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36213</xdr:rowOff>
    </xdr:from>
    <xdr:to>
      <xdr:col>67</xdr:col>
      <xdr:colOff>101600</xdr:colOff>
      <xdr:row>75</xdr:row>
      <xdr:rowOff>137813</xdr:rowOff>
    </xdr:to>
    <xdr:sp macro="" textlink="">
      <xdr:nvSpPr>
        <xdr:cNvPr id="654" name="楕円 653"/>
        <xdr:cNvSpPr/>
      </xdr:nvSpPr>
      <xdr:spPr>
        <a:xfrm>
          <a:off x="12763500" y="128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128940</xdr:rowOff>
    </xdr:from>
    <xdr:ext cx="534377" cy="259045"/>
    <xdr:sp macro="" textlink="">
      <xdr:nvSpPr>
        <xdr:cNvPr id="655" name="テキスト ボックス 654"/>
        <xdr:cNvSpPr txBox="1"/>
      </xdr:nvSpPr>
      <xdr:spPr>
        <a:xfrm>
          <a:off x="12547111" y="1298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41391</xdr:rowOff>
    </xdr:from>
    <xdr:to>
      <xdr:col>85</xdr:col>
      <xdr:colOff>127000</xdr:colOff>
      <xdr:row>97</xdr:row>
      <xdr:rowOff>126402</xdr:rowOff>
    </xdr:to>
    <xdr:cxnSp macro="">
      <xdr:nvCxnSpPr>
        <xdr:cNvPr id="680" name="直線コネクタ 679"/>
        <xdr:cNvCxnSpPr/>
      </xdr:nvCxnSpPr>
      <xdr:spPr>
        <a:xfrm flipV="1">
          <a:off x="15481300" y="16672041"/>
          <a:ext cx="838200" cy="8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126402</xdr:rowOff>
    </xdr:from>
    <xdr:to>
      <xdr:col>81</xdr:col>
      <xdr:colOff>50800</xdr:colOff>
      <xdr:row>97</xdr:row>
      <xdr:rowOff>138928</xdr:rowOff>
    </xdr:to>
    <xdr:cxnSp macro="">
      <xdr:nvCxnSpPr>
        <xdr:cNvPr id="683" name="直線コネクタ 682"/>
        <xdr:cNvCxnSpPr/>
      </xdr:nvCxnSpPr>
      <xdr:spPr>
        <a:xfrm flipV="1">
          <a:off x="14592300" y="16757052"/>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37990</xdr:rowOff>
    </xdr:from>
    <xdr:to>
      <xdr:col>76</xdr:col>
      <xdr:colOff>114300</xdr:colOff>
      <xdr:row>97</xdr:row>
      <xdr:rowOff>138928</xdr:rowOff>
    </xdr:to>
    <xdr:cxnSp macro="">
      <xdr:nvCxnSpPr>
        <xdr:cNvPr id="686" name="直線コネクタ 685"/>
        <xdr:cNvCxnSpPr/>
      </xdr:nvCxnSpPr>
      <xdr:spPr>
        <a:xfrm>
          <a:off x="13703300" y="16668640"/>
          <a:ext cx="889000" cy="10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37990</xdr:rowOff>
    </xdr:from>
    <xdr:to>
      <xdr:col>71</xdr:col>
      <xdr:colOff>177800</xdr:colOff>
      <xdr:row>97</xdr:row>
      <xdr:rowOff>156891</xdr:rowOff>
    </xdr:to>
    <xdr:cxnSp macro="">
      <xdr:nvCxnSpPr>
        <xdr:cNvPr id="689" name="直線コネクタ 688"/>
        <xdr:cNvCxnSpPr/>
      </xdr:nvCxnSpPr>
      <xdr:spPr>
        <a:xfrm flipV="1">
          <a:off x="12814300" y="16668640"/>
          <a:ext cx="889000" cy="1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162041</xdr:rowOff>
    </xdr:from>
    <xdr:to>
      <xdr:col>85</xdr:col>
      <xdr:colOff>177800</xdr:colOff>
      <xdr:row>97</xdr:row>
      <xdr:rowOff>92191</xdr:rowOff>
    </xdr:to>
    <xdr:sp macro="" textlink="">
      <xdr:nvSpPr>
        <xdr:cNvPr id="699" name="楕円 698"/>
        <xdr:cNvSpPr/>
      </xdr:nvSpPr>
      <xdr:spPr>
        <a:xfrm>
          <a:off x="16268700" y="166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13468</xdr:rowOff>
    </xdr:from>
    <xdr:ext cx="534377" cy="259045"/>
    <xdr:sp macro="" textlink="">
      <xdr:nvSpPr>
        <xdr:cNvPr id="700" name="積立金該当値テキスト"/>
        <xdr:cNvSpPr txBox="1"/>
      </xdr:nvSpPr>
      <xdr:spPr>
        <a:xfrm>
          <a:off x="16370300" y="164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75602</xdr:rowOff>
    </xdr:from>
    <xdr:to>
      <xdr:col>81</xdr:col>
      <xdr:colOff>101600</xdr:colOff>
      <xdr:row>98</xdr:row>
      <xdr:rowOff>5752</xdr:rowOff>
    </xdr:to>
    <xdr:sp macro="" textlink="">
      <xdr:nvSpPr>
        <xdr:cNvPr id="701" name="楕円 700"/>
        <xdr:cNvSpPr/>
      </xdr:nvSpPr>
      <xdr:spPr>
        <a:xfrm>
          <a:off x="15430500" y="167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168329</xdr:rowOff>
    </xdr:from>
    <xdr:ext cx="534377" cy="259045"/>
    <xdr:sp macro="" textlink="">
      <xdr:nvSpPr>
        <xdr:cNvPr id="702" name="テキスト ボックス 701"/>
        <xdr:cNvSpPr txBox="1"/>
      </xdr:nvSpPr>
      <xdr:spPr>
        <a:xfrm>
          <a:off x="15214111" y="1679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88128</xdr:rowOff>
    </xdr:from>
    <xdr:to>
      <xdr:col>76</xdr:col>
      <xdr:colOff>165100</xdr:colOff>
      <xdr:row>98</xdr:row>
      <xdr:rowOff>18278</xdr:rowOff>
    </xdr:to>
    <xdr:sp macro="" textlink="">
      <xdr:nvSpPr>
        <xdr:cNvPr id="703" name="楕円 702"/>
        <xdr:cNvSpPr/>
      </xdr:nvSpPr>
      <xdr:spPr>
        <a:xfrm>
          <a:off x="14541500" y="167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9405</xdr:rowOff>
    </xdr:from>
    <xdr:ext cx="534377" cy="259045"/>
    <xdr:sp macro="" textlink="">
      <xdr:nvSpPr>
        <xdr:cNvPr id="704" name="テキスト ボックス 703"/>
        <xdr:cNvSpPr txBox="1"/>
      </xdr:nvSpPr>
      <xdr:spPr>
        <a:xfrm>
          <a:off x="14325111" y="168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158640</xdr:rowOff>
    </xdr:from>
    <xdr:to>
      <xdr:col>72</xdr:col>
      <xdr:colOff>38100</xdr:colOff>
      <xdr:row>97</xdr:row>
      <xdr:rowOff>88790</xdr:rowOff>
    </xdr:to>
    <xdr:sp macro="" textlink="">
      <xdr:nvSpPr>
        <xdr:cNvPr id="705" name="楕円 704"/>
        <xdr:cNvSpPr/>
      </xdr:nvSpPr>
      <xdr:spPr>
        <a:xfrm>
          <a:off x="13652500" y="166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105317</xdr:rowOff>
    </xdr:from>
    <xdr:ext cx="534377" cy="259045"/>
    <xdr:sp macro="" textlink="">
      <xdr:nvSpPr>
        <xdr:cNvPr id="706" name="テキスト ボックス 705"/>
        <xdr:cNvSpPr txBox="1"/>
      </xdr:nvSpPr>
      <xdr:spPr>
        <a:xfrm>
          <a:off x="13436111" y="163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106091</xdr:rowOff>
    </xdr:from>
    <xdr:to>
      <xdr:col>67</xdr:col>
      <xdr:colOff>101600</xdr:colOff>
      <xdr:row>98</xdr:row>
      <xdr:rowOff>36241</xdr:rowOff>
    </xdr:to>
    <xdr:sp macro="" textlink="">
      <xdr:nvSpPr>
        <xdr:cNvPr id="707" name="楕円 706"/>
        <xdr:cNvSpPr/>
      </xdr:nvSpPr>
      <xdr:spPr>
        <a:xfrm>
          <a:off x="12763500" y="167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27368</xdr:rowOff>
    </xdr:from>
    <xdr:ext cx="469744" cy="259045"/>
    <xdr:sp macro="" textlink="">
      <xdr:nvSpPr>
        <xdr:cNvPr id="708" name="テキスト ボックス 707"/>
        <xdr:cNvSpPr txBox="1"/>
      </xdr:nvSpPr>
      <xdr:spPr>
        <a:xfrm>
          <a:off x="12579428" y="1682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37561</xdr:rowOff>
    </xdr:from>
    <xdr:to>
      <xdr:col>111</xdr:col>
      <xdr:colOff>177800</xdr:colOff>
      <xdr:row>38</xdr:row>
      <xdr:rowOff>139700</xdr:rowOff>
    </xdr:to>
    <xdr:cxnSp macro="">
      <xdr:nvCxnSpPr>
        <xdr:cNvPr id="738" name="直線コネクタ 737"/>
        <xdr:cNvCxnSpPr/>
      </xdr:nvCxnSpPr>
      <xdr:spPr>
        <a:xfrm>
          <a:off x="20434300" y="6552661"/>
          <a:ext cx="889000" cy="10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37561</xdr:rowOff>
    </xdr:from>
    <xdr:to>
      <xdr:col>107</xdr:col>
      <xdr:colOff>50800</xdr:colOff>
      <xdr:row>38</xdr:row>
      <xdr:rowOff>38430</xdr:rowOff>
    </xdr:to>
    <xdr:cxnSp macro="">
      <xdr:nvCxnSpPr>
        <xdr:cNvPr id="741" name="直線コネクタ 740"/>
        <xdr:cNvCxnSpPr/>
      </xdr:nvCxnSpPr>
      <xdr:spPr>
        <a:xfrm flipV="1">
          <a:off x="19545300" y="655266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38430</xdr:rowOff>
    </xdr:from>
    <xdr:to>
      <xdr:col>102</xdr:col>
      <xdr:colOff>114300</xdr:colOff>
      <xdr:row>38</xdr:row>
      <xdr:rowOff>139700</xdr:rowOff>
    </xdr:to>
    <xdr:cxnSp macro="">
      <xdr:nvCxnSpPr>
        <xdr:cNvPr id="744" name="直線コネクタ 743"/>
        <xdr:cNvCxnSpPr/>
      </xdr:nvCxnSpPr>
      <xdr:spPr>
        <a:xfrm flipV="1">
          <a:off x="18656300" y="6553530"/>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158212</xdr:rowOff>
    </xdr:from>
    <xdr:to>
      <xdr:col>107</xdr:col>
      <xdr:colOff>101600</xdr:colOff>
      <xdr:row>38</xdr:row>
      <xdr:rowOff>88362</xdr:rowOff>
    </xdr:to>
    <xdr:sp macro="" textlink="">
      <xdr:nvSpPr>
        <xdr:cNvPr id="758" name="楕円 757"/>
        <xdr:cNvSpPr/>
      </xdr:nvSpPr>
      <xdr:spPr>
        <a:xfrm>
          <a:off x="20383500" y="65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79488</xdr:rowOff>
    </xdr:from>
    <xdr:ext cx="469744" cy="259045"/>
    <xdr:sp macro="" textlink="">
      <xdr:nvSpPr>
        <xdr:cNvPr id="759" name="テキスト ボックス 758"/>
        <xdr:cNvSpPr txBox="1"/>
      </xdr:nvSpPr>
      <xdr:spPr>
        <a:xfrm>
          <a:off x="20199428" y="659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159080</xdr:rowOff>
    </xdr:from>
    <xdr:to>
      <xdr:col>102</xdr:col>
      <xdr:colOff>165100</xdr:colOff>
      <xdr:row>38</xdr:row>
      <xdr:rowOff>89230</xdr:rowOff>
    </xdr:to>
    <xdr:sp macro="" textlink="">
      <xdr:nvSpPr>
        <xdr:cNvPr id="760" name="楕円 759"/>
        <xdr:cNvSpPr/>
      </xdr:nvSpPr>
      <xdr:spPr>
        <a:xfrm>
          <a:off x="19494500" y="65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105757</xdr:rowOff>
    </xdr:from>
    <xdr:ext cx="469744" cy="259045"/>
    <xdr:sp macro="" textlink="">
      <xdr:nvSpPr>
        <xdr:cNvPr id="761" name="テキスト ボックス 760"/>
        <xdr:cNvSpPr txBox="1"/>
      </xdr:nvSpPr>
      <xdr:spPr>
        <a:xfrm>
          <a:off x="19310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123972</xdr:rowOff>
    </xdr:from>
    <xdr:to>
      <xdr:col>116</xdr:col>
      <xdr:colOff>63500</xdr:colOff>
      <xdr:row>58</xdr:row>
      <xdr:rowOff>135677</xdr:rowOff>
    </xdr:to>
    <xdr:cxnSp macro="">
      <xdr:nvCxnSpPr>
        <xdr:cNvPr id="790" name="直線コネクタ 789"/>
        <xdr:cNvCxnSpPr/>
      </xdr:nvCxnSpPr>
      <xdr:spPr>
        <a:xfrm>
          <a:off x="21323300" y="10068072"/>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116657</xdr:rowOff>
    </xdr:from>
    <xdr:to>
      <xdr:col>111</xdr:col>
      <xdr:colOff>177800</xdr:colOff>
      <xdr:row>58</xdr:row>
      <xdr:rowOff>123972</xdr:rowOff>
    </xdr:to>
    <xdr:cxnSp macro="">
      <xdr:nvCxnSpPr>
        <xdr:cNvPr id="793" name="直線コネクタ 792"/>
        <xdr:cNvCxnSpPr/>
      </xdr:nvCxnSpPr>
      <xdr:spPr>
        <a:xfrm>
          <a:off x="20434300" y="9546407"/>
          <a:ext cx="889000" cy="5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116657</xdr:rowOff>
    </xdr:from>
    <xdr:to>
      <xdr:col>107</xdr:col>
      <xdr:colOff>50800</xdr:colOff>
      <xdr:row>58</xdr:row>
      <xdr:rowOff>83327</xdr:rowOff>
    </xdr:to>
    <xdr:cxnSp macro="">
      <xdr:nvCxnSpPr>
        <xdr:cNvPr id="796" name="直線コネクタ 795"/>
        <xdr:cNvCxnSpPr/>
      </xdr:nvCxnSpPr>
      <xdr:spPr>
        <a:xfrm flipV="1">
          <a:off x="19545300" y="9546407"/>
          <a:ext cx="889000" cy="48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17902</xdr:rowOff>
    </xdr:from>
    <xdr:to>
      <xdr:col>102</xdr:col>
      <xdr:colOff>114300</xdr:colOff>
      <xdr:row>58</xdr:row>
      <xdr:rowOff>83327</xdr:rowOff>
    </xdr:to>
    <xdr:cxnSp macro="">
      <xdr:nvCxnSpPr>
        <xdr:cNvPr id="799" name="直線コネクタ 798"/>
        <xdr:cNvCxnSpPr/>
      </xdr:nvCxnSpPr>
      <xdr:spPr>
        <a:xfrm>
          <a:off x="18656300" y="8590402"/>
          <a:ext cx="889000" cy="14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84877</xdr:rowOff>
    </xdr:from>
    <xdr:to>
      <xdr:col>116</xdr:col>
      <xdr:colOff>114300</xdr:colOff>
      <xdr:row>59</xdr:row>
      <xdr:rowOff>15027</xdr:rowOff>
    </xdr:to>
    <xdr:sp macro="" textlink="">
      <xdr:nvSpPr>
        <xdr:cNvPr id="809" name="楕円 808"/>
        <xdr:cNvSpPr/>
      </xdr:nvSpPr>
      <xdr:spPr>
        <a:xfrm>
          <a:off x="221107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171254</xdr:rowOff>
    </xdr:from>
    <xdr:ext cx="313932" cy="259045"/>
    <xdr:sp macro="" textlink="">
      <xdr:nvSpPr>
        <xdr:cNvPr id="810" name="貸付金該当値テキスト"/>
        <xdr:cNvSpPr txBox="1"/>
      </xdr:nvSpPr>
      <xdr:spPr>
        <a:xfrm>
          <a:off x="22212300" y="994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73172</xdr:rowOff>
    </xdr:from>
    <xdr:to>
      <xdr:col>112</xdr:col>
      <xdr:colOff>38100</xdr:colOff>
      <xdr:row>59</xdr:row>
      <xdr:rowOff>3322</xdr:rowOff>
    </xdr:to>
    <xdr:sp macro="" textlink="">
      <xdr:nvSpPr>
        <xdr:cNvPr id="811" name="楕円 810"/>
        <xdr:cNvSpPr/>
      </xdr:nvSpPr>
      <xdr:spPr>
        <a:xfrm>
          <a:off x="21272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165899</xdr:rowOff>
    </xdr:from>
    <xdr:ext cx="378565" cy="259045"/>
    <xdr:sp macro="" textlink="">
      <xdr:nvSpPr>
        <xdr:cNvPr id="812" name="テキスト ボックス 811"/>
        <xdr:cNvSpPr txBox="1"/>
      </xdr:nvSpPr>
      <xdr:spPr>
        <a:xfrm>
          <a:off x="21134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65857</xdr:rowOff>
    </xdr:from>
    <xdr:to>
      <xdr:col>107</xdr:col>
      <xdr:colOff>101600</xdr:colOff>
      <xdr:row>55</xdr:row>
      <xdr:rowOff>167457</xdr:rowOff>
    </xdr:to>
    <xdr:sp macro="" textlink="">
      <xdr:nvSpPr>
        <xdr:cNvPr id="813" name="楕円 812"/>
        <xdr:cNvSpPr/>
      </xdr:nvSpPr>
      <xdr:spPr>
        <a:xfrm>
          <a:off x="20383500" y="94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12534</xdr:rowOff>
    </xdr:from>
    <xdr:ext cx="534377" cy="259045"/>
    <xdr:sp macro="" textlink="">
      <xdr:nvSpPr>
        <xdr:cNvPr id="814" name="テキスト ボックス 813"/>
        <xdr:cNvSpPr txBox="1"/>
      </xdr:nvSpPr>
      <xdr:spPr>
        <a:xfrm>
          <a:off x="20167111" y="92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32527</xdr:rowOff>
    </xdr:from>
    <xdr:to>
      <xdr:col>102</xdr:col>
      <xdr:colOff>165100</xdr:colOff>
      <xdr:row>58</xdr:row>
      <xdr:rowOff>134127</xdr:rowOff>
    </xdr:to>
    <xdr:sp macro="" textlink="">
      <xdr:nvSpPr>
        <xdr:cNvPr id="815" name="楕円 814"/>
        <xdr:cNvSpPr/>
      </xdr:nvSpPr>
      <xdr:spPr>
        <a:xfrm>
          <a:off x="19494500" y="99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125254</xdr:rowOff>
    </xdr:from>
    <xdr:ext cx="469744" cy="259045"/>
    <xdr:sp macro="" textlink="">
      <xdr:nvSpPr>
        <xdr:cNvPr id="816" name="テキスト ボックス 815"/>
        <xdr:cNvSpPr txBox="1"/>
      </xdr:nvSpPr>
      <xdr:spPr>
        <a:xfrm>
          <a:off x="19310428" y="100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138552</xdr:rowOff>
    </xdr:from>
    <xdr:to>
      <xdr:col>98</xdr:col>
      <xdr:colOff>38100</xdr:colOff>
      <xdr:row>50</xdr:row>
      <xdr:rowOff>68702</xdr:rowOff>
    </xdr:to>
    <xdr:sp macro="" textlink="">
      <xdr:nvSpPr>
        <xdr:cNvPr id="817" name="楕円 816"/>
        <xdr:cNvSpPr/>
      </xdr:nvSpPr>
      <xdr:spPr>
        <a:xfrm>
          <a:off x="18605500" y="85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85229</xdr:rowOff>
    </xdr:from>
    <xdr:ext cx="534377" cy="259045"/>
    <xdr:sp macro="" textlink="">
      <xdr:nvSpPr>
        <xdr:cNvPr id="818" name="テキスト ボックス 817"/>
        <xdr:cNvSpPr txBox="1"/>
      </xdr:nvSpPr>
      <xdr:spPr>
        <a:xfrm>
          <a:off x="18389111" y="83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54014</xdr:rowOff>
    </xdr:from>
    <xdr:to>
      <xdr:col>116</xdr:col>
      <xdr:colOff>63500</xdr:colOff>
      <xdr:row>76</xdr:row>
      <xdr:rowOff>101981</xdr:rowOff>
    </xdr:to>
    <xdr:cxnSp macro="">
      <xdr:nvCxnSpPr>
        <xdr:cNvPr id="848" name="直線コネクタ 847"/>
        <xdr:cNvCxnSpPr/>
      </xdr:nvCxnSpPr>
      <xdr:spPr>
        <a:xfrm flipV="1">
          <a:off x="21323300" y="13084214"/>
          <a:ext cx="8382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101981</xdr:rowOff>
    </xdr:from>
    <xdr:to>
      <xdr:col>111</xdr:col>
      <xdr:colOff>177800</xdr:colOff>
      <xdr:row>76</xdr:row>
      <xdr:rowOff>133071</xdr:rowOff>
    </xdr:to>
    <xdr:cxnSp macro="">
      <xdr:nvCxnSpPr>
        <xdr:cNvPr id="851" name="直線コネクタ 850"/>
        <xdr:cNvCxnSpPr/>
      </xdr:nvCxnSpPr>
      <xdr:spPr>
        <a:xfrm flipV="1">
          <a:off x="20434300" y="13132181"/>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91218</xdr:rowOff>
    </xdr:from>
    <xdr:to>
      <xdr:col>107</xdr:col>
      <xdr:colOff>50800</xdr:colOff>
      <xdr:row>76</xdr:row>
      <xdr:rowOff>133071</xdr:rowOff>
    </xdr:to>
    <xdr:cxnSp macro="">
      <xdr:nvCxnSpPr>
        <xdr:cNvPr id="854" name="直線コネクタ 853"/>
        <xdr:cNvCxnSpPr/>
      </xdr:nvCxnSpPr>
      <xdr:spPr>
        <a:xfrm>
          <a:off x="19545300" y="13121418"/>
          <a:ext cx="889000" cy="4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91218</xdr:rowOff>
    </xdr:from>
    <xdr:to>
      <xdr:col>102</xdr:col>
      <xdr:colOff>114300</xdr:colOff>
      <xdr:row>77</xdr:row>
      <xdr:rowOff>34658</xdr:rowOff>
    </xdr:to>
    <xdr:cxnSp macro="">
      <xdr:nvCxnSpPr>
        <xdr:cNvPr id="857" name="直線コネクタ 856"/>
        <xdr:cNvCxnSpPr/>
      </xdr:nvCxnSpPr>
      <xdr:spPr>
        <a:xfrm flipV="1">
          <a:off x="18656300" y="13121418"/>
          <a:ext cx="8890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3214</xdr:rowOff>
    </xdr:from>
    <xdr:to>
      <xdr:col>116</xdr:col>
      <xdr:colOff>114300</xdr:colOff>
      <xdr:row>76</xdr:row>
      <xdr:rowOff>104814</xdr:rowOff>
    </xdr:to>
    <xdr:sp macro="" textlink="">
      <xdr:nvSpPr>
        <xdr:cNvPr id="867" name="楕円 866"/>
        <xdr:cNvSpPr/>
      </xdr:nvSpPr>
      <xdr:spPr>
        <a:xfrm>
          <a:off x="221107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153091</xdr:rowOff>
    </xdr:from>
    <xdr:ext cx="534377" cy="259045"/>
    <xdr:sp macro="" textlink="">
      <xdr:nvSpPr>
        <xdr:cNvPr id="868" name="繰出金該当値テキスト"/>
        <xdr:cNvSpPr txBox="1"/>
      </xdr:nvSpPr>
      <xdr:spPr>
        <a:xfrm>
          <a:off x="22212300" y="130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51181</xdr:rowOff>
    </xdr:from>
    <xdr:to>
      <xdr:col>112</xdr:col>
      <xdr:colOff>38100</xdr:colOff>
      <xdr:row>76</xdr:row>
      <xdr:rowOff>152781</xdr:rowOff>
    </xdr:to>
    <xdr:sp macro="" textlink="">
      <xdr:nvSpPr>
        <xdr:cNvPr id="869" name="楕円 868"/>
        <xdr:cNvSpPr/>
      </xdr:nvSpPr>
      <xdr:spPr>
        <a:xfrm>
          <a:off x="21272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143908</xdr:rowOff>
    </xdr:from>
    <xdr:ext cx="534377" cy="259045"/>
    <xdr:sp macro="" textlink="">
      <xdr:nvSpPr>
        <xdr:cNvPr id="870" name="テキスト ボックス 869"/>
        <xdr:cNvSpPr txBox="1"/>
      </xdr:nvSpPr>
      <xdr:spPr>
        <a:xfrm>
          <a:off x="21056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82271</xdr:rowOff>
    </xdr:from>
    <xdr:to>
      <xdr:col>107</xdr:col>
      <xdr:colOff>101600</xdr:colOff>
      <xdr:row>77</xdr:row>
      <xdr:rowOff>12421</xdr:rowOff>
    </xdr:to>
    <xdr:sp macro="" textlink="">
      <xdr:nvSpPr>
        <xdr:cNvPr id="871" name="楕円 870"/>
        <xdr:cNvSpPr/>
      </xdr:nvSpPr>
      <xdr:spPr>
        <a:xfrm>
          <a:off x="20383500" y="131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3548</xdr:rowOff>
    </xdr:from>
    <xdr:ext cx="534377" cy="259045"/>
    <xdr:sp macro="" textlink="">
      <xdr:nvSpPr>
        <xdr:cNvPr id="872" name="テキスト ボックス 871"/>
        <xdr:cNvSpPr txBox="1"/>
      </xdr:nvSpPr>
      <xdr:spPr>
        <a:xfrm>
          <a:off x="20167111" y="13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40418</xdr:rowOff>
    </xdr:from>
    <xdr:to>
      <xdr:col>102</xdr:col>
      <xdr:colOff>165100</xdr:colOff>
      <xdr:row>76</xdr:row>
      <xdr:rowOff>142018</xdr:rowOff>
    </xdr:to>
    <xdr:sp macro="" textlink="">
      <xdr:nvSpPr>
        <xdr:cNvPr id="873" name="楕円 872"/>
        <xdr:cNvSpPr/>
      </xdr:nvSpPr>
      <xdr:spPr>
        <a:xfrm>
          <a:off x="19494500" y="130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133145</xdr:rowOff>
    </xdr:from>
    <xdr:ext cx="534377" cy="259045"/>
    <xdr:sp macro="" textlink="">
      <xdr:nvSpPr>
        <xdr:cNvPr id="874" name="テキスト ボックス 873"/>
        <xdr:cNvSpPr txBox="1"/>
      </xdr:nvSpPr>
      <xdr:spPr>
        <a:xfrm>
          <a:off x="19278111" y="13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155308</xdr:rowOff>
    </xdr:from>
    <xdr:to>
      <xdr:col>98</xdr:col>
      <xdr:colOff>38100</xdr:colOff>
      <xdr:row>77</xdr:row>
      <xdr:rowOff>85458</xdr:rowOff>
    </xdr:to>
    <xdr:sp macro="" textlink="">
      <xdr:nvSpPr>
        <xdr:cNvPr id="875" name="楕円 874"/>
        <xdr:cNvSpPr/>
      </xdr:nvSpPr>
      <xdr:spPr>
        <a:xfrm>
          <a:off x="18605500" y="131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76585</xdr:rowOff>
    </xdr:from>
    <xdr:ext cx="534377" cy="259045"/>
    <xdr:sp macro="" textlink="">
      <xdr:nvSpPr>
        <xdr:cNvPr id="876" name="テキスト ボックス 875"/>
        <xdr:cNvSpPr txBox="1"/>
      </xdr:nvSpPr>
      <xdr:spPr>
        <a:xfrm>
          <a:off x="18389111" y="1327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補助費等は住民一人当たり</a:t>
          </a:r>
          <a:r>
            <a:rPr kumimoji="1" lang="en-US" altLang="ja-JP" sz="1200">
              <a:solidFill>
                <a:schemeClr val="dk1"/>
              </a:solidFill>
              <a:effectLst/>
              <a:latin typeface="+mn-lt"/>
              <a:ea typeface="+mn-ea"/>
              <a:cs typeface="+mn-cs"/>
            </a:rPr>
            <a:t>103,036</a:t>
          </a:r>
          <a:r>
            <a:rPr kumimoji="1" lang="ja-JP" altLang="ja-JP" sz="1200">
              <a:solidFill>
                <a:schemeClr val="dk1"/>
              </a:solidFill>
              <a:effectLst/>
              <a:latin typeface="+mn-lt"/>
              <a:ea typeface="+mn-ea"/>
              <a:cs typeface="+mn-cs"/>
            </a:rPr>
            <a:t>円となっており、類似団体と比較して一人当たりコストが高い</a:t>
          </a:r>
          <a:r>
            <a:rPr kumimoji="1" lang="ja-JP" altLang="en-US" sz="1200">
              <a:solidFill>
                <a:schemeClr val="dk1"/>
              </a:solidFill>
              <a:effectLst/>
              <a:latin typeface="+mn-lt"/>
              <a:ea typeface="+mn-ea"/>
              <a:cs typeface="+mn-cs"/>
            </a:rPr>
            <a:t>水準</a:t>
          </a:r>
          <a:r>
            <a:rPr kumimoji="1" lang="ja-JP" altLang="ja-JP" sz="1200">
              <a:solidFill>
                <a:schemeClr val="dk1"/>
              </a:solidFill>
              <a:effectLst/>
              <a:latin typeface="+mn-lt"/>
              <a:ea typeface="+mn-ea"/>
              <a:cs typeface="+mn-cs"/>
            </a:rPr>
            <a:t>となっている。　これは、ごみ処理や消防業務を行っている一部事務組合への分担金の額が大きいためである。</a:t>
          </a:r>
          <a:r>
            <a:rPr kumimoji="1" lang="ja-JP" altLang="en-US" sz="1200">
              <a:solidFill>
                <a:schemeClr val="dk1"/>
              </a:solidFill>
              <a:effectLst/>
              <a:latin typeface="+mn-lt"/>
              <a:ea typeface="+mn-ea"/>
              <a:cs typeface="+mn-cs"/>
            </a:rPr>
            <a:t>さらに、今後はごみ処理施設建設や火葬場整備などの大型事業が予定されているため、分担金が増大することが予測されている。　</a:t>
          </a: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一方で、人件費については、「職員定員管理適正化計画」に基づき職員数の削減を行っているため、職員数は平成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173</a:t>
          </a:r>
          <a:r>
            <a:rPr kumimoji="1" lang="ja-JP" altLang="ja-JP" sz="1200">
              <a:solidFill>
                <a:schemeClr val="dk1"/>
              </a:solidFill>
              <a:effectLst/>
              <a:latin typeface="+mn-lt"/>
              <a:ea typeface="+mn-ea"/>
              <a:cs typeface="+mn-cs"/>
            </a:rPr>
            <a:t>人から平成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165</a:t>
          </a:r>
          <a:r>
            <a:rPr kumimoji="1" lang="ja-JP" altLang="ja-JP" sz="1200">
              <a:solidFill>
                <a:schemeClr val="dk1"/>
              </a:solidFill>
              <a:effectLst/>
              <a:latin typeface="+mn-lt"/>
              <a:ea typeface="+mn-ea"/>
              <a:cs typeface="+mn-cs"/>
            </a:rPr>
            <a:t>人となり、人口千人当たり職員数は類似団体と比較して著しく低くなっている。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貸付金が平成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年度に突出しているのは、株式会社モンベルに対する地域総合整備財団への貸付金が主な要因である。</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さらに平成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年度に上昇しているのは、ほっと石川観光プラン推進ファンドへ貸付を行ったからである</a:t>
          </a:r>
          <a:endParaRPr lang="ja-JP" altLang="ja-JP" sz="1200">
            <a:effectLst/>
          </a:endParaRPr>
        </a:p>
        <a:p>
          <a:r>
            <a:rPr kumimoji="1" lang="en-US"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普通建設事業（うち更新整備）が平成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年度に突出しているのは、羽咋中学校体育館整備が主な要因である。</a:t>
          </a:r>
          <a:r>
            <a:rPr kumimoji="1" lang="ja-JP" altLang="en-US" sz="1200">
              <a:solidFill>
                <a:schemeClr val="dk1"/>
              </a:solidFill>
              <a:effectLst/>
              <a:latin typeface="+mn-lt"/>
              <a:ea typeface="+mn-ea"/>
              <a:cs typeface="+mn-cs"/>
            </a:rPr>
            <a:t>また、公債費が平成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年度から増加しているのは、羽咋中学校建設関係費にかかる市債の本格償還が要因である。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繰出金が逓増しているのは、高齢化が進展にともない、介護給付費、医療費の逓増しているためである。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21,703
21,515
81.85
11,192,346
11,103,426
77,581
6,675,610
13,117,223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72426</xdr:rowOff>
    </xdr:from>
    <xdr:to>
      <xdr:col>24</xdr:col>
      <xdr:colOff>63500</xdr:colOff>
      <xdr:row>33</xdr:row>
      <xdr:rowOff>87122</xdr:rowOff>
    </xdr:to>
    <xdr:cxnSp macro="">
      <xdr:nvCxnSpPr>
        <xdr:cNvPr id="63" name="直線コネクタ 62"/>
        <xdr:cNvCxnSpPr/>
      </xdr:nvCxnSpPr>
      <xdr:spPr>
        <a:xfrm>
          <a:off x="3797300" y="573027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116840</xdr:rowOff>
    </xdr:from>
    <xdr:to>
      <xdr:col>19</xdr:col>
      <xdr:colOff>177800</xdr:colOff>
      <xdr:row>33</xdr:row>
      <xdr:rowOff>72426</xdr:rowOff>
    </xdr:to>
    <xdr:cxnSp macro="">
      <xdr:nvCxnSpPr>
        <xdr:cNvPr id="66" name="直線コネクタ 65"/>
        <xdr:cNvCxnSpPr/>
      </xdr:nvCxnSpPr>
      <xdr:spPr>
        <a:xfrm>
          <a:off x="2908300" y="5603240"/>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110962</xdr:rowOff>
    </xdr:from>
    <xdr:to>
      <xdr:col>15</xdr:col>
      <xdr:colOff>50800</xdr:colOff>
      <xdr:row>32</xdr:row>
      <xdr:rowOff>116840</xdr:rowOff>
    </xdr:to>
    <xdr:cxnSp macro="">
      <xdr:nvCxnSpPr>
        <xdr:cNvPr id="69" name="直線コネクタ 68"/>
        <xdr:cNvCxnSpPr/>
      </xdr:nvCxnSpPr>
      <xdr:spPr>
        <a:xfrm>
          <a:off x="2019300" y="559736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110962</xdr:rowOff>
    </xdr:from>
    <xdr:to>
      <xdr:col>10</xdr:col>
      <xdr:colOff>114300</xdr:colOff>
      <xdr:row>33</xdr:row>
      <xdr:rowOff>45648</xdr:rowOff>
    </xdr:to>
    <xdr:cxnSp macro="">
      <xdr:nvCxnSpPr>
        <xdr:cNvPr id="72" name="直線コネクタ 71"/>
        <xdr:cNvCxnSpPr/>
      </xdr:nvCxnSpPr>
      <xdr:spPr>
        <a:xfrm flipV="1">
          <a:off x="1130300" y="5597362"/>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36322</xdr:rowOff>
    </xdr:from>
    <xdr:to>
      <xdr:col>24</xdr:col>
      <xdr:colOff>114300</xdr:colOff>
      <xdr:row>33</xdr:row>
      <xdr:rowOff>137922</xdr:rowOff>
    </xdr:to>
    <xdr:sp macro="" textlink="">
      <xdr:nvSpPr>
        <xdr:cNvPr id="82" name="楕円 81"/>
        <xdr:cNvSpPr/>
      </xdr:nvSpPr>
      <xdr:spPr>
        <a:xfrm>
          <a:off x="45847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59199</xdr:rowOff>
    </xdr:from>
    <xdr:ext cx="469744" cy="259045"/>
    <xdr:sp macro="" textlink="">
      <xdr:nvSpPr>
        <xdr:cNvPr id="83" name="議会費該当値テキスト"/>
        <xdr:cNvSpPr txBox="1"/>
      </xdr:nvSpPr>
      <xdr:spPr>
        <a:xfrm>
          <a:off x="4686300" y="55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21626</xdr:rowOff>
    </xdr:from>
    <xdr:to>
      <xdr:col>20</xdr:col>
      <xdr:colOff>38100</xdr:colOff>
      <xdr:row>33</xdr:row>
      <xdr:rowOff>123226</xdr:rowOff>
    </xdr:to>
    <xdr:sp macro="" textlink="">
      <xdr:nvSpPr>
        <xdr:cNvPr id="84" name="楕円 83"/>
        <xdr:cNvSpPr/>
      </xdr:nvSpPr>
      <xdr:spPr>
        <a:xfrm>
          <a:off x="37465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139753</xdr:rowOff>
    </xdr:from>
    <xdr:ext cx="469744" cy="259045"/>
    <xdr:sp macro="" textlink="">
      <xdr:nvSpPr>
        <xdr:cNvPr id="85" name="テキスト ボックス 84"/>
        <xdr:cNvSpPr txBox="1"/>
      </xdr:nvSpPr>
      <xdr:spPr>
        <a:xfrm>
          <a:off x="3562428" y="545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66040</xdr:rowOff>
    </xdr:from>
    <xdr:to>
      <xdr:col>15</xdr:col>
      <xdr:colOff>101600</xdr:colOff>
      <xdr:row>32</xdr:row>
      <xdr:rowOff>167640</xdr:rowOff>
    </xdr:to>
    <xdr:sp macro="" textlink="">
      <xdr:nvSpPr>
        <xdr:cNvPr id="86" name="楕円 85"/>
        <xdr:cNvSpPr/>
      </xdr:nvSpPr>
      <xdr:spPr>
        <a:xfrm>
          <a:off x="2857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12717</xdr:rowOff>
    </xdr:from>
    <xdr:ext cx="469744" cy="259045"/>
    <xdr:sp macro="" textlink="">
      <xdr:nvSpPr>
        <xdr:cNvPr id="87" name="テキスト ボックス 86"/>
        <xdr:cNvSpPr txBox="1"/>
      </xdr:nvSpPr>
      <xdr:spPr>
        <a:xfrm>
          <a:off x="2673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60162</xdr:rowOff>
    </xdr:from>
    <xdr:to>
      <xdr:col>10</xdr:col>
      <xdr:colOff>165100</xdr:colOff>
      <xdr:row>32</xdr:row>
      <xdr:rowOff>161762</xdr:rowOff>
    </xdr:to>
    <xdr:sp macro="" textlink="">
      <xdr:nvSpPr>
        <xdr:cNvPr id="88" name="楕円 87"/>
        <xdr:cNvSpPr/>
      </xdr:nvSpPr>
      <xdr:spPr>
        <a:xfrm>
          <a:off x="1968500" y="55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6839</xdr:rowOff>
    </xdr:from>
    <xdr:ext cx="469744" cy="259045"/>
    <xdr:sp macro="" textlink="">
      <xdr:nvSpPr>
        <xdr:cNvPr id="89" name="テキスト ボックス 88"/>
        <xdr:cNvSpPr txBox="1"/>
      </xdr:nvSpPr>
      <xdr:spPr>
        <a:xfrm>
          <a:off x="1784428" y="53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166298</xdr:rowOff>
    </xdr:from>
    <xdr:to>
      <xdr:col>6</xdr:col>
      <xdr:colOff>38100</xdr:colOff>
      <xdr:row>33</xdr:row>
      <xdr:rowOff>96448</xdr:rowOff>
    </xdr:to>
    <xdr:sp macro="" textlink="">
      <xdr:nvSpPr>
        <xdr:cNvPr id="90" name="楕円 89"/>
        <xdr:cNvSpPr/>
      </xdr:nvSpPr>
      <xdr:spPr>
        <a:xfrm>
          <a:off x="1079500" y="56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112975</xdr:rowOff>
    </xdr:from>
    <xdr:ext cx="469744" cy="259045"/>
    <xdr:sp macro="" textlink="">
      <xdr:nvSpPr>
        <xdr:cNvPr id="91" name="テキスト ボックス 90"/>
        <xdr:cNvSpPr txBox="1"/>
      </xdr:nvSpPr>
      <xdr:spPr>
        <a:xfrm>
          <a:off x="895428" y="54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121161</xdr:rowOff>
    </xdr:from>
    <xdr:to>
      <xdr:col>24</xdr:col>
      <xdr:colOff>63500</xdr:colOff>
      <xdr:row>57</xdr:row>
      <xdr:rowOff>144935</xdr:rowOff>
    </xdr:to>
    <xdr:cxnSp macro="">
      <xdr:nvCxnSpPr>
        <xdr:cNvPr id="120" name="直線コネクタ 119"/>
        <xdr:cNvCxnSpPr/>
      </xdr:nvCxnSpPr>
      <xdr:spPr>
        <a:xfrm flipV="1">
          <a:off x="3797300" y="9893811"/>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144935</xdr:rowOff>
    </xdr:from>
    <xdr:to>
      <xdr:col>19</xdr:col>
      <xdr:colOff>177800</xdr:colOff>
      <xdr:row>58</xdr:row>
      <xdr:rowOff>2871</xdr:rowOff>
    </xdr:to>
    <xdr:cxnSp macro="">
      <xdr:nvCxnSpPr>
        <xdr:cNvPr id="123" name="直線コネクタ 122"/>
        <xdr:cNvCxnSpPr/>
      </xdr:nvCxnSpPr>
      <xdr:spPr>
        <a:xfrm flipV="1">
          <a:off x="2908300" y="9917585"/>
          <a:ext cx="8890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95317</xdr:rowOff>
    </xdr:from>
    <xdr:to>
      <xdr:col>15</xdr:col>
      <xdr:colOff>50800</xdr:colOff>
      <xdr:row>58</xdr:row>
      <xdr:rowOff>2871</xdr:rowOff>
    </xdr:to>
    <xdr:cxnSp macro="">
      <xdr:nvCxnSpPr>
        <xdr:cNvPr id="126" name="直線コネクタ 125"/>
        <xdr:cNvCxnSpPr/>
      </xdr:nvCxnSpPr>
      <xdr:spPr>
        <a:xfrm>
          <a:off x="2019300" y="9867967"/>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30658</xdr:rowOff>
    </xdr:from>
    <xdr:to>
      <xdr:col>10</xdr:col>
      <xdr:colOff>114300</xdr:colOff>
      <xdr:row>57</xdr:row>
      <xdr:rowOff>95317</xdr:rowOff>
    </xdr:to>
    <xdr:cxnSp macro="">
      <xdr:nvCxnSpPr>
        <xdr:cNvPr id="129" name="直線コネクタ 128"/>
        <xdr:cNvCxnSpPr/>
      </xdr:nvCxnSpPr>
      <xdr:spPr>
        <a:xfrm>
          <a:off x="1130300" y="9803308"/>
          <a:ext cx="889000" cy="6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3" name="テキスト ボックス 132"/>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70361</xdr:rowOff>
    </xdr:from>
    <xdr:to>
      <xdr:col>24</xdr:col>
      <xdr:colOff>114300</xdr:colOff>
      <xdr:row>58</xdr:row>
      <xdr:rowOff>511</xdr:rowOff>
    </xdr:to>
    <xdr:sp macro="" textlink="">
      <xdr:nvSpPr>
        <xdr:cNvPr id="139" name="楕円 138"/>
        <xdr:cNvSpPr/>
      </xdr:nvSpPr>
      <xdr:spPr>
        <a:xfrm>
          <a:off x="4584700" y="98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29738</xdr:rowOff>
    </xdr:from>
    <xdr:ext cx="534377" cy="259045"/>
    <xdr:sp macro="" textlink="">
      <xdr:nvSpPr>
        <xdr:cNvPr id="140" name="総務費該当値テキスト"/>
        <xdr:cNvSpPr txBox="1"/>
      </xdr:nvSpPr>
      <xdr:spPr>
        <a:xfrm>
          <a:off x="4686300" y="96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94135</xdr:rowOff>
    </xdr:from>
    <xdr:to>
      <xdr:col>20</xdr:col>
      <xdr:colOff>38100</xdr:colOff>
      <xdr:row>58</xdr:row>
      <xdr:rowOff>24285</xdr:rowOff>
    </xdr:to>
    <xdr:sp macro="" textlink="">
      <xdr:nvSpPr>
        <xdr:cNvPr id="141" name="楕円 140"/>
        <xdr:cNvSpPr/>
      </xdr:nvSpPr>
      <xdr:spPr>
        <a:xfrm>
          <a:off x="3746500" y="986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15412</xdr:rowOff>
    </xdr:from>
    <xdr:ext cx="534377" cy="259045"/>
    <xdr:sp macro="" textlink="">
      <xdr:nvSpPr>
        <xdr:cNvPr id="142" name="テキスト ボックス 141"/>
        <xdr:cNvSpPr txBox="1"/>
      </xdr:nvSpPr>
      <xdr:spPr>
        <a:xfrm>
          <a:off x="3530111" y="99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123521</xdr:rowOff>
    </xdr:from>
    <xdr:to>
      <xdr:col>15</xdr:col>
      <xdr:colOff>101600</xdr:colOff>
      <xdr:row>58</xdr:row>
      <xdr:rowOff>53671</xdr:rowOff>
    </xdr:to>
    <xdr:sp macro="" textlink="">
      <xdr:nvSpPr>
        <xdr:cNvPr id="143" name="楕円 142"/>
        <xdr:cNvSpPr/>
      </xdr:nvSpPr>
      <xdr:spPr>
        <a:xfrm>
          <a:off x="2857500" y="9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44798</xdr:rowOff>
    </xdr:from>
    <xdr:ext cx="534377" cy="259045"/>
    <xdr:sp macro="" textlink="">
      <xdr:nvSpPr>
        <xdr:cNvPr id="144" name="テキスト ボックス 143"/>
        <xdr:cNvSpPr txBox="1"/>
      </xdr:nvSpPr>
      <xdr:spPr>
        <a:xfrm>
          <a:off x="2641111" y="998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44517</xdr:rowOff>
    </xdr:from>
    <xdr:to>
      <xdr:col>10</xdr:col>
      <xdr:colOff>165100</xdr:colOff>
      <xdr:row>57</xdr:row>
      <xdr:rowOff>146117</xdr:rowOff>
    </xdr:to>
    <xdr:sp macro="" textlink="">
      <xdr:nvSpPr>
        <xdr:cNvPr id="145" name="楕円 144"/>
        <xdr:cNvSpPr/>
      </xdr:nvSpPr>
      <xdr:spPr>
        <a:xfrm>
          <a:off x="1968500" y="98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162644</xdr:rowOff>
    </xdr:from>
    <xdr:ext cx="534377" cy="259045"/>
    <xdr:sp macro="" textlink="">
      <xdr:nvSpPr>
        <xdr:cNvPr id="146" name="テキスト ボックス 145"/>
        <xdr:cNvSpPr txBox="1"/>
      </xdr:nvSpPr>
      <xdr:spPr>
        <a:xfrm>
          <a:off x="1752111" y="9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151308</xdr:rowOff>
    </xdr:from>
    <xdr:to>
      <xdr:col>6</xdr:col>
      <xdr:colOff>38100</xdr:colOff>
      <xdr:row>57</xdr:row>
      <xdr:rowOff>81458</xdr:rowOff>
    </xdr:to>
    <xdr:sp macro="" textlink="">
      <xdr:nvSpPr>
        <xdr:cNvPr id="147" name="楕円 146"/>
        <xdr:cNvSpPr/>
      </xdr:nvSpPr>
      <xdr:spPr>
        <a:xfrm>
          <a:off x="1079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97985</xdr:rowOff>
    </xdr:from>
    <xdr:ext cx="534377" cy="259045"/>
    <xdr:sp macro="" textlink="">
      <xdr:nvSpPr>
        <xdr:cNvPr id="148" name="テキスト ボックス 147"/>
        <xdr:cNvSpPr txBox="1"/>
      </xdr:nvSpPr>
      <xdr:spPr>
        <a:xfrm>
          <a:off x="863111" y="95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65298</xdr:rowOff>
    </xdr:from>
    <xdr:to>
      <xdr:col>24</xdr:col>
      <xdr:colOff>63500</xdr:colOff>
      <xdr:row>77</xdr:row>
      <xdr:rowOff>112032</xdr:rowOff>
    </xdr:to>
    <xdr:cxnSp macro="">
      <xdr:nvCxnSpPr>
        <xdr:cNvPr id="178" name="直線コネクタ 177"/>
        <xdr:cNvCxnSpPr/>
      </xdr:nvCxnSpPr>
      <xdr:spPr>
        <a:xfrm flipV="1">
          <a:off x="3797300" y="13266948"/>
          <a:ext cx="8382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110043</xdr:rowOff>
    </xdr:from>
    <xdr:to>
      <xdr:col>19</xdr:col>
      <xdr:colOff>177800</xdr:colOff>
      <xdr:row>77</xdr:row>
      <xdr:rowOff>112032</xdr:rowOff>
    </xdr:to>
    <xdr:cxnSp macro="">
      <xdr:nvCxnSpPr>
        <xdr:cNvPr id="181" name="直線コネクタ 180"/>
        <xdr:cNvCxnSpPr/>
      </xdr:nvCxnSpPr>
      <xdr:spPr>
        <a:xfrm>
          <a:off x="2908300" y="13311693"/>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110043</xdr:rowOff>
    </xdr:from>
    <xdr:to>
      <xdr:col>15</xdr:col>
      <xdr:colOff>50800</xdr:colOff>
      <xdr:row>77</xdr:row>
      <xdr:rowOff>165350</xdr:rowOff>
    </xdr:to>
    <xdr:cxnSp macro="">
      <xdr:nvCxnSpPr>
        <xdr:cNvPr id="184" name="直線コネクタ 183"/>
        <xdr:cNvCxnSpPr/>
      </xdr:nvCxnSpPr>
      <xdr:spPr>
        <a:xfrm flipV="1">
          <a:off x="2019300" y="13311693"/>
          <a:ext cx="889000" cy="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165350</xdr:rowOff>
    </xdr:from>
    <xdr:to>
      <xdr:col>10</xdr:col>
      <xdr:colOff>114300</xdr:colOff>
      <xdr:row>78</xdr:row>
      <xdr:rowOff>45365</xdr:rowOff>
    </xdr:to>
    <xdr:cxnSp macro="">
      <xdr:nvCxnSpPr>
        <xdr:cNvPr id="187" name="直線コネクタ 186"/>
        <xdr:cNvCxnSpPr/>
      </xdr:nvCxnSpPr>
      <xdr:spPr>
        <a:xfrm flipV="1">
          <a:off x="1130300" y="13367000"/>
          <a:ext cx="889000" cy="5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14498</xdr:rowOff>
    </xdr:from>
    <xdr:to>
      <xdr:col>24</xdr:col>
      <xdr:colOff>114300</xdr:colOff>
      <xdr:row>77</xdr:row>
      <xdr:rowOff>116098</xdr:rowOff>
    </xdr:to>
    <xdr:sp macro="" textlink="">
      <xdr:nvSpPr>
        <xdr:cNvPr id="197" name="楕円 196"/>
        <xdr:cNvSpPr/>
      </xdr:nvSpPr>
      <xdr:spPr>
        <a:xfrm>
          <a:off x="4584700" y="132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164375</xdr:rowOff>
    </xdr:from>
    <xdr:ext cx="599010" cy="259045"/>
    <xdr:sp macro="" textlink="">
      <xdr:nvSpPr>
        <xdr:cNvPr id="198" name="民生費該当値テキスト"/>
        <xdr:cNvSpPr txBox="1"/>
      </xdr:nvSpPr>
      <xdr:spPr>
        <a:xfrm>
          <a:off x="4686300" y="1319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61232</xdr:rowOff>
    </xdr:from>
    <xdr:to>
      <xdr:col>20</xdr:col>
      <xdr:colOff>38100</xdr:colOff>
      <xdr:row>77</xdr:row>
      <xdr:rowOff>162832</xdr:rowOff>
    </xdr:to>
    <xdr:sp macro="" textlink="">
      <xdr:nvSpPr>
        <xdr:cNvPr id="199" name="楕円 198"/>
        <xdr:cNvSpPr/>
      </xdr:nvSpPr>
      <xdr:spPr>
        <a:xfrm>
          <a:off x="3746500" y="132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153959</xdr:rowOff>
    </xdr:from>
    <xdr:ext cx="599010" cy="259045"/>
    <xdr:sp macro="" textlink="">
      <xdr:nvSpPr>
        <xdr:cNvPr id="200" name="テキスト ボックス 199"/>
        <xdr:cNvSpPr txBox="1"/>
      </xdr:nvSpPr>
      <xdr:spPr>
        <a:xfrm>
          <a:off x="3497795" y="1335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59243</xdr:rowOff>
    </xdr:from>
    <xdr:to>
      <xdr:col>15</xdr:col>
      <xdr:colOff>101600</xdr:colOff>
      <xdr:row>77</xdr:row>
      <xdr:rowOff>160843</xdr:rowOff>
    </xdr:to>
    <xdr:sp macro="" textlink="">
      <xdr:nvSpPr>
        <xdr:cNvPr id="201" name="楕円 200"/>
        <xdr:cNvSpPr/>
      </xdr:nvSpPr>
      <xdr:spPr>
        <a:xfrm>
          <a:off x="2857500" y="132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151970</xdr:rowOff>
    </xdr:from>
    <xdr:ext cx="599010" cy="259045"/>
    <xdr:sp macro="" textlink="">
      <xdr:nvSpPr>
        <xdr:cNvPr id="202" name="テキスト ボックス 201"/>
        <xdr:cNvSpPr txBox="1"/>
      </xdr:nvSpPr>
      <xdr:spPr>
        <a:xfrm>
          <a:off x="2608795" y="1335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114550</xdr:rowOff>
    </xdr:from>
    <xdr:to>
      <xdr:col>10</xdr:col>
      <xdr:colOff>165100</xdr:colOff>
      <xdr:row>78</xdr:row>
      <xdr:rowOff>44700</xdr:rowOff>
    </xdr:to>
    <xdr:sp macro="" textlink="">
      <xdr:nvSpPr>
        <xdr:cNvPr id="203" name="楕円 202"/>
        <xdr:cNvSpPr/>
      </xdr:nvSpPr>
      <xdr:spPr>
        <a:xfrm>
          <a:off x="1968500" y="133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35827</xdr:rowOff>
    </xdr:from>
    <xdr:ext cx="599010" cy="259045"/>
    <xdr:sp macro="" textlink="">
      <xdr:nvSpPr>
        <xdr:cNvPr id="204" name="テキスト ボックス 203"/>
        <xdr:cNvSpPr txBox="1"/>
      </xdr:nvSpPr>
      <xdr:spPr>
        <a:xfrm>
          <a:off x="1719795" y="13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166015</xdr:rowOff>
    </xdr:from>
    <xdr:to>
      <xdr:col>6</xdr:col>
      <xdr:colOff>38100</xdr:colOff>
      <xdr:row>78</xdr:row>
      <xdr:rowOff>96165</xdr:rowOff>
    </xdr:to>
    <xdr:sp macro="" textlink="">
      <xdr:nvSpPr>
        <xdr:cNvPr id="205" name="楕円 204"/>
        <xdr:cNvSpPr/>
      </xdr:nvSpPr>
      <xdr:spPr>
        <a:xfrm>
          <a:off x="1079500" y="133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87292</xdr:rowOff>
    </xdr:from>
    <xdr:ext cx="599010" cy="259045"/>
    <xdr:sp macro="" textlink="">
      <xdr:nvSpPr>
        <xdr:cNvPr id="206" name="テキスト ボックス 205"/>
        <xdr:cNvSpPr txBox="1"/>
      </xdr:nvSpPr>
      <xdr:spPr>
        <a:xfrm>
          <a:off x="830795" y="134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151826</xdr:rowOff>
    </xdr:from>
    <xdr:to>
      <xdr:col>24</xdr:col>
      <xdr:colOff>63500</xdr:colOff>
      <xdr:row>96</xdr:row>
      <xdr:rowOff>158434</xdr:rowOff>
    </xdr:to>
    <xdr:cxnSp macro="">
      <xdr:nvCxnSpPr>
        <xdr:cNvPr id="237" name="直線コネクタ 236"/>
        <xdr:cNvCxnSpPr/>
      </xdr:nvCxnSpPr>
      <xdr:spPr>
        <a:xfrm flipV="1">
          <a:off x="3797300" y="16611026"/>
          <a:ext cx="8382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63609</xdr:rowOff>
    </xdr:from>
    <xdr:to>
      <xdr:col>19</xdr:col>
      <xdr:colOff>177800</xdr:colOff>
      <xdr:row>96</xdr:row>
      <xdr:rowOff>158434</xdr:rowOff>
    </xdr:to>
    <xdr:cxnSp macro="">
      <xdr:nvCxnSpPr>
        <xdr:cNvPr id="240" name="直線コネクタ 239"/>
        <xdr:cNvCxnSpPr/>
      </xdr:nvCxnSpPr>
      <xdr:spPr>
        <a:xfrm>
          <a:off x="2908300" y="16351359"/>
          <a:ext cx="889000" cy="2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63609</xdr:rowOff>
    </xdr:from>
    <xdr:to>
      <xdr:col>15</xdr:col>
      <xdr:colOff>50800</xdr:colOff>
      <xdr:row>96</xdr:row>
      <xdr:rowOff>50034</xdr:rowOff>
    </xdr:to>
    <xdr:cxnSp macro="">
      <xdr:nvCxnSpPr>
        <xdr:cNvPr id="243" name="直線コネクタ 242"/>
        <xdr:cNvCxnSpPr/>
      </xdr:nvCxnSpPr>
      <xdr:spPr>
        <a:xfrm flipV="1">
          <a:off x="2019300" y="16351359"/>
          <a:ext cx="889000" cy="15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14536</xdr:rowOff>
    </xdr:from>
    <xdr:to>
      <xdr:col>10</xdr:col>
      <xdr:colOff>114300</xdr:colOff>
      <xdr:row>96</xdr:row>
      <xdr:rowOff>50034</xdr:rowOff>
    </xdr:to>
    <xdr:cxnSp macro="">
      <xdr:nvCxnSpPr>
        <xdr:cNvPr id="246" name="直線コネクタ 245"/>
        <xdr:cNvCxnSpPr/>
      </xdr:nvCxnSpPr>
      <xdr:spPr>
        <a:xfrm>
          <a:off x="1130300" y="16473736"/>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101026</xdr:rowOff>
    </xdr:from>
    <xdr:to>
      <xdr:col>24</xdr:col>
      <xdr:colOff>114300</xdr:colOff>
      <xdr:row>97</xdr:row>
      <xdr:rowOff>31176</xdr:rowOff>
    </xdr:to>
    <xdr:sp macro="" textlink="">
      <xdr:nvSpPr>
        <xdr:cNvPr id="256" name="楕円 255"/>
        <xdr:cNvSpPr/>
      </xdr:nvSpPr>
      <xdr:spPr>
        <a:xfrm>
          <a:off x="4584700" y="165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79453</xdr:rowOff>
    </xdr:from>
    <xdr:ext cx="534377" cy="259045"/>
    <xdr:sp macro="" textlink="">
      <xdr:nvSpPr>
        <xdr:cNvPr id="257" name="衛生費該当値テキスト"/>
        <xdr:cNvSpPr txBox="1"/>
      </xdr:nvSpPr>
      <xdr:spPr>
        <a:xfrm>
          <a:off x="4686300" y="165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107634</xdr:rowOff>
    </xdr:from>
    <xdr:to>
      <xdr:col>20</xdr:col>
      <xdr:colOff>38100</xdr:colOff>
      <xdr:row>97</xdr:row>
      <xdr:rowOff>37784</xdr:rowOff>
    </xdr:to>
    <xdr:sp macro="" textlink="">
      <xdr:nvSpPr>
        <xdr:cNvPr id="258" name="楕円 257"/>
        <xdr:cNvSpPr/>
      </xdr:nvSpPr>
      <xdr:spPr>
        <a:xfrm>
          <a:off x="3746500" y="165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54311</xdr:rowOff>
    </xdr:from>
    <xdr:ext cx="534377" cy="259045"/>
    <xdr:sp macro="" textlink="">
      <xdr:nvSpPr>
        <xdr:cNvPr id="259" name="テキスト ボックス 258"/>
        <xdr:cNvSpPr txBox="1"/>
      </xdr:nvSpPr>
      <xdr:spPr>
        <a:xfrm>
          <a:off x="3530111" y="1634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12809</xdr:rowOff>
    </xdr:from>
    <xdr:to>
      <xdr:col>15</xdr:col>
      <xdr:colOff>101600</xdr:colOff>
      <xdr:row>95</xdr:row>
      <xdr:rowOff>114409</xdr:rowOff>
    </xdr:to>
    <xdr:sp macro="" textlink="">
      <xdr:nvSpPr>
        <xdr:cNvPr id="260" name="楕円 259"/>
        <xdr:cNvSpPr/>
      </xdr:nvSpPr>
      <xdr:spPr>
        <a:xfrm>
          <a:off x="2857500" y="163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130936</xdr:rowOff>
    </xdr:from>
    <xdr:ext cx="534377" cy="259045"/>
    <xdr:sp macro="" textlink="">
      <xdr:nvSpPr>
        <xdr:cNvPr id="261" name="テキスト ボックス 260"/>
        <xdr:cNvSpPr txBox="1"/>
      </xdr:nvSpPr>
      <xdr:spPr>
        <a:xfrm>
          <a:off x="2641111" y="160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170684</xdr:rowOff>
    </xdr:from>
    <xdr:to>
      <xdr:col>10</xdr:col>
      <xdr:colOff>165100</xdr:colOff>
      <xdr:row>96</xdr:row>
      <xdr:rowOff>100834</xdr:rowOff>
    </xdr:to>
    <xdr:sp macro="" textlink="">
      <xdr:nvSpPr>
        <xdr:cNvPr id="262" name="楕円 261"/>
        <xdr:cNvSpPr/>
      </xdr:nvSpPr>
      <xdr:spPr>
        <a:xfrm>
          <a:off x="1968500" y="164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117361</xdr:rowOff>
    </xdr:from>
    <xdr:ext cx="534377" cy="259045"/>
    <xdr:sp macro="" textlink="">
      <xdr:nvSpPr>
        <xdr:cNvPr id="263" name="テキスト ボックス 262"/>
        <xdr:cNvSpPr txBox="1"/>
      </xdr:nvSpPr>
      <xdr:spPr>
        <a:xfrm>
          <a:off x="1752111" y="162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135186</xdr:rowOff>
    </xdr:from>
    <xdr:to>
      <xdr:col>6</xdr:col>
      <xdr:colOff>38100</xdr:colOff>
      <xdr:row>96</xdr:row>
      <xdr:rowOff>65336</xdr:rowOff>
    </xdr:to>
    <xdr:sp macro="" textlink="">
      <xdr:nvSpPr>
        <xdr:cNvPr id="264" name="楕円 263"/>
        <xdr:cNvSpPr/>
      </xdr:nvSpPr>
      <xdr:spPr>
        <a:xfrm>
          <a:off x="1079500" y="164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81863</xdr:rowOff>
    </xdr:from>
    <xdr:ext cx="534377" cy="259045"/>
    <xdr:sp macro="" textlink="">
      <xdr:nvSpPr>
        <xdr:cNvPr id="265" name="テキスト ボックス 264"/>
        <xdr:cNvSpPr txBox="1"/>
      </xdr:nvSpPr>
      <xdr:spPr>
        <a:xfrm>
          <a:off x="863111" y="161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128041</xdr:rowOff>
    </xdr:from>
    <xdr:to>
      <xdr:col>55</xdr:col>
      <xdr:colOff>0</xdr:colOff>
      <xdr:row>37</xdr:row>
      <xdr:rowOff>141986</xdr:rowOff>
    </xdr:to>
    <xdr:cxnSp macro="">
      <xdr:nvCxnSpPr>
        <xdr:cNvPr id="292" name="直線コネクタ 291"/>
        <xdr:cNvCxnSpPr/>
      </xdr:nvCxnSpPr>
      <xdr:spPr>
        <a:xfrm>
          <a:off x="9639300" y="6471691"/>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128041</xdr:rowOff>
    </xdr:from>
    <xdr:to>
      <xdr:col>50</xdr:col>
      <xdr:colOff>114300</xdr:colOff>
      <xdr:row>37</xdr:row>
      <xdr:rowOff>166218</xdr:rowOff>
    </xdr:to>
    <xdr:cxnSp macro="">
      <xdr:nvCxnSpPr>
        <xdr:cNvPr id="295" name="直線コネクタ 294"/>
        <xdr:cNvCxnSpPr/>
      </xdr:nvCxnSpPr>
      <xdr:spPr>
        <a:xfrm flipV="1">
          <a:off x="8750300" y="6471691"/>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166218</xdr:rowOff>
    </xdr:from>
    <xdr:to>
      <xdr:col>45</xdr:col>
      <xdr:colOff>177800</xdr:colOff>
      <xdr:row>37</xdr:row>
      <xdr:rowOff>167360</xdr:rowOff>
    </xdr:to>
    <xdr:cxnSp macro="">
      <xdr:nvCxnSpPr>
        <xdr:cNvPr id="298" name="直線コネクタ 297"/>
        <xdr:cNvCxnSpPr/>
      </xdr:nvCxnSpPr>
      <xdr:spPr>
        <a:xfrm flipV="1">
          <a:off x="7861300" y="650986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163475</xdr:rowOff>
    </xdr:from>
    <xdr:to>
      <xdr:col>41</xdr:col>
      <xdr:colOff>50800</xdr:colOff>
      <xdr:row>37</xdr:row>
      <xdr:rowOff>167360</xdr:rowOff>
    </xdr:to>
    <xdr:cxnSp macro="">
      <xdr:nvCxnSpPr>
        <xdr:cNvPr id="301" name="直線コネクタ 300"/>
        <xdr:cNvCxnSpPr/>
      </xdr:nvCxnSpPr>
      <xdr:spPr>
        <a:xfrm>
          <a:off x="6972300" y="650712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311" name="楕円 310"/>
        <xdr:cNvSpPr/>
      </xdr:nvSpPr>
      <xdr:spPr>
        <a:xfrm>
          <a:off x="104267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69613</xdr:rowOff>
    </xdr:from>
    <xdr:ext cx="378565" cy="259045"/>
    <xdr:sp macro="" textlink="">
      <xdr:nvSpPr>
        <xdr:cNvPr id="312" name="労働費該当値テキスト"/>
        <xdr:cNvSpPr txBox="1"/>
      </xdr:nvSpPr>
      <xdr:spPr>
        <a:xfrm>
          <a:off x="10528300"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77241</xdr:rowOff>
    </xdr:from>
    <xdr:to>
      <xdr:col>50</xdr:col>
      <xdr:colOff>165100</xdr:colOff>
      <xdr:row>38</xdr:row>
      <xdr:rowOff>7392</xdr:rowOff>
    </xdr:to>
    <xdr:sp macro="" textlink="">
      <xdr:nvSpPr>
        <xdr:cNvPr id="313" name="楕円 312"/>
        <xdr:cNvSpPr/>
      </xdr:nvSpPr>
      <xdr:spPr>
        <a:xfrm>
          <a:off x="9588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169968</xdr:rowOff>
    </xdr:from>
    <xdr:ext cx="378565" cy="259045"/>
    <xdr:sp macro="" textlink="">
      <xdr:nvSpPr>
        <xdr:cNvPr id="314" name="テキスト ボックス 313"/>
        <xdr:cNvSpPr txBox="1"/>
      </xdr:nvSpPr>
      <xdr:spPr>
        <a:xfrm>
          <a:off x="9450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115418</xdr:rowOff>
    </xdr:from>
    <xdr:to>
      <xdr:col>46</xdr:col>
      <xdr:colOff>38100</xdr:colOff>
      <xdr:row>38</xdr:row>
      <xdr:rowOff>45568</xdr:rowOff>
    </xdr:to>
    <xdr:sp macro="" textlink="">
      <xdr:nvSpPr>
        <xdr:cNvPr id="315" name="楕円 314"/>
        <xdr:cNvSpPr/>
      </xdr:nvSpPr>
      <xdr:spPr>
        <a:xfrm>
          <a:off x="8699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36695</xdr:rowOff>
    </xdr:from>
    <xdr:ext cx="378565" cy="259045"/>
    <xdr:sp macro="" textlink="">
      <xdr:nvSpPr>
        <xdr:cNvPr id="316" name="テキスト ボックス 315"/>
        <xdr:cNvSpPr txBox="1"/>
      </xdr:nvSpPr>
      <xdr:spPr>
        <a:xfrm>
          <a:off x="8561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116561</xdr:rowOff>
    </xdr:from>
    <xdr:to>
      <xdr:col>41</xdr:col>
      <xdr:colOff>101600</xdr:colOff>
      <xdr:row>38</xdr:row>
      <xdr:rowOff>46710</xdr:rowOff>
    </xdr:to>
    <xdr:sp macro="" textlink="">
      <xdr:nvSpPr>
        <xdr:cNvPr id="317" name="楕円 316"/>
        <xdr:cNvSpPr/>
      </xdr:nvSpPr>
      <xdr:spPr>
        <a:xfrm>
          <a:off x="7810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37837</xdr:rowOff>
    </xdr:from>
    <xdr:ext cx="378565" cy="259045"/>
    <xdr:sp macro="" textlink="">
      <xdr:nvSpPr>
        <xdr:cNvPr id="318" name="テキスト ボックス 317"/>
        <xdr:cNvSpPr txBox="1"/>
      </xdr:nvSpPr>
      <xdr:spPr>
        <a:xfrm>
          <a:off x="7672017" y="655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112675</xdr:rowOff>
    </xdr:from>
    <xdr:to>
      <xdr:col>36</xdr:col>
      <xdr:colOff>165100</xdr:colOff>
      <xdr:row>38</xdr:row>
      <xdr:rowOff>42825</xdr:rowOff>
    </xdr:to>
    <xdr:sp macro="" textlink="">
      <xdr:nvSpPr>
        <xdr:cNvPr id="319" name="楕円 318"/>
        <xdr:cNvSpPr/>
      </xdr:nvSpPr>
      <xdr:spPr>
        <a:xfrm>
          <a:off x="6921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33952</xdr:rowOff>
    </xdr:from>
    <xdr:ext cx="378565" cy="259045"/>
    <xdr:sp macro="" textlink="">
      <xdr:nvSpPr>
        <xdr:cNvPr id="320" name="テキスト ボックス 319"/>
        <xdr:cNvSpPr txBox="1"/>
      </xdr:nvSpPr>
      <xdr:spPr>
        <a:xfrm>
          <a:off x="6783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14976</xdr:rowOff>
    </xdr:from>
    <xdr:to>
      <xdr:col>55</xdr:col>
      <xdr:colOff>0</xdr:colOff>
      <xdr:row>54</xdr:row>
      <xdr:rowOff>109776</xdr:rowOff>
    </xdr:to>
    <xdr:cxnSp macro="">
      <xdr:nvCxnSpPr>
        <xdr:cNvPr id="347" name="直線コネクタ 346"/>
        <xdr:cNvCxnSpPr/>
      </xdr:nvCxnSpPr>
      <xdr:spPr>
        <a:xfrm>
          <a:off x="9639300" y="8930376"/>
          <a:ext cx="838200" cy="4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14976</xdr:rowOff>
    </xdr:from>
    <xdr:to>
      <xdr:col>50</xdr:col>
      <xdr:colOff>114300</xdr:colOff>
      <xdr:row>55</xdr:row>
      <xdr:rowOff>73817</xdr:rowOff>
    </xdr:to>
    <xdr:cxnSp macro="">
      <xdr:nvCxnSpPr>
        <xdr:cNvPr id="350" name="直線コネクタ 349"/>
        <xdr:cNvCxnSpPr/>
      </xdr:nvCxnSpPr>
      <xdr:spPr>
        <a:xfrm flipV="1">
          <a:off x="8750300" y="8930376"/>
          <a:ext cx="889000" cy="57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22040</xdr:rowOff>
    </xdr:from>
    <xdr:to>
      <xdr:col>45</xdr:col>
      <xdr:colOff>177800</xdr:colOff>
      <xdr:row>55</xdr:row>
      <xdr:rowOff>73817</xdr:rowOff>
    </xdr:to>
    <xdr:cxnSp macro="">
      <xdr:nvCxnSpPr>
        <xdr:cNvPr id="353" name="直線コネクタ 352"/>
        <xdr:cNvCxnSpPr/>
      </xdr:nvCxnSpPr>
      <xdr:spPr>
        <a:xfrm>
          <a:off x="7861300" y="9451790"/>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22040</xdr:rowOff>
    </xdr:from>
    <xdr:to>
      <xdr:col>41</xdr:col>
      <xdr:colOff>50800</xdr:colOff>
      <xdr:row>56</xdr:row>
      <xdr:rowOff>111857</xdr:rowOff>
    </xdr:to>
    <xdr:cxnSp macro="">
      <xdr:nvCxnSpPr>
        <xdr:cNvPr id="356" name="直線コネクタ 355"/>
        <xdr:cNvCxnSpPr/>
      </xdr:nvCxnSpPr>
      <xdr:spPr>
        <a:xfrm flipV="1">
          <a:off x="6972300" y="9451790"/>
          <a:ext cx="889000" cy="26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58976</xdr:rowOff>
    </xdr:from>
    <xdr:to>
      <xdr:col>55</xdr:col>
      <xdr:colOff>50800</xdr:colOff>
      <xdr:row>54</xdr:row>
      <xdr:rowOff>160576</xdr:rowOff>
    </xdr:to>
    <xdr:sp macro="" textlink="">
      <xdr:nvSpPr>
        <xdr:cNvPr id="366" name="楕円 365"/>
        <xdr:cNvSpPr/>
      </xdr:nvSpPr>
      <xdr:spPr>
        <a:xfrm>
          <a:off x="10426700" y="93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81853</xdr:rowOff>
    </xdr:from>
    <xdr:ext cx="534377" cy="259045"/>
    <xdr:sp macro="" textlink="">
      <xdr:nvSpPr>
        <xdr:cNvPr id="367" name="農林水産業費該当値テキスト"/>
        <xdr:cNvSpPr txBox="1"/>
      </xdr:nvSpPr>
      <xdr:spPr>
        <a:xfrm>
          <a:off x="10528300" y="91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135626</xdr:rowOff>
    </xdr:from>
    <xdr:to>
      <xdr:col>50</xdr:col>
      <xdr:colOff>165100</xdr:colOff>
      <xdr:row>52</xdr:row>
      <xdr:rowOff>65776</xdr:rowOff>
    </xdr:to>
    <xdr:sp macro="" textlink="">
      <xdr:nvSpPr>
        <xdr:cNvPr id="368" name="楕円 367"/>
        <xdr:cNvSpPr/>
      </xdr:nvSpPr>
      <xdr:spPr>
        <a:xfrm>
          <a:off x="9588500" y="88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82303</xdr:rowOff>
    </xdr:from>
    <xdr:ext cx="534377" cy="259045"/>
    <xdr:sp macro="" textlink="">
      <xdr:nvSpPr>
        <xdr:cNvPr id="369" name="テキスト ボックス 368"/>
        <xdr:cNvSpPr txBox="1"/>
      </xdr:nvSpPr>
      <xdr:spPr>
        <a:xfrm>
          <a:off x="9372111" y="86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23017</xdr:rowOff>
    </xdr:from>
    <xdr:to>
      <xdr:col>46</xdr:col>
      <xdr:colOff>38100</xdr:colOff>
      <xdr:row>55</xdr:row>
      <xdr:rowOff>124617</xdr:rowOff>
    </xdr:to>
    <xdr:sp macro="" textlink="">
      <xdr:nvSpPr>
        <xdr:cNvPr id="370" name="楕円 369"/>
        <xdr:cNvSpPr/>
      </xdr:nvSpPr>
      <xdr:spPr>
        <a:xfrm>
          <a:off x="8699500" y="94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141144</xdr:rowOff>
    </xdr:from>
    <xdr:ext cx="534377" cy="259045"/>
    <xdr:sp macro="" textlink="">
      <xdr:nvSpPr>
        <xdr:cNvPr id="371" name="テキスト ボックス 370"/>
        <xdr:cNvSpPr txBox="1"/>
      </xdr:nvSpPr>
      <xdr:spPr>
        <a:xfrm>
          <a:off x="8483111" y="92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142690</xdr:rowOff>
    </xdr:from>
    <xdr:to>
      <xdr:col>41</xdr:col>
      <xdr:colOff>101600</xdr:colOff>
      <xdr:row>55</xdr:row>
      <xdr:rowOff>72840</xdr:rowOff>
    </xdr:to>
    <xdr:sp macro="" textlink="">
      <xdr:nvSpPr>
        <xdr:cNvPr id="372" name="楕円 371"/>
        <xdr:cNvSpPr/>
      </xdr:nvSpPr>
      <xdr:spPr>
        <a:xfrm>
          <a:off x="7810500" y="94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89367</xdr:rowOff>
    </xdr:from>
    <xdr:ext cx="534377" cy="259045"/>
    <xdr:sp macro="" textlink="">
      <xdr:nvSpPr>
        <xdr:cNvPr id="373" name="テキスト ボックス 372"/>
        <xdr:cNvSpPr txBox="1"/>
      </xdr:nvSpPr>
      <xdr:spPr>
        <a:xfrm>
          <a:off x="7594111" y="91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61057</xdr:rowOff>
    </xdr:from>
    <xdr:to>
      <xdr:col>36</xdr:col>
      <xdr:colOff>165100</xdr:colOff>
      <xdr:row>56</xdr:row>
      <xdr:rowOff>162657</xdr:rowOff>
    </xdr:to>
    <xdr:sp macro="" textlink="">
      <xdr:nvSpPr>
        <xdr:cNvPr id="374" name="楕円 373"/>
        <xdr:cNvSpPr/>
      </xdr:nvSpPr>
      <xdr:spPr>
        <a:xfrm>
          <a:off x="6921500" y="96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153784</xdr:rowOff>
    </xdr:from>
    <xdr:ext cx="534377" cy="259045"/>
    <xdr:sp macro="" textlink="">
      <xdr:nvSpPr>
        <xdr:cNvPr id="375" name="テキスト ボックス 374"/>
        <xdr:cNvSpPr txBox="1"/>
      </xdr:nvSpPr>
      <xdr:spPr>
        <a:xfrm>
          <a:off x="6705111" y="97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3889</xdr:rowOff>
    </xdr:from>
    <xdr:to>
      <xdr:col>55</xdr:col>
      <xdr:colOff>0</xdr:colOff>
      <xdr:row>77</xdr:row>
      <xdr:rowOff>160868</xdr:rowOff>
    </xdr:to>
    <xdr:cxnSp macro="">
      <xdr:nvCxnSpPr>
        <xdr:cNvPr id="402" name="直線コネクタ 401"/>
        <xdr:cNvCxnSpPr/>
      </xdr:nvCxnSpPr>
      <xdr:spPr>
        <a:xfrm>
          <a:off x="9639300" y="12862639"/>
          <a:ext cx="838200" cy="49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38590</xdr:rowOff>
    </xdr:from>
    <xdr:to>
      <xdr:col>50</xdr:col>
      <xdr:colOff>114300</xdr:colOff>
      <xdr:row>75</xdr:row>
      <xdr:rowOff>3889</xdr:rowOff>
    </xdr:to>
    <xdr:cxnSp macro="">
      <xdr:nvCxnSpPr>
        <xdr:cNvPr id="405" name="直線コネクタ 404"/>
        <xdr:cNvCxnSpPr/>
      </xdr:nvCxnSpPr>
      <xdr:spPr>
        <a:xfrm>
          <a:off x="8750300" y="12382990"/>
          <a:ext cx="889000" cy="47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38590</xdr:rowOff>
    </xdr:from>
    <xdr:to>
      <xdr:col>45</xdr:col>
      <xdr:colOff>177800</xdr:colOff>
      <xdr:row>77</xdr:row>
      <xdr:rowOff>34841</xdr:rowOff>
    </xdr:to>
    <xdr:cxnSp macro="">
      <xdr:nvCxnSpPr>
        <xdr:cNvPr id="408" name="直線コネクタ 407"/>
        <xdr:cNvCxnSpPr/>
      </xdr:nvCxnSpPr>
      <xdr:spPr>
        <a:xfrm flipV="1">
          <a:off x="7861300" y="12382990"/>
          <a:ext cx="889000" cy="8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34841</xdr:rowOff>
    </xdr:from>
    <xdr:to>
      <xdr:col>41</xdr:col>
      <xdr:colOff>50800</xdr:colOff>
      <xdr:row>77</xdr:row>
      <xdr:rowOff>134533</xdr:rowOff>
    </xdr:to>
    <xdr:cxnSp macro="">
      <xdr:nvCxnSpPr>
        <xdr:cNvPr id="411" name="直線コネクタ 410"/>
        <xdr:cNvCxnSpPr/>
      </xdr:nvCxnSpPr>
      <xdr:spPr>
        <a:xfrm flipV="1">
          <a:off x="6972300" y="13236491"/>
          <a:ext cx="889000" cy="9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110068</xdr:rowOff>
    </xdr:from>
    <xdr:to>
      <xdr:col>55</xdr:col>
      <xdr:colOff>50800</xdr:colOff>
      <xdr:row>78</xdr:row>
      <xdr:rowOff>40218</xdr:rowOff>
    </xdr:to>
    <xdr:sp macro="" textlink="">
      <xdr:nvSpPr>
        <xdr:cNvPr id="421" name="楕円 420"/>
        <xdr:cNvSpPr/>
      </xdr:nvSpPr>
      <xdr:spPr>
        <a:xfrm>
          <a:off x="104267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24995</xdr:rowOff>
    </xdr:from>
    <xdr:ext cx="469744" cy="259045"/>
    <xdr:sp macro="" textlink="">
      <xdr:nvSpPr>
        <xdr:cNvPr id="422" name="商工費該当値テキスト"/>
        <xdr:cNvSpPr txBox="1"/>
      </xdr:nvSpPr>
      <xdr:spPr>
        <a:xfrm>
          <a:off x="10528300" y="1322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124539</xdr:rowOff>
    </xdr:from>
    <xdr:to>
      <xdr:col>50</xdr:col>
      <xdr:colOff>165100</xdr:colOff>
      <xdr:row>75</xdr:row>
      <xdr:rowOff>54689</xdr:rowOff>
    </xdr:to>
    <xdr:sp macro="" textlink="">
      <xdr:nvSpPr>
        <xdr:cNvPr id="423" name="楕円 422"/>
        <xdr:cNvSpPr/>
      </xdr:nvSpPr>
      <xdr:spPr>
        <a:xfrm>
          <a:off x="9588500" y="12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71216</xdr:rowOff>
    </xdr:from>
    <xdr:ext cx="534377" cy="259045"/>
    <xdr:sp macro="" textlink="">
      <xdr:nvSpPr>
        <xdr:cNvPr id="424" name="テキスト ボックス 423"/>
        <xdr:cNvSpPr txBox="1"/>
      </xdr:nvSpPr>
      <xdr:spPr>
        <a:xfrm>
          <a:off x="9372111" y="125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159240</xdr:rowOff>
    </xdr:from>
    <xdr:to>
      <xdr:col>46</xdr:col>
      <xdr:colOff>38100</xdr:colOff>
      <xdr:row>72</xdr:row>
      <xdr:rowOff>89390</xdr:rowOff>
    </xdr:to>
    <xdr:sp macro="" textlink="">
      <xdr:nvSpPr>
        <xdr:cNvPr id="425" name="楕円 424"/>
        <xdr:cNvSpPr/>
      </xdr:nvSpPr>
      <xdr:spPr>
        <a:xfrm>
          <a:off x="8699500" y="123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105917</xdr:rowOff>
    </xdr:from>
    <xdr:ext cx="534377" cy="259045"/>
    <xdr:sp macro="" textlink="">
      <xdr:nvSpPr>
        <xdr:cNvPr id="426" name="テキスト ボックス 425"/>
        <xdr:cNvSpPr txBox="1"/>
      </xdr:nvSpPr>
      <xdr:spPr>
        <a:xfrm>
          <a:off x="8483111" y="121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155491</xdr:rowOff>
    </xdr:from>
    <xdr:to>
      <xdr:col>41</xdr:col>
      <xdr:colOff>101600</xdr:colOff>
      <xdr:row>77</xdr:row>
      <xdr:rowOff>85641</xdr:rowOff>
    </xdr:to>
    <xdr:sp macro="" textlink="">
      <xdr:nvSpPr>
        <xdr:cNvPr id="427" name="楕円 426"/>
        <xdr:cNvSpPr/>
      </xdr:nvSpPr>
      <xdr:spPr>
        <a:xfrm>
          <a:off x="7810500" y="131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76768</xdr:rowOff>
    </xdr:from>
    <xdr:ext cx="534377" cy="259045"/>
    <xdr:sp macro="" textlink="">
      <xdr:nvSpPr>
        <xdr:cNvPr id="428" name="テキスト ボックス 427"/>
        <xdr:cNvSpPr txBox="1"/>
      </xdr:nvSpPr>
      <xdr:spPr>
        <a:xfrm>
          <a:off x="7594111" y="1327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83733</xdr:rowOff>
    </xdr:from>
    <xdr:to>
      <xdr:col>36</xdr:col>
      <xdr:colOff>165100</xdr:colOff>
      <xdr:row>78</xdr:row>
      <xdr:rowOff>13883</xdr:rowOff>
    </xdr:to>
    <xdr:sp macro="" textlink="">
      <xdr:nvSpPr>
        <xdr:cNvPr id="429" name="楕円 428"/>
        <xdr:cNvSpPr/>
      </xdr:nvSpPr>
      <xdr:spPr>
        <a:xfrm>
          <a:off x="6921500" y="132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5010</xdr:rowOff>
    </xdr:from>
    <xdr:ext cx="469744" cy="259045"/>
    <xdr:sp macro="" textlink="">
      <xdr:nvSpPr>
        <xdr:cNvPr id="430" name="テキスト ボックス 429"/>
        <xdr:cNvSpPr txBox="1"/>
      </xdr:nvSpPr>
      <xdr:spPr>
        <a:xfrm>
          <a:off x="6737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168664</xdr:rowOff>
    </xdr:from>
    <xdr:to>
      <xdr:col>55</xdr:col>
      <xdr:colOff>0</xdr:colOff>
      <xdr:row>98</xdr:row>
      <xdr:rowOff>5930</xdr:rowOff>
    </xdr:to>
    <xdr:cxnSp macro="">
      <xdr:nvCxnSpPr>
        <xdr:cNvPr id="457" name="直線コネクタ 456"/>
        <xdr:cNvCxnSpPr/>
      </xdr:nvCxnSpPr>
      <xdr:spPr>
        <a:xfrm flipV="1">
          <a:off x="9639300" y="16799314"/>
          <a:ext cx="8382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5930</xdr:rowOff>
    </xdr:from>
    <xdr:to>
      <xdr:col>50</xdr:col>
      <xdr:colOff>114300</xdr:colOff>
      <xdr:row>98</xdr:row>
      <xdr:rowOff>23892</xdr:rowOff>
    </xdr:to>
    <xdr:cxnSp macro="">
      <xdr:nvCxnSpPr>
        <xdr:cNvPr id="460" name="直線コネクタ 459"/>
        <xdr:cNvCxnSpPr/>
      </xdr:nvCxnSpPr>
      <xdr:spPr>
        <a:xfrm flipV="1">
          <a:off x="8750300" y="168080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23892</xdr:rowOff>
    </xdr:from>
    <xdr:to>
      <xdr:col>45</xdr:col>
      <xdr:colOff>177800</xdr:colOff>
      <xdr:row>98</xdr:row>
      <xdr:rowOff>30519</xdr:rowOff>
    </xdr:to>
    <xdr:cxnSp macro="">
      <xdr:nvCxnSpPr>
        <xdr:cNvPr id="463" name="直線コネクタ 462"/>
        <xdr:cNvCxnSpPr/>
      </xdr:nvCxnSpPr>
      <xdr:spPr>
        <a:xfrm flipV="1">
          <a:off x="7861300" y="16825992"/>
          <a:ext cx="889000" cy="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27039</xdr:rowOff>
    </xdr:from>
    <xdr:to>
      <xdr:col>41</xdr:col>
      <xdr:colOff>50800</xdr:colOff>
      <xdr:row>98</xdr:row>
      <xdr:rowOff>30519</xdr:rowOff>
    </xdr:to>
    <xdr:cxnSp macro="">
      <xdr:nvCxnSpPr>
        <xdr:cNvPr id="466" name="直線コネクタ 465"/>
        <xdr:cNvCxnSpPr/>
      </xdr:nvCxnSpPr>
      <xdr:spPr>
        <a:xfrm>
          <a:off x="6972300" y="16829139"/>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117864</xdr:rowOff>
    </xdr:from>
    <xdr:to>
      <xdr:col>55</xdr:col>
      <xdr:colOff>50800</xdr:colOff>
      <xdr:row>98</xdr:row>
      <xdr:rowOff>48014</xdr:rowOff>
    </xdr:to>
    <xdr:sp macro="" textlink="">
      <xdr:nvSpPr>
        <xdr:cNvPr id="476" name="楕円 475"/>
        <xdr:cNvSpPr/>
      </xdr:nvSpPr>
      <xdr:spPr>
        <a:xfrm>
          <a:off x="10426700" y="167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77241</xdr:rowOff>
    </xdr:from>
    <xdr:ext cx="534377" cy="259045"/>
    <xdr:sp macro="" textlink="">
      <xdr:nvSpPr>
        <xdr:cNvPr id="477" name="土木費該当値テキスト"/>
        <xdr:cNvSpPr txBox="1"/>
      </xdr:nvSpPr>
      <xdr:spPr>
        <a:xfrm>
          <a:off x="10528300" y="165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126580</xdr:rowOff>
    </xdr:from>
    <xdr:to>
      <xdr:col>50</xdr:col>
      <xdr:colOff>165100</xdr:colOff>
      <xdr:row>98</xdr:row>
      <xdr:rowOff>56730</xdr:rowOff>
    </xdr:to>
    <xdr:sp macro="" textlink="">
      <xdr:nvSpPr>
        <xdr:cNvPr id="478" name="楕円 477"/>
        <xdr:cNvSpPr/>
      </xdr:nvSpPr>
      <xdr:spPr>
        <a:xfrm>
          <a:off x="9588500" y="167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73257</xdr:rowOff>
    </xdr:from>
    <xdr:ext cx="534377" cy="259045"/>
    <xdr:sp macro="" textlink="">
      <xdr:nvSpPr>
        <xdr:cNvPr id="479" name="テキスト ボックス 478"/>
        <xdr:cNvSpPr txBox="1"/>
      </xdr:nvSpPr>
      <xdr:spPr>
        <a:xfrm>
          <a:off x="9372111" y="165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144542</xdr:rowOff>
    </xdr:from>
    <xdr:to>
      <xdr:col>46</xdr:col>
      <xdr:colOff>38100</xdr:colOff>
      <xdr:row>98</xdr:row>
      <xdr:rowOff>74692</xdr:rowOff>
    </xdr:to>
    <xdr:sp macro="" textlink="">
      <xdr:nvSpPr>
        <xdr:cNvPr id="480" name="楕円 479"/>
        <xdr:cNvSpPr/>
      </xdr:nvSpPr>
      <xdr:spPr>
        <a:xfrm>
          <a:off x="8699500" y="167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65819</xdr:rowOff>
    </xdr:from>
    <xdr:ext cx="534377" cy="259045"/>
    <xdr:sp macro="" textlink="">
      <xdr:nvSpPr>
        <xdr:cNvPr id="481" name="テキスト ボックス 480"/>
        <xdr:cNvSpPr txBox="1"/>
      </xdr:nvSpPr>
      <xdr:spPr>
        <a:xfrm>
          <a:off x="8483111" y="168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151169</xdr:rowOff>
    </xdr:from>
    <xdr:to>
      <xdr:col>41</xdr:col>
      <xdr:colOff>101600</xdr:colOff>
      <xdr:row>98</xdr:row>
      <xdr:rowOff>81319</xdr:rowOff>
    </xdr:to>
    <xdr:sp macro="" textlink="">
      <xdr:nvSpPr>
        <xdr:cNvPr id="482" name="楕円 481"/>
        <xdr:cNvSpPr/>
      </xdr:nvSpPr>
      <xdr:spPr>
        <a:xfrm>
          <a:off x="7810500" y="167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72446</xdr:rowOff>
    </xdr:from>
    <xdr:ext cx="534377" cy="259045"/>
    <xdr:sp macro="" textlink="">
      <xdr:nvSpPr>
        <xdr:cNvPr id="483" name="テキスト ボックス 482"/>
        <xdr:cNvSpPr txBox="1"/>
      </xdr:nvSpPr>
      <xdr:spPr>
        <a:xfrm>
          <a:off x="7594111" y="168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147689</xdr:rowOff>
    </xdr:from>
    <xdr:to>
      <xdr:col>36</xdr:col>
      <xdr:colOff>165100</xdr:colOff>
      <xdr:row>98</xdr:row>
      <xdr:rowOff>77839</xdr:rowOff>
    </xdr:to>
    <xdr:sp macro="" textlink="">
      <xdr:nvSpPr>
        <xdr:cNvPr id="484" name="楕円 483"/>
        <xdr:cNvSpPr/>
      </xdr:nvSpPr>
      <xdr:spPr>
        <a:xfrm>
          <a:off x="6921500" y="167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68966</xdr:rowOff>
    </xdr:from>
    <xdr:ext cx="534377" cy="259045"/>
    <xdr:sp macro="" textlink="">
      <xdr:nvSpPr>
        <xdr:cNvPr id="485" name="テキスト ボックス 484"/>
        <xdr:cNvSpPr txBox="1"/>
      </xdr:nvSpPr>
      <xdr:spPr>
        <a:xfrm>
          <a:off x="6705111" y="168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89911</xdr:rowOff>
    </xdr:from>
    <xdr:to>
      <xdr:col>85</xdr:col>
      <xdr:colOff>127000</xdr:colOff>
      <xdr:row>36</xdr:row>
      <xdr:rowOff>104999</xdr:rowOff>
    </xdr:to>
    <xdr:cxnSp macro="">
      <xdr:nvCxnSpPr>
        <xdr:cNvPr id="513" name="直線コネクタ 512"/>
        <xdr:cNvCxnSpPr/>
      </xdr:nvCxnSpPr>
      <xdr:spPr>
        <a:xfrm>
          <a:off x="15481300" y="6262111"/>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89911</xdr:rowOff>
    </xdr:from>
    <xdr:to>
      <xdr:col>81</xdr:col>
      <xdr:colOff>50800</xdr:colOff>
      <xdr:row>37</xdr:row>
      <xdr:rowOff>24805</xdr:rowOff>
    </xdr:to>
    <xdr:cxnSp macro="">
      <xdr:nvCxnSpPr>
        <xdr:cNvPr id="516" name="直線コネクタ 515"/>
        <xdr:cNvCxnSpPr/>
      </xdr:nvCxnSpPr>
      <xdr:spPr>
        <a:xfrm flipV="1">
          <a:off x="14592300" y="6262111"/>
          <a:ext cx="889000" cy="10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24805</xdr:rowOff>
    </xdr:from>
    <xdr:to>
      <xdr:col>76</xdr:col>
      <xdr:colOff>114300</xdr:colOff>
      <xdr:row>37</xdr:row>
      <xdr:rowOff>74549</xdr:rowOff>
    </xdr:to>
    <xdr:cxnSp macro="">
      <xdr:nvCxnSpPr>
        <xdr:cNvPr id="519" name="直線コネクタ 518"/>
        <xdr:cNvCxnSpPr/>
      </xdr:nvCxnSpPr>
      <xdr:spPr>
        <a:xfrm flipV="1">
          <a:off x="13703300" y="6368455"/>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143861</xdr:rowOff>
    </xdr:from>
    <xdr:to>
      <xdr:col>71</xdr:col>
      <xdr:colOff>177800</xdr:colOff>
      <xdr:row>37</xdr:row>
      <xdr:rowOff>74549</xdr:rowOff>
    </xdr:to>
    <xdr:cxnSp macro="">
      <xdr:nvCxnSpPr>
        <xdr:cNvPr id="522" name="直線コネクタ 521"/>
        <xdr:cNvCxnSpPr/>
      </xdr:nvCxnSpPr>
      <xdr:spPr>
        <a:xfrm>
          <a:off x="12814300" y="6316061"/>
          <a:ext cx="889000" cy="10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54199</xdr:rowOff>
    </xdr:from>
    <xdr:to>
      <xdr:col>85</xdr:col>
      <xdr:colOff>177800</xdr:colOff>
      <xdr:row>36</xdr:row>
      <xdr:rowOff>155799</xdr:rowOff>
    </xdr:to>
    <xdr:sp macro="" textlink="">
      <xdr:nvSpPr>
        <xdr:cNvPr id="532" name="楕円 531"/>
        <xdr:cNvSpPr/>
      </xdr:nvSpPr>
      <xdr:spPr>
        <a:xfrm>
          <a:off x="16268700" y="62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32626</xdr:rowOff>
    </xdr:from>
    <xdr:ext cx="534377" cy="259045"/>
    <xdr:sp macro="" textlink="">
      <xdr:nvSpPr>
        <xdr:cNvPr id="533" name="消防費該当値テキスト"/>
        <xdr:cNvSpPr txBox="1"/>
      </xdr:nvSpPr>
      <xdr:spPr>
        <a:xfrm>
          <a:off x="16370300" y="620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39111</xdr:rowOff>
    </xdr:from>
    <xdr:to>
      <xdr:col>81</xdr:col>
      <xdr:colOff>101600</xdr:colOff>
      <xdr:row>36</xdr:row>
      <xdr:rowOff>140711</xdr:rowOff>
    </xdr:to>
    <xdr:sp macro="" textlink="">
      <xdr:nvSpPr>
        <xdr:cNvPr id="534" name="楕円 533"/>
        <xdr:cNvSpPr/>
      </xdr:nvSpPr>
      <xdr:spPr>
        <a:xfrm>
          <a:off x="15430500" y="62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131838</xdr:rowOff>
    </xdr:from>
    <xdr:ext cx="534377" cy="259045"/>
    <xdr:sp macro="" textlink="">
      <xdr:nvSpPr>
        <xdr:cNvPr id="535" name="テキスト ボックス 534"/>
        <xdr:cNvSpPr txBox="1"/>
      </xdr:nvSpPr>
      <xdr:spPr>
        <a:xfrm>
          <a:off x="15214111" y="63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145455</xdr:rowOff>
    </xdr:from>
    <xdr:to>
      <xdr:col>76</xdr:col>
      <xdr:colOff>165100</xdr:colOff>
      <xdr:row>37</xdr:row>
      <xdr:rowOff>75605</xdr:rowOff>
    </xdr:to>
    <xdr:sp macro="" textlink="">
      <xdr:nvSpPr>
        <xdr:cNvPr id="536" name="楕円 535"/>
        <xdr:cNvSpPr/>
      </xdr:nvSpPr>
      <xdr:spPr>
        <a:xfrm>
          <a:off x="14541500" y="63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66732</xdr:rowOff>
    </xdr:from>
    <xdr:ext cx="534377" cy="259045"/>
    <xdr:sp macro="" textlink="">
      <xdr:nvSpPr>
        <xdr:cNvPr id="537" name="テキスト ボックス 536"/>
        <xdr:cNvSpPr txBox="1"/>
      </xdr:nvSpPr>
      <xdr:spPr>
        <a:xfrm>
          <a:off x="14325111" y="64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23749</xdr:rowOff>
    </xdr:from>
    <xdr:to>
      <xdr:col>72</xdr:col>
      <xdr:colOff>38100</xdr:colOff>
      <xdr:row>37</xdr:row>
      <xdr:rowOff>125349</xdr:rowOff>
    </xdr:to>
    <xdr:sp macro="" textlink="">
      <xdr:nvSpPr>
        <xdr:cNvPr id="538" name="楕円 537"/>
        <xdr:cNvSpPr/>
      </xdr:nvSpPr>
      <xdr:spPr>
        <a:xfrm>
          <a:off x="13652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116476</xdr:rowOff>
    </xdr:from>
    <xdr:ext cx="534377" cy="259045"/>
    <xdr:sp macro="" textlink="">
      <xdr:nvSpPr>
        <xdr:cNvPr id="539" name="テキスト ボックス 538"/>
        <xdr:cNvSpPr txBox="1"/>
      </xdr:nvSpPr>
      <xdr:spPr>
        <a:xfrm>
          <a:off x="13436111" y="64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93061</xdr:rowOff>
    </xdr:from>
    <xdr:to>
      <xdr:col>67</xdr:col>
      <xdr:colOff>101600</xdr:colOff>
      <xdr:row>37</xdr:row>
      <xdr:rowOff>23211</xdr:rowOff>
    </xdr:to>
    <xdr:sp macro="" textlink="">
      <xdr:nvSpPr>
        <xdr:cNvPr id="540" name="楕円 539"/>
        <xdr:cNvSpPr/>
      </xdr:nvSpPr>
      <xdr:spPr>
        <a:xfrm>
          <a:off x="12763500" y="62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14338</xdr:rowOff>
    </xdr:from>
    <xdr:ext cx="534377" cy="259045"/>
    <xdr:sp macro="" textlink="">
      <xdr:nvSpPr>
        <xdr:cNvPr id="541" name="テキスト ボックス 540"/>
        <xdr:cNvSpPr txBox="1"/>
      </xdr:nvSpPr>
      <xdr:spPr>
        <a:xfrm>
          <a:off x="12547111" y="635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119942</xdr:rowOff>
    </xdr:from>
    <xdr:to>
      <xdr:col>85</xdr:col>
      <xdr:colOff>127000</xdr:colOff>
      <xdr:row>57</xdr:row>
      <xdr:rowOff>137528</xdr:rowOff>
    </xdr:to>
    <xdr:cxnSp macro="">
      <xdr:nvCxnSpPr>
        <xdr:cNvPr id="573" name="直線コネクタ 572"/>
        <xdr:cNvCxnSpPr/>
      </xdr:nvCxnSpPr>
      <xdr:spPr>
        <a:xfrm flipV="1">
          <a:off x="15481300" y="9721142"/>
          <a:ext cx="838200" cy="18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137528</xdr:rowOff>
    </xdr:from>
    <xdr:to>
      <xdr:col>81</xdr:col>
      <xdr:colOff>50800</xdr:colOff>
      <xdr:row>58</xdr:row>
      <xdr:rowOff>113672</xdr:rowOff>
    </xdr:to>
    <xdr:cxnSp macro="">
      <xdr:nvCxnSpPr>
        <xdr:cNvPr id="576" name="直線コネクタ 575"/>
        <xdr:cNvCxnSpPr/>
      </xdr:nvCxnSpPr>
      <xdr:spPr>
        <a:xfrm flipV="1">
          <a:off x="14592300" y="9910178"/>
          <a:ext cx="889000" cy="1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73144</xdr:rowOff>
    </xdr:from>
    <xdr:to>
      <xdr:col>76</xdr:col>
      <xdr:colOff>114300</xdr:colOff>
      <xdr:row>58</xdr:row>
      <xdr:rowOff>113672</xdr:rowOff>
    </xdr:to>
    <xdr:cxnSp macro="">
      <xdr:nvCxnSpPr>
        <xdr:cNvPr id="579" name="直線コネクタ 578"/>
        <xdr:cNvCxnSpPr/>
      </xdr:nvCxnSpPr>
      <xdr:spPr>
        <a:xfrm>
          <a:off x="13703300" y="9674344"/>
          <a:ext cx="889000" cy="38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147669</xdr:rowOff>
    </xdr:from>
    <xdr:to>
      <xdr:col>71</xdr:col>
      <xdr:colOff>177800</xdr:colOff>
      <xdr:row>56</xdr:row>
      <xdr:rowOff>73144</xdr:rowOff>
    </xdr:to>
    <xdr:cxnSp macro="">
      <xdr:nvCxnSpPr>
        <xdr:cNvPr id="582" name="直線コネクタ 581"/>
        <xdr:cNvCxnSpPr/>
      </xdr:nvCxnSpPr>
      <xdr:spPr>
        <a:xfrm>
          <a:off x="12814300" y="8720169"/>
          <a:ext cx="889000" cy="95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6" name="テキスト ボックス 585"/>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69142</xdr:rowOff>
    </xdr:from>
    <xdr:to>
      <xdr:col>85</xdr:col>
      <xdr:colOff>177800</xdr:colOff>
      <xdr:row>56</xdr:row>
      <xdr:rowOff>170742</xdr:rowOff>
    </xdr:to>
    <xdr:sp macro="" textlink="">
      <xdr:nvSpPr>
        <xdr:cNvPr id="592" name="楕円 591"/>
        <xdr:cNvSpPr/>
      </xdr:nvSpPr>
      <xdr:spPr>
        <a:xfrm>
          <a:off x="16268700" y="96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47569</xdr:rowOff>
    </xdr:from>
    <xdr:ext cx="534377" cy="259045"/>
    <xdr:sp macro="" textlink="">
      <xdr:nvSpPr>
        <xdr:cNvPr id="593" name="教育費該当値テキスト"/>
        <xdr:cNvSpPr txBox="1"/>
      </xdr:nvSpPr>
      <xdr:spPr>
        <a:xfrm>
          <a:off x="16370300" y="96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86728</xdr:rowOff>
    </xdr:from>
    <xdr:to>
      <xdr:col>81</xdr:col>
      <xdr:colOff>101600</xdr:colOff>
      <xdr:row>58</xdr:row>
      <xdr:rowOff>16878</xdr:rowOff>
    </xdr:to>
    <xdr:sp macro="" textlink="">
      <xdr:nvSpPr>
        <xdr:cNvPr id="594" name="楕円 593"/>
        <xdr:cNvSpPr/>
      </xdr:nvSpPr>
      <xdr:spPr>
        <a:xfrm>
          <a:off x="154305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8005</xdr:rowOff>
    </xdr:from>
    <xdr:ext cx="534377" cy="259045"/>
    <xdr:sp macro="" textlink="">
      <xdr:nvSpPr>
        <xdr:cNvPr id="595" name="テキスト ボックス 594"/>
        <xdr:cNvSpPr txBox="1"/>
      </xdr:nvSpPr>
      <xdr:spPr>
        <a:xfrm>
          <a:off x="15214111" y="99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62872</xdr:rowOff>
    </xdr:from>
    <xdr:to>
      <xdr:col>76</xdr:col>
      <xdr:colOff>165100</xdr:colOff>
      <xdr:row>58</xdr:row>
      <xdr:rowOff>164472</xdr:rowOff>
    </xdr:to>
    <xdr:sp macro="" textlink="">
      <xdr:nvSpPr>
        <xdr:cNvPr id="596" name="楕円 595"/>
        <xdr:cNvSpPr/>
      </xdr:nvSpPr>
      <xdr:spPr>
        <a:xfrm>
          <a:off x="14541500" y="100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155599</xdr:rowOff>
    </xdr:from>
    <xdr:ext cx="534377" cy="259045"/>
    <xdr:sp macro="" textlink="">
      <xdr:nvSpPr>
        <xdr:cNvPr id="597" name="テキスト ボックス 596"/>
        <xdr:cNvSpPr txBox="1"/>
      </xdr:nvSpPr>
      <xdr:spPr>
        <a:xfrm>
          <a:off x="14325111" y="100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22344</xdr:rowOff>
    </xdr:from>
    <xdr:to>
      <xdr:col>72</xdr:col>
      <xdr:colOff>38100</xdr:colOff>
      <xdr:row>56</xdr:row>
      <xdr:rowOff>123944</xdr:rowOff>
    </xdr:to>
    <xdr:sp macro="" textlink="">
      <xdr:nvSpPr>
        <xdr:cNvPr id="598" name="楕円 597"/>
        <xdr:cNvSpPr/>
      </xdr:nvSpPr>
      <xdr:spPr>
        <a:xfrm>
          <a:off x="13652500" y="96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115071</xdr:rowOff>
    </xdr:from>
    <xdr:ext cx="534377" cy="259045"/>
    <xdr:sp macro="" textlink="">
      <xdr:nvSpPr>
        <xdr:cNvPr id="599" name="テキスト ボックス 598"/>
        <xdr:cNvSpPr txBox="1"/>
      </xdr:nvSpPr>
      <xdr:spPr>
        <a:xfrm>
          <a:off x="13436111" y="97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96869</xdr:rowOff>
    </xdr:from>
    <xdr:to>
      <xdr:col>67</xdr:col>
      <xdr:colOff>101600</xdr:colOff>
      <xdr:row>51</xdr:row>
      <xdr:rowOff>27019</xdr:rowOff>
    </xdr:to>
    <xdr:sp macro="" textlink="">
      <xdr:nvSpPr>
        <xdr:cNvPr id="600" name="楕円 599"/>
        <xdr:cNvSpPr/>
      </xdr:nvSpPr>
      <xdr:spPr>
        <a:xfrm>
          <a:off x="12763500" y="866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43546</xdr:rowOff>
    </xdr:from>
    <xdr:ext cx="599010" cy="259045"/>
    <xdr:sp macro="" textlink="">
      <xdr:nvSpPr>
        <xdr:cNvPr id="601" name="テキスト ボックス 600"/>
        <xdr:cNvSpPr txBox="1"/>
      </xdr:nvSpPr>
      <xdr:spPr>
        <a:xfrm>
          <a:off x="12514795" y="844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92590</xdr:rowOff>
    </xdr:from>
    <xdr:to>
      <xdr:col>85</xdr:col>
      <xdr:colOff>127000</xdr:colOff>
      <xdr:row>79</xdr:row>
      <xdr:rowOff>25515</xdr:rowOff>
    </xdr:to>
    <xdr:cxnSp macro="">
      <xdr:nvCxnSpPr>
        <xdr:cNvPr id="630" name="直線コネクタ 629"/>
        <xdr:cNvCxnSpPr/>
      </xdr:nvCxnSpPr>
      <xdr:spPr>
        <a:xfrm flipV="1">
          <a:off x="15481300" y="13465690"/>
          <a:ext cx="838200" cy="10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25515</xdr:rowOff>
    </xdr:from>
    <xdr:to>
      <xdr:col>81</xdr:col>
      <xdr:colOff>50800</xdr:colOff>
      <xdr:row>79</xdr:row>
      <xdr:rowOff>44450</xdr:rowOff>
    </xdr:to>
    <xdr:cxnSp macro="">
      <xdr:nvCxnSpPr>
        <xdr:cNvPr id="633" name="直線コネクタ 632"/>
        <xdr:cNvCxnSpPr/>
      </xdr:nvCxnSpPr>
      <xdr:spPr>
        <a:xfrm flipV="1">
          <a:off x="14592300" y="13570065"/>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20962</xdr:rowOff>
    </xdr:from>
    <xdr:to>
      <xdr:col>76</xdr:col>
      <xdr:colOff>114300</xdr:colOff>
      <xdr:row>79</xdr:row>
      <xdr:rowOff>44450</xdr:rowOff>
    </xdr:to>
    <xdr:cxnSp macro="">
      <xdr:nvCxnSpPr>
        <xdr:cNvPr id="636" name="直線コネクタ 635"/>
        <xdr:cNvCxnSpPr/>
      </xdr:nvCxnSpPr>
      <xdr:spPr>
        <a:xfrm>
          <a:off x="13703300" y="13565512"/>
          <a:ext cx="8890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105296</xdr:rowOff>
    </xdr:from>
    <xdr:to>
      <xdr:col>71</xdr:col>
      <xdr:colOff>177800</xdr:colOff>
      <xdr:row>79</xdr:row>
      <xdr:rowOff>20962</xdr:rowOff>
    </xdr:to>
    <xdr:cxnSp macro="">
      <xdr:nvCxnSpPr>
        <xdr:cNvPr id="639" name="直線コネクタ 638"/>
        <xdr:cNvCxnSpPr/>
      </xdr:nvCxnSpPr>
      <xdr:spPr>
        <a:xfrm>
          <a:off x="12814300" y="13478396"/>
          <a:ext cx="889000" cy="8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41790</xdr:rowOff>
    </xdr:from>
    <xdr:to>
      <xdr:col>85</xdr:col>
      <xdr:colOff>177800</xdr:colOff>
      <xdr:row>78</xdr:row>
      <xdr:rowOff>143390</xdr:rowOff>
    </xdr:to>
    <xdr:sp macro="" textlink="">
      <xdr:nvSpPr>
        <xdr:cNvPr id="649" name="楕円 648"/>
        <xdr:cNvSpPr/>
      </xdr:nvSpPr>
      <xdr:spPr>
        <a:xfrm>
          <a:off x="16268700" y="134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1167</xdr:rowOff>
    </xdr:from>
    <xdr:ext cx="469744" cy="259045"/>
    <xdr:sp macro="" textlink="">
      <xdr:nvSpPr>
        <xdr:cNvPr id="650" name="災害復旧費該当値テキスト"/>
        <xdr:cNvSpPr txBox="1"/>
      </xdr:nvSpPr>
      <xdr:spPr>
        <a:xfrm>
          <a:off x="16370300" y="132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146165</xdr:rowOff>
    </xdr:from>
    <xdr:to>
      <xdr:col>81</xdr:col>
      <xdr:colOff>101600</xdr:colOff>
      <xdr:row>79</xdr:row>
      <xdr:rowOff>76315</xdr:rowOff>
    </xdr:to>
    <xdr:sp macro="" textlink="">
      <xdr:nvSpPr>
        <xdr:cNvPr id="651" name="楕円 650"/>
        <xdr:cNvSpPr/>
      </xdr:nvSpPr>
      <xdr:spPr>
        <a:xfrm>
          <a:off x="154305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67442</xdr:rowOff>
    </xdr:from>
    <xdr:ext cx="378565" cy="259045"/>
    <xdr:sp macro="" textlink="">
      <xdr:nvSpPr>
        <xdr:cNvPr id="652" name="テキスト ボックス 651"/>
        <xdr:cNvSpPr txBox="1"/>
      </xdr:nvSpPr>
      <xdr:spPr>
        <a:xfrm>
          <a:off x="15292017" y="1361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141612</xdr:rowOff>
    </xdr:from>
    <xdr:to>
      <xdr:col>72</xdr:col>
      <xdr:colOff>38100</xdr:colOff>
      <xdr:row>79</xdr:row>
      <xdr:rowOff>71762</xdr:rowOff>
    </xdr:to>
    <xdr:sp macro="" textlink="">
      <xdr:nvSpPr>
        <xdr:cNvPr id="655" name="楕円 654"/>
        <xdr:cNvSpPr/>
      </xdr:nvSpPr>
      <xdr:spPr>
        <a:xfrm>
          <a:off x="13652500" y="135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62889</xdr:rowOff>
    </xdr:from>
    <xdr:ext cx="469744" cy="259045"/>
    <xdr:sp macro="" textlink="">
      <xdr:nvSpPr>
        <xdr:cNvPr id="656" name="テキスト ボックス 655"/>
        <xdr:cNvSpPr txBox="1"/>
      </xdr:nvSpPr>
      <xdr:spPr>
        <a:xfrm>
          <a:off x="13468428" y="136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54496</xdr:rowOff>
    </xdr:from>
    <xdr:to>
      <xdr:col>67</xdr:col>
      <xdr:colOff>101600</xdr:colOff>
      <xdr:row>78</xdr:row>
      <xdr:rowOff>156096</xdr:rowOff>
    </xdr:to>
    <xdr:sp macro="" textlink="">
      <xdr:nvSpPr>
        <xdr:cNvPr id="657" name="楕円 656"/>
        <xdr:cNvSpPr/>
      </xdr:nvSpPr>
      <xdr:spPr>
        <a:xfrm>
          <a:off x="127635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147223</xdr:rowOff>
    </xdr:from>
    <xdr:ext cx="469744" cy="259045"/>
    <xdr:sp macro="" textlink="">
      <xdr:nvSpPr>
        <xdr:cNvPr id="658" name="テキスト ボックス 657"/>
        <xdr:cNvSpPr txBox="1"/>
      </xdr:nvSpPr>
      <xdr:spPr>
        <a:xfrm>
          <a:off x="12579428" y="135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139581</xdr:rowOff>
    </xdr:from>
    <xdr:to>
      <xdr:col>85</xdr:col>
      <xdr:colOff>127000</xdr:colOff>
      <xdr:row>94</xdr:row>
      <xdr:rowOff>171334</xdr:rowOff>
    </xdr:to>
    <xdr:cxnSp macro="">
      <xdr:nvCxnSpPr>
        <xdr:cNvPr id="689" name="直線コネクタ 688"/>
        <xdr:cNvCxnSpPr/>
      </xdr:nvCxnSpPr>
      <xdr:spPr>
        <a:xfrm flipV="1">
          <a:off x="15481300" y="16255881"/>
          <a:ext cx="8382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56468</xdr:rowOff>
    </xdr:from>
    <xdr:to>
      <xdr:col>81</xdr:col>
      <xdr:colOff>50800</xdr:colOff>
      <xdr:row>94</xdr:row>
      <xdr:rowOff>171334</xdr:rowOff>
    </xdr:to>
    <xdr:cxnSp macro="">
      <xdr:nvCxnSpPr>
        <xdr:cNvPr id="692" name="直線コネクタ 691"/>
        <xdr:cNvCxnSpPr/>
      </xdr:nvCxnSpPr>
      <xdr:spPr>
        <a:xfrm>
          <a:off x="14592300" y="16172768"/>
          <a:ext cx="889000" cy="1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56468</xdr:rowOff>
    </xdr:from>
    <xdr:to>
      <xdr:col>76</xdr:col>
      <xdr:colOff>114300</xdr:colOff>
      <xdr:row>95</xdr:row>
      <xdr:rowOff>71991</xdr:rowOff>
    </xdr:to>
    <xdr:cxnSp macro="">
      <xdr:nvCxnSpPr>
        <xdr:cNvPr id="695" name="直線コネクタ 694"/>
        <xdr:cNvCxnSpPr/>
      </xdr:nvCxnSpPr>
      <xdr:spPr>
        <a:xfrm flipV="1">
          <a:off x="13703300" y="16172768"/>
          <a:ext cx="8890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71991</xdr:rowOff>
    </xdr:from>
    <xdr:to>
      <xdr:col>71</xdr:col>
      <xdr:colOff>177800</xdr:colOff>
      <xdr:row>95</xdr:row>
      <xdr:rowOff>87013</xdr:rowOff>
    </xdr:to>
    <xdr:cxnSp macro="">
      <xdr:nvCxnSpPr>
        <xdr:cNvPr id="698" name="直線コネクタ 697"/>
        <xdr:cNvCxnSpPr/>
      </xdr:nvCxnSpPr>
      <xdr:spPr>
        <a:xfrm flipV="1">
          <a:off x="12814300" y="1635974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88781</xdr:rowOff>
    </xdr:from>
    <xdr:to>
      <xdr:col>85</xdr:col>
      <xdr:colOff>177800</xdr:colOff>
      <xdr:row>95</xdr:row>
      <xdr:rowOff>18931</xdr:rowOff>
    </xdr:to>
    <xdr:sp macro="" textlink="">
      <xdr:nvSpPr>
        <xdr:cNvPr id="708" name="楕円 707"/>
        <xdr:cNvSpPr/>
      </xdr:nvSpPr>
      <xdr:spPr>
        <a:xfrm>
          <a:off x="16268700" y="162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111658</xdr:rowOff>
    </xdr:from>
    <xdr:ext cx="534377" cy="259045"/>
    <xdr:sp macro="" textlink="">
      <xdr:nvSpPr>
        <xdr:cNvPr id="709" name="公債費該当値テキスト"/>
        <xdr:cNvSpPr txBox="1"/>
      </xdr:nvSpPr>
      <xdr:spPr>
        <a:xfrm>
          <a:off x="16370300" y="160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120534</xdr:rowOff>
    </xdr:from>
    <xdr:to>
      <xdr:col>81</xdr:col>
      <xdr:colOff>101600</xdr:colOff>
      <xdr:row>95</xdr:row>
      <xdr:rowOff>50684</xdr:rowOff>
    </xdr:to>
    <xdr:sp macro="" textlink="">
      <xdr:nvSpPr>
        <xdr:cNvPr id="710" name="楕円 709"/>
        <xdr:cNvSpPr/>
      </xdr:nvSpPr>
      <xdr:spPr>
        <a:xfrm>
          <a:off x="15430500" y="162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67211</xdr:rowOff>
    </xdr:from>
    <xdr:ext cx="534377" cy="259045"/>
    <xdr:sp macro="" textlink="">
      <xdr:nvSpPr>
        <xdr:cNvPr id="711" name="テキスト ボックス 710"/>
        <xdr:cNvSpPr txBox="1"/>
      </xdr:nvSpPr>
      <xdr:spPr>
        <a:xfrm>
          <a:off x="15214111" y="160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5668</xdr:rowOff>
    </xdr:from>
    <xdr:to>
      <xdr:col>76</xdr:col>
      <xdr:colOff>165100</xdr:colOff>
      <xdr:row>94</xdr:row>
      <xdr:rowOff>107268</xdr:rowOff>
    </xdr:to>
    <xdr:sp macro="" textlink="">
      <xdr:nvSpPr>
        <xdr:cNvPr id="712" name="楕円 711"/>
        <xdr:cNvSpPr/>
      </xdr:nvSpPr>
      <xdr:spPr>
        <a:xfrm>
          <a:off x="14541500" y="161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123795</xdr:rowOff>
    </xdr:from>
    <xdr:ext cx="534377" cy="259045"/>
    <xdr:sp macro="" textlink="">
      <xdr:nvSpPr>
        <xdr:cNvPr id="713" name="テキスト ボックス 712"/>
        <xdr:cNvSpPr txBox="1"/>
      </xdr:nvSpPr>
      <xdr:spPr>
        <a:xfrm>
          <a:off x="14325111" y="1589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21191</xdr:rowOff>
    </xdr:from>
    <xdr:to>
      <xdr:col>72</xdr:col>
      <xdr:colOff>38100</xdr:colOff>
      <xdr:row>95</xdr:row>
      <xdr:rowOff>122791</xdr:rowOff>
    </xdr:to>
    <xdr:sp macro="" textlink="">
      <xdr:nvSpPr>
        <xdr:cNvPr id="714" name="楕円 713"/>
        <xdr:cNvSpPr/>
      </xdr:nvSpPr>
      <xdr:spPr>
        <a:xfrm>
          <a:off x="13652500" y="163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139318</xdr:rowOff>
    </xdr:from>
    <xdr:ext cx="534377" cy="259045"/>
    <xdr:sp macro="" textlink="">
      <xdr:nvSpPr>
        <xdr:cNvPr id="715" name="テキスト ボックス 714"/>
        <xdr:cNvSpPr txBox="1"/>
      </xdr:nvSpPr>
      <xdr:spPr>
        <a:xfrm>
          <a:off x="13436111" y="1608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36213</xdr:rowOff>
    </xdr:from>
    <xdr:to>
      <xdr:col>67</xdr:col>
      <xdr:colOff>101600</xdr:colOff>
      <xdr:row>95</xdr:row>
      <xdr:rowOff>137813</xdr:rowOff>
    </xdr:to>
    <xdr:sp macro="" textlink="">
      <xdr:nvSpPr>
        <xdr:cNvPr id="716" name="楕円 715"/>
        <xdr:cNvSpPr/>
      </xdr:nvSpPr>
      <xdr:spPr>
        <a:xfrm>
          <a:off x="12763500" y="163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128940</xdr:rowOff>
    </xdr:from>
    <xdr:ext cx="534377" cy="259045"/>
    <xdr:sp macro="" textlink="">
      <xdr:nvSpPr>
        <xdr:cNvPr id="717" name="テキスト ボックス 716"/>
        <xdr:cNvSpPr txBox="1"/>
      </xdr:nvSpPr>
      <xdr:spPr>
        <a:xfrm>
          <a:off x="12547111" y="164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農林水産費</a:t>
          </a:r>
          <a:r>
            <a:rPr kumimoji="1" lang="ja-JP" altLang="en-US" sz="1200">
              <a:solidFill>
                <a:schemeClr val="dk1"/>
              </a:solidFill>
              <a:effectLst/>
              <a:latin typeface="+mn-ea"/>
              <a:ea typeface="+mn-ea"/>
              <a:cs typeface="+mn-cs"/>
            </a:rPr>
            <a:t>、衛生費が平成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年度増加しているのは、</a:t>
          </a:r>
          <a:r>
            <a:rPr kumimoji="1" lang="ja-JP" altLang="en-US" sz="1200">
              <a:solidFill>
                <a:schemeClr val="dk1"/>
              </a:solidFill>
              <a:effectLst/>
              <a:latin typeface="+mn-ea"/>
              <a:ea typeface="+mn-ea"/>
              <a:cs typeface="+mn-cs"/>
            </a:rPr>
            <a:t>それぞれ</a:t>
          </a:r>
          <a:r>
            <a:rPr kumimoji="1" lang="ja-JP" altLang="ja-JP" sz="1200">
              <a:solidFill>
                <a:schemeClr val="dk1"/>
              </a:solidFill>
              <a:effectLst/>
              <a:latin typeface="+mn-ea"/>
              <a:ea typeface="+mn-ea"/>
              <a:cs typeface="+mn-cs"/>
            </a:rPr>
            <a:t>産地パワーアップ事業（補助事業）</a:t>
          </a:r>
          <a:r>
            <a:rPr kumimoji="1" lang="ja-JP" altLang="en-US" sz="1200">
              <a:solidFill>
                <a:schemeClr val="dk1"/>
              </a:solidFill>
              <a:effectLst/>
              <a:latin typeface="+mn-ea"/>
              <a:ea typeface="+mn-ea"/>
              <a:cs typeface="+mn-cs"/>
            </a:rPr>
            <a:t>、埋立処分場建設（一部事務組合）</a:t>
          </a:r>
          <a:r>
            <a:rPr kumimoji="1" lang="ja-JP" altLang="ja-JP" sz="1200">
              <a:solidFill>
                <a:schemeClr val="dk1"/>
              </a:solidFill>
              <a:effectLst/>
              <a:latin typeface="+mn-ea"/>
              <a:ea typeface="+mn-ea"/>
              <a:cs typeface="+mn-cs"/>
            </a:rPr>
            <a:t>を実施したためである。</a:t>
          </a:r>
          <a:endParaRPr lang="ja-JP" altLang="ja-JP" sz="1200">
            <a:effectLst/>
            <a:latin typeface="+mn-ea"/>
            <a:ea typeface="+mn-ea"/>
          </a:endParaRPr>
        </a:p>
        <a:p>
          <a:r>
            <a:rPr kumimoji="1" lang="ja-JP" altLang="en-US" sz="1200" baseline="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商工費</a:t>
          </a:r>
          <a:r>
            <a:rPr kumimoji="1" lang="ja-JP" altLang="en-US" sz="1200">
              <a:solidFill>
                <a:schemeClr val="dk1"/>
              </a:solidFill>
              <a:effectLst/>
              <a:latin typeface="+mn-ea"/>
              <a:ea typeface="+mn-ea"/>
              <a:cs typeface="+mn-cs"/>
            </a:rPr>
            <a:t>が</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年度が大き</a:t>
          </a:r>
          <a:r>
            <a:rPr kumimoji="1" lang="ja-JP" altLang="en-US" sz="1200">
              <a:solidFill>
                <a:schemeClr val="dk1"/>
              </a:solidFill>
              <a:effectLst/>
              <a:latin typeface="+mn-ea"/>
              <a:ea typeface="+mn-ea"/>
              <a:cs typeface="+mn-cs"/>
            </a:rPr>
            <a:t>く増加しているのは</a:t>
          </a:r>
          <a:r>
            <a:rPr kumimoji="1" lang="ja-JP" altLang="ja-JP" sz="1200">
              <a:solidFill>
                <a:schemeClr val="dk1"/>
              </a:solidFill>
              <a:effectLst/>
              <a:latin typeface="+mn-ea"/>
              <a:ea typeface="+mn-ea"/>
              <a:cs typeface="+mn-cs"/>
            </a:rPr>
            <a:t>、道の駅の建築工事等を実施したためである。（</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繰越事業</a:t>
          </a:r>
          <a:r>
            <a:rPr kumimoji="1" lang="ja-JP" altLang="en-US"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教育費において、</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年度が類似団体を大幅に上回っているのは、羽咋中学校</a:t>
          </a:r>
          <a:r>
            <a:rPr kumimoji="1" lang="ja-JP" altLang="en-US" sz="1200">
              <a:solidFill>
                <a:schemeClr val="dk1"/>
              </a:solidFill>
              <a:effectLst/>
              <a:latin typeface="+mn-ea"/>
              <a:ea typeface="+mn-ea"/>
              <a:cs typeface="+mn-cs"/>
            </a:rPr>
            <a:t>体育館</a:t>
          </a:r>
          <a:r>
            <a:rPr kumimoji="1" lang="ja-JP" altLang="ja-JP" sz="1200">
              <a:solidFill>
                <a:schemeClr val="dk1"/>
              </a:solidFill>
              <a:effectLst/>
              <a:latin typeface="+mn-ea"/>
              <a:ea typeface="+mn-ea"/>
              <a:cs typeface="+mn-cs"/>
            </a:rPr>
            <a:t>の建設事業</a:t>
          </a:r>
          <a:r>
            <a:rPr kumimoji="1" lang="ja-JP" altLang="en-US" sz="1200">
              <a:solidFill>
                <a:schemeClr val="dk1"/>
              </a:solidFill>
              <a:effectLst/>
              <a:latin typeface="+mn-ea"/>
              <a:ea typeface="+mn-ea"/>
              <a:cs typeface="+mn-cs"/>
            </a:rPr>
            <a:t>を実施した</a:t>
          </a:r>
          <a:r>
            <a:rPr kumimoji="1" lang="ja-JP" altLang="ja-JP" sz="1200">
              <a:solidFill>
                <a:schemeClr val="dk1"/>
              </a:solidFill>
              <a:effectLst/>
              <a:latin typeface="+mn-ea"/>
              <a:ea typeface="+mn-ea"/>
              <a:cs typeface="+mn-cs"/>
            </a:rPr>
            <a:t>ためである。</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民生費が逓増しているのは、高齢化</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進展にともない、介護給付費、医療費</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逓増しているためである。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公債費が平成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年度から増加しているのは、羽咋中学校建設</a:t>
          </a:r>
          <a:r>
            <a:rPr kumimoji="1" lang="ja-JP" altLang="en-US" sz="1200">
              <a:solidFill>
                <a:schemeClr val="dk1"/>
              </a:solidFill>
              <a:effectLst/>
              <a:latin typeface="+mn-ea"/>
              <a:ea typeface="+mn-ea"/>
              <a:cs typeface="+mn-cs"/>
            </a:rPr>
            <a:t>関係費</a:t>
          </a:r>
          <a:r>
            <a:rPr kumimoji="1" lang="ja-JP" altLang="ja-JP" sz="1200">
              <a:solidFill>
                <a:schemeClr val="dk1"/>
              </a:solidFill>
              <a:effectLst/>
              <a:latin typeface="+mn-ea"/>
              <a:ea typeface="+mn-ea"/>
              <a:cs typeface="+mn-cs"/>
            </a:rPr>
            <a:t>にかかる市債の本格償還</a:t>
          </a:r>
          <a:r>
            <a:rPr kumimoji="1" lang="ja-JP" altLang="en-US" sz="1200">
              <a:solidFill>
                <a:schemeClr val="dk1"/>
              </a:solidFill>
              <a:effectLst/>
              <a:latin typeface="+mn-ea"/>
              <a:ea typeface="+mn-ea"/>
              <a:cs typeface="+mn-cs"/>
            </a:rPr>
            <a:t>の開始が</a:t>
          </a:r>
          <a:r>
            <a:rPr kumimoji="1" lang="ja-JP" altLang="ja-JP" sz="1200">
              <a:solidFill>
                <a:schemeClr val="dk1"/>
              </a:solidFill>
              <a:effectLst/>
              <a:latin typeface="+mn-ea"/>
              <a:ea typeface="+mn-ea"/>
              <a:cs typeface="+mn-cs"/>
            </a:rPr>
            <a:t>要因である。</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50" baseline="0">
              <a:solidFill>
                <a:schemeClr val="tx1"/>
              </a:solidFill>
              <a:effectLst/>
              <a:latin typeface="+mn-ea"/>
              <a:ea typeface="+mn-ea"/>
              <a:cs typeface="+mn-cs"/>
            </a:rPr>
            <a:t>　平成</a:t>
          </a:r>
          <a:r>
            <a:rPr kumimoji="1" lang="en-US" altLang="ja-JP" sz="1050" baseline="0">
              <a:solidFill>
                <a:schemeClr val="tx1"/>
              </a:solidFill>
              <a:effectLst/>
              <a:latin typeface="+mn-ea"/>
              <a:ea typeface="+mn-ea"/>
              <a:cs typeface="+mn-cs"/>
            </a:rPr>
            <a:t>30</a:t>
          </a:r>
          <a:r>
            <a:rPr kumimoji="1" lang="ja-JP" altLang="en-US" sz="1050" baseline="0">
              <a:solidFill>
                <a:schemeClr val="tx1"/>
              </a:solidFill>
              <a:effectLst/>
              <a:latin typeface="+mn-ea"/>
              <a:ea typeface="+mn-ea"/>
              <a:cs typeface="+mn-cs"/>
            </a:rPr>
            <a:t>年度末で、財政調整基金は</a:t>
          </a:r>
          <a:r>
            <a:rPr kumimoji="1" lang="en-US" altLang="ja-JP" sz="1050" baseline="0">
              <a:solidFill>
                <a:schemeClr val="tx1"/>
              </a:solidFill>
              <a:effectLst/>
              <a:latin typeface="+mn-ea"/>
              <a:ea typeface="+mn-ea"/>
              <a:cs typeface="+mn-cs"/>
            </a:rPr>
            <a:t>8.2</a:t>
          </a:r>
          <a:r>
            <a:rPr kumimoji="1" lang="ja-JP" altLang="en-US" sz="1050" baseline="0">
              <a:solidFill>
                <a:schemeClr val="tx1"/>
              </a:solidFill>
              <a:effectLst/>
              <a:latin typeface="+mn-ea"/>
              <a:ea typeface="+mn-ea"/>
              <a:cs typeface="+mn-cs"/>
            </a:rPr>
            <a:t>億円であり、財政標準規模の</a:t>
          </a:r>
          <a:r>
            <a:rPr kumimoji="1" lang="en-US" altLang="ja-JP" sz="1050" baseline="0">
              <a:solidFill>
                <a:schemeClr val="tx1"/>
              </a:solidFill>
              <a:effectLst/>
              <a:latin typeface="+mn-ea"/>
              <a:ea typeface="+mn-ea"/>
              <a:cs typeface="+mn-cs"/>
            </a:rPr>
            <a:t>10%</a:t>
          </a:r>
          <a:r>
            <a:rPr kumimoji="1" lang="ja-JP" altLang="en-US" sz="1050" baseline="0">
              <a:solidFill>
                <a:schemeClr val="tx1"/>
              </a:solidFill>
              <a:effectLst/>
              <a:latin typeface="+mn-ea"/>
              <a:ea typeface="+mn-ea"/>
              <a:cs typeface="+mn-cs"/>
            </a:rPr>
            <a:t>である</a:t>
          </a:r>
          <a:r>
            <a:rPr kumimoji="1" lang="en-US" altLang="ja-JP" sz="1050" baseline="0">
              <a:solidFill>
                <a:schemeClr val="tx1"/>
              </a:solidFill>
              <a:effectLst/>
              <a:latin typeface="+mn-ea"/>
              <a:ea typeface="+mn-ea"/>
              <a:cs typeface="+mn-cs"/>
            </a:rPr>
            <a:t>6.5</a:t>
          </a:r>
          <a:r>
            <a:rPr kumimoji="1" lang="ja-JP" altLang="en-US" sz="1050" baseline="0">
              <a:solidFill>
                <a:schemeClr val="tx1"/>
              </a:solidFill>
              <a:effectLst/>
              <a:latin typeface="+mn-ea"/>
              <a:ea typeface="+mn-ea"/>
              <a:cs typeface="+mn-cs"/>
            </a:rPr>
            <a:t>億円を上回ったが、安定的な財政運営に加えて、災害に対する備えとして、令和元年度以降も継続的な積み立てを行っていく。</a:t>
          </a:r>
        </a:p>
        <a:p>
          <a:pPr eaLnBrk="1" fontAlgn="auto" latinLnBrk="0" hangingPunct="1"/>
          <a:r>
            <a:rPr kumimoji="1" lang="ja-JP" altLang="en-US" sz="1050" baseline="0">
              <a:solidFill>
                <a:schemeClr val="tx1"/>
              </a:solidFill>
              <a:effectLst/>
              <a:latin typeface="+mn-ea"/>
              <a:ea typeface="+mn-ea"/>
              <a:cs typeface="+mn-cs"/>
            </a:rPr>
            <a:t>　</a:t>
          </a:r>
          <a:r>
            <a:rPr kumimoji="1" lang="ja-JP" altLang="ja-JP" sz="1050" baseline="0">
              <a:solidFill>
                <a:schemeClr val="tx1"/>
              </a:solidFill>
              <a:effectLst/>
              <a:latin typeface="+mn-ea"/>
              <a:ea typeface="+mn-ea"/>
              <a:cs typeface="+mn-cs"/>
            </a:rPr>
            <a:t>実質単年度収支は、平成</a:t>
          </a:r>
          <a:r>
            <a:rPr kumimoji="1" lang="en-US" altLang="ja-JP" sz="1050" baseline="0">
              <a:solidFill>
                <a:schemeClr val="tx1"/>
              </a:solidFill>
              <a:effectLst/>
              <a:latin typeface="+mn-ea"/>
              <a:ea typeface="+mn-ea"/>
              <a:cs typeface="+mn-cs"/>
            </a:rPr>
            <a:t>22</a:t>
          </a:r>
          <a:r>
            <a:rPr kumimoji="1" lang="ja-JP" altLang="ja-JP" sz="1050" baseline="0">
              <a:solidFill>
                <a:schemeClr val="tx1"/>
              </a:solidFill>
              <a:effectLst/>
              <a:latin typeface="+mn-ea"/>
              <a:ea typeface="+mn-ea"/>
              <a:cs typeface="+mn-cs"/>
            </a:rPr>
            <a:t>年度決算より</a:t>
          </a:r>
          <a:r>
            <a:rPr kumimoji="1" lang="en-US" altLang="ja-JP" sz="1050" baseline="0">
              <a:solidFill>
                <a:schemeClr val="tx1"/>
              </a:solidFill>
              <a:effectLst/>
              <a:latin typeface="+mn-ea"/>
              <a:ea typeface="+mn-ea"/>
              <a:cs typeface="+mn-cs"/>
            </a:rPr>
            <a:t>9</a:t>
          </a:r>
          <a:r>
            <a:rPr kumimoji="1" lang="ja-JP" altLang="ja-JP" sz="1050" baseline="0">
              <a:solidFill>
                <a:schemeClr val="tx1"/>
              </a:solidFill>
              <a:effectLst/>
              <a:latin typeface="+mn-ea"/>
              <a:ea typeface="+mn-ea"/>
              <a:cs typeface="+mn-cs"/>
            </a:rPr>
            <a:t>年連続の黒字となっている。平成</a:t>
          </a:r>
          <a:r>
            <a:rPr kumimoji="1" lang="en-US" altLang="ja-JP" sz="1050" baseline="0">
              <a:solidFill>
                <a:schemeClr val="tx1"/>
              </a:solidFill>
              <a:effectLst/>
              <a:latin typeface="+mn-ea"/>
              <a:ea typeface="+mn-ea"/>
              <a:cs typeface="+mn-cs"/>
            </a:rPr>
            <a:t>21</a:t>
          </a:r>
          <a:r>
            <a:rPr kumimoji="1" lang="ja-JP" altLang="ja-JP" sz="1050" baseline="0">
              <a:solidFill>
                <a:schemeClr val="tx1"/>
              </a:solidFill>
              <a:effectLst/>
              <a:latin typeface="+mn-ea"/>
              <a:ea typeface="+mn-ea"/>
              <a:cs typeface="+mn-cs"/>
            </a:rPr>
            <a:t>年度に「財政再建緊急プログラム」を策定し、人件費の削減をはじめとする歳出削減に取り組んだ結果、平成</a:t>
          </a:r>
          <a:r>
            <a:rPr kumimoji="1" lang="en-US" altLang="ja-JP" sz="1050" baseline="0">
              <a:solidFill>
                <a:schemeClr val="tx1"/>
              </a:solidFill>
              <a:effectLst/>
              <a:latin typeface="+mn-ea"/>
              <a:ea typeface="+mn-ea"/>
              <a:cs typeface="+mn-cs"/>
            </a:rPr>
            <a:t>22</a:t>
          </a:r>
          <a:r>
            <a:rPr kumimoji="1" lang="ja-JP" altLang="ja-JP" sz="1050" baseline="0">
              <a:solidFill>
                <a:schemeClr val="tx1"/>
              </a:solidFill>
              <a:effectLst/>
              <a:latin typeface="+mn-ea"/>
              <a:ea typeface="+mn-ea"/>
              <a:cs typeface="+mn-cs"/>
            </a:rPr>
            <a:t>年度決算では、実質単年度収支は約</a:t>
          </a:r>
          <a:r>
            <a:rPr kumimoji="1" lang="en-US" altLang="ja-JP" sz="1050" baseline="0">
              <a:solidFill>
                <a:schemeClr val="tx1"/>
              </a:solidFill>
              <a:effectLst/>
              <a:latin typeface="+mn-ea"/>
              <a:ea typeface="+mn-ea"/>
              <a:cs typeface="+mn-cs"/>
            </a:rPr>
            <a:t>2</a:t>
          </a:r>
          <a:r>
            <a:rPr kumimoji="1" lang="ja-JP" altLang="ja-JP" sz="1050" baseline="0">
              <a:solidFill>
                <a:schemeClr val="tx1"/>
              </a:solidFill>
              <a:effectLst/>
              <a:latin typeface="+mn-ea"/>
              <a:ea typeface="+mn-ea"/>
              <a:cs typeface="+mn-cs"/>
            </a:rPr>
            <a:t>億</a:t>
          </a:r>
          <a:r>
            <a:rPr kumimoji="1" lang="en-US" altLang="ja-JP" sz="1050" baseline="0">
              <a:solidFill>
                <a:schemeClr val="tx1"/>
              </a:solidFill>
              <a:effectLst/>
              <a:latin typeface="+mn-ea"/>
              <a:ea typeface="+mn-ea"/>
              <a:cs typeface="+mn-cs"/>
            </a:rPr>
            <a:t>1,800</a:t>
          </a:r>
          <a:r>
            <a:rPr kumimoji="1" lang="ja-JP" altLang="ja-JP" sz="1050" baseline="0">
              <a:solidFill>
                <a:schemeClr val="tx1"/>
              </a:solidFill>
              <a:effectLst/>
              <a:latin typeface="+mn-ea"/>
              <a:ea typeface="+mn-ea"/>
              <a:cs typeface="+mn-cs"/>
            </a:rPr>
            <a:t>万円の黒字となった。それ以降</a:t>
          </a:r>
          <a:r>
            <a:rPr kumimoji="1" lang="ja-JP" altLang="en-US" sz="1050" baseline="0">
              <a:solidFill>
                <a:schemeClr val="tx1"/>
              </a:solidFill>
              <a:effectLst/>
              <a:latin typeface="+mn-ea"/>
              <a:ea typeface="+mn-ea"/>
              <a:cs typeface="+mn-cs"/>
            </a:rPr>
            <a:t>、</a:t>
          </a:r>
          <a:r>
            <a:rPr kumimoji="1" lang="ja-JP" altLang="ja-JP" sz="1050" baseline="0">
              <a:solidFill>
                <a:schemeClr val="tx1"/>
              </a:solidFill>
              <a:effectLst/>
              <a:latin typeface="+mn-ea"/>
              <a:ea typeface="+mn-ea"/>
              <a:cs typeface="+mn-cs"/>
            </a:rPr>
            <a:t>平成</a:t>
          </a:r>
          <a:r>
            <a:rPr kumimoji="1" lang="en-US" altLang="ja-JP" sz="1050" baseline="0">
              <a:solidFill>
                <a:schemeClr val="tx1"/>
              </a:solidFill>
              <a:effectLst/>
              <a:latin typeface="+mn-ea"/>
              <a:ea typeface="+mn-ea"/>
              <a:cs typeface="+mn-cs"/>
            </a:rPr>
            <a:t>30</a:t>
          </a:r>
          <a:r>
            <a:rPr kumimoji="1" lang="ja-JP" altLang="ja-JP" sz="1050" baseline="0">
              <a:solidFill>
                <a:schemeClr val="tx1"/>
              </a:solidFill>
              <a:effectLst/>
              <a:latin typeface="+mn-ea"/>
              <a:ea typeface="+mn-ea"/>
              <a:cs typeface="+mn-cs"/>
            </a:rPr>
            <a:t>年度まで</a:t>
          </a:r>
          <a:r>
            <a:rPr kumimoji="1" lang="en-US" altLang="ja-JP" sz="1050" baseline="0">
              <a:solidFill>
                <a:schemeClr val="tx1"/>
              </a:solidFill>
              <a:effectLst/>
              <a:latin typeface="+mn-ea"/>
              <a:ea typeface="+mn-ea"/>
              <a:cs typeface="+mn-cs"/>
            </a:rPr>
            <a:t>9</a:t>
          </a:r>
          <a:r>
            <a:rPr kumimoji="1" lang="ja-JP" altLang="ja-JP" sz="1050" baseline="0">
              <a:solidFill>
                <a:schemeClr val="tx1"/>
              </a:solidFill>
              <a:effectLst/>
              <a:latin typeface="+mn-ea"/>
              <a:ea typeface="+mn-ea"/>
              <a:cs typeface="+mn-cs"/>
            </a:rPr>
            <a:t>年連続の黒字となっている。</a:t>
          </a:r>
          <a:endParaRPr lang="ja-JP" altLang="ja-JP" sz="1050">
            <a:solidFill>
              <a:schemeClr val="tx1"/>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aseline="0">
              <a:solidFill>
                <a:schemeClr val="tx1"/>
              </a:solidFill>
              <a:effectLst/>
              <a:latin typeface="+mn-ea"/>
              <a:ea typeface="+mn-ea"/>
              <a:cs typeface="+mn-cs"/>
            </a:rPr>
            <a:t>   </a:t>
          </a:r>
          <a:r>
            <a:rPr kumimoji="1" lang="ja-JP" altLang="ja-JP" sz="1200" baseline="0">
              <a:solidFill>
                <a:schemeClr val="tx1"/>
              </a:solidFill>
              <a:effectLst/>
              <a:latin typeface="+mn-ea"/>
              <a:ea typeface="+mn-ea"/>
              <a:cs typeface="+mn-cs"/>
            </a:rPr>
            <a:t>全会計について赤字額はない。今後も経費の削減などを行い黒字化を維持できるように努める。</a:t>
          </a:r>
          <a:endParaRPr lang="ja-JP" altLang="ja-JP" sz="1200">
            <a:solidFill>
              <a:schemeClr val="tx1"/>
            </a:solidFill>
            <a:effectLst/>
            <a:latin typeface="+mn-ea"/>
            <a:ea typeface="+mn-ea"/>
          </a:endParaRPr>
        </a:p>
        <a:p>
          <a:pPr eaLnBrk="1" fontAlgn="auto" latinLnBrk="0" hangingPunct="1"/>
          <a:r>
            <a:rPr kumimoji="1" lang="ja-JP" altLang="ja-JP" sz="1200" baseline="0">
              <a:solidFill>
                <a:schemeClr val="tx1"/>
              </a:solidFill>
              <a:effectLst/>
              <a:latin typeface="+mn-ea"/>
              <a:ea typeface="+mn-ea"/>
              <a:cs typeface="+mn-cs"/>
            </a:rPr>
            <a:t>　</a:t>
          </a:r>
          <a:r>
            <a:rPr kumimoji="1" lang="ja-JP" altLang="ja-JP" sz="1200">
              <a:solidFill>
                <a:schemeClr val="tx1"/>
              </a:solidFill>
              <a:effectLst/>
              <a:latin typeface="+mn-ea"/>
              <a:ea typeface="+mn-ea"/>
              <a:cs typeface="+mn-cs"/>
            </a:rPr>
            <a:t>一般会計においても地方債の繰上償還を確実に実施するとともに、人件費の抑制、公共施設総合管理計画に基づき公共施設の見直し等</a:t>
          </a:r>
          <a:r>
            <a:rPr kumimoji="1" lang="ja-JP" altLang="en-US" sz="1200">
              <a:solidFill>
                <a:schemeClr val="tx1"/>
              </a:solidFill>
              <a:effectLst/>
              <a:latin typeface="+mn-ea"/>
              <a:ea typeface="+mn-ea"/>
              <a:cs typeface="+mn-cs"/>
            </a:rPr>
            <a:t>に</a:t>
          </a:r>
          <a:r>
            <a:rPr kumimoji="1" lang="ja-JP" altLang="ja-JP" sz="1200">
              <a:solidFill>
                <a:schemeClr val="tx1"/>
              </a:solidFill>
              <a:effectLst/>
              <a:latin typeface="+mn-ea"/>
              <a:ea typeface="+mn-ea"/>
              <a:cs typeface="+mn-cs"/>
            </a:rPr>
            <a:t>よる経常経費の削減に努め、財政の安定化に努める。</a:t>
          </a:r>
          <a:endParaRPr lang="ja-JP" altLang="ja-JP" sz="1200">
            <a:solidFill>
              <a:schemeClr val="tx1"/>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23" t="s">
        <v>474</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24" t="s">
        <v>473</v>
      </c>
      <c r="C3" s="425"/>
      <c r="D3" s="425"/>
      <c r="E3" s="426"/>
      <c r="F3" s="426"/>
      <c r="G3" s="426"/>
      <c r="H3" s="426"/>
      <c r="I3" s="426"/>
      <c r="J3" s="426"/>
      <c r="K3" s="426"/>
      <c r="L3" s="426" t="s">
        <v>472</v>
      </c>
      <c r="M3" s="426"/>
      <c r="N3" s="426"/>
      <c r="O3" s="426"/>
      <c r="P3" s="426"/>
      <c r="Q3" s="426"/>
      <c r="R3" s="433"/>
      <c r="S3" s="433"/>
      <c r="T3" s="433"/>
      <c r="U3" s="433"/>
      <c r="V3" s="434"/>
      <c r="W3" s="439" t="s">
        <v>471</v>
      </c>
      <c r="X3" s="440"/>
      <c r="Y3" s="440"/>
      <c r="Z3" s="440"/>
      <c r="AA3" s="440"/>
      <c r="AB3" s="425"/>
      <c r="AC3" s="433" t="s">
        <v>470</v>
      </c>
      <c r="AD3" s="440"/>
      <c r="AE3" s="440"/>
      <c r="AF3" s="440"/>
      <c r="AG3" s="440"/>
      <c r="AH3" s="440"/>
      <c r="AI3" s="440"/>
      <c r="AJ3" s="440"/>
      <c r="AK3" s="440"/>
      <c r="AL3" s="445"/>
      <c r="AM3" s="439" t="s">
        <v>469</v>
      </c>
      <c r="AN3" s="440"/>
      <c r="AO3" s="440"/>
      <c r="AP3" s="440"/>
      <c r="AQ3" s="440"/>
      <c r="AR3" s="440"/>
      <c r="AS3" s="440"/>
      <c r="AT3" s="440"/>
      <c r="AU3" s="440"/>
      <c r="AV3" s="440"/>
      <c r="AW3" s="440"/>
      <c r="AX3" s="445"/>
      <c r="AY3" s="448" t="s">
        <v>1</v>
      </c>
      <c r="AZ3" s="449"/>
      <c r="BA3" s="449"/>
      <c r="BB3" s="449"/>
      <c r="BC3" s="449"/>
      <c r="BD3" s="449"/>
      <c r="BE3" s="449"/>
      <c r="BF3" s="449"/>
      <c r="BG3" s="449"/>
      <c r="BH3" s="449"/>
      <c r="BI3" s="449"/>
      <c r="BJ3" s="449"/>
      <c r="BK3" s="449"/>
      <c r="BL3" s="449"/>
      <c r="BM3" s="450"/>
      <c r="BN3" s="439" t="s">
        <v>80</v>
      </c>
      <c r="BO3" s="440"/>
      <c r="BP3" s="440"/>
      <c r="BQ3" s="440"/>
      <c r="BR3" s="440"/>
      <c r="BS3" s="440"/>
      <c r="BT3" s="440"/>
      <c r="BU3" s="445"/>
      <c r="BV3" s="439" t="s">
        <v>81</v>
      </c>
      <c r="BW3" s="440"/>
      <c r="BX3" s="440"/>
      <c r="BY3" s="440"/>
      <c r="BZ3" s="440"/>
      <c r="CA3" s="440"/>
      <c r="CB3" s="440"/>
      <c r="CC3" s="445"/>
      <c r="CD3" s="448" t="s">
        <v>1</v>
      </c>
      <c r="CE3" s="449"/>
      <c r="CF3" s="449"/>
      <c r="CG3" s="449"/>
      <c r="CH3" s="449"/>
      <c r="CI3" s="449"/>
      <c r="CJ3" s="449"/>
      <c r="CK3" s="449"/>
      <c r="CL3" s="449"/>
      <c r="CM3" s="449"/>
      <c r="CN3" s="449"/>
      <c r="CO3" s="449"/>
      <c r="CP3" s="449"/>
      <c r="CQ3" s="449"/>
      <c r="CR3" s="449"/>
      <c r="CS3" s="450"/>
      <c r="CT3" s="439" t="s">
        <v>82</v>
      </c>
      <c r="CU3" s="440"/>
      <c r="CV3" s="440"/>
      <c r="CW3" s="440"/>
      <c r="CX3" s="440"/>
      <c r="CY3" s="440"/>
      <c r="CZ3" s="440"/>
      <c r="DA3" s="445"/>
      <c r="DB3" s="439" t="s">
        <v>83</v>
      </c>
      <c r="DC3" s="440"/>
      <c r="DD3" s="440"/>
      <c r="DE3" s="440"/>
      <c r="DF3" s="440"/>
      <c r="DG3" s="440"/>
      <c r="DH3" s="440"/>
      <c r="DI3" s="445"/>
      <c r="DJ3" s="185"/>
      <c r="DK3" s="185"/>
      <c r="DL3" s="185"/>
      <c r="DM3" s="185"/>
      <c r="DN3" s="185"/>
      <c r="DO3" s="185"/>
    </row>
    <row r="4" spans="1:119" ht="18.75" customHeight="1" x14ac:dyDescent="0.15">
      <c r="A4" s="186"/>
      <c r="B4" s="427"/>
      <c r="C4" s="428"/>
      <c r="D4" s="428"/>
      <c r="E4" s="429"/>
      <c r="F4" s="429"/>
      <c r="G4" s="429"/>
      <c r="H4" s="429"/>
      <c r="I4" s="429"/>
      <c r="J4" s="429"/>
      <c r="K4" s="429"/>
      <c r="L4" s="429"/>
      <c r="M4" s="429"/>
      <c r="N4" s="429"/>
      <c r="O4" s="429"/>
      <c r="P4" s="429"/>
      <c r="Q4" s="429"/>
      <c r="R4" s="435"/>
      <c r="S4" s="435"/>
      <c r="T4" s="435"/>
      <c r="U4" s="435"/>
      <c r="V4" s="436"/>
      <c r="W4" s="441"/>
      <c r="X4" s="442"/>
      <c r="Y4" s="442"/>
      <c r="Z4" s="442"/>
      <c r="AA4" s="442"/>
      <c r="AB4" s="428"/>
      <c r="AC4" s="435"/>
      <c r="AD4" s="442"/>
      <c r="AE4" s="442"/>
      <c r="AF4" s="442"/>
      <c r="AG4" s="442"/>
      <c r="AH4" s="442"/>
      <c r="AI4" s="442"/>
      <c r="AJ4" s="442"/>
      <c r="AK4" s="442"/>
      <c r="AL4" s="446"/>
      <c r="AM4" s="443"/>
      <c r="AN4" s="444"/>
      <c r="AO4" s="444"/>
      <c r="AP4" s="444"/>
      <c r="AQ4" s="444"/>
      <c r="AR4" s="444"/>
      <c r="AS4" s="444"/>
      <c r="AT4" s="444"/>
      <c r="AU4" s="444"/>
      <c r="AV4" s="444"/>
      <c r="AW4" s="444"/>
      <c r="AX4" s="447"/>
      <c r="AY4" s="451" t="s">
        <v>468</v>
      </c>
      <c r="AZ4" s="452"/>
      <c r="BA4" s="452"/>
      <c r="BB4" s="452"/>
      <c r="BC4" s="452"/>
      <c r="BD4" s="452"/>
      <c r="BE4" s="452"/>
      <c r="BF4" s="452"/>
      <c r="BG4" s="452"/>
      <c r="BH4" s="452"/>
      <c r="BI4" s="452"/>
      <c r="BJ4" s="452"/>
      <c r="BK4" s="452"/>
      <c r="BL4" s="452"/>
      <c r="BM4" s="453"/>
      <c r="BN4" s="454">
        <v>11192346</v>
      </c>
      <c r="BO4" s="455"/>
      <c r="BP4" s="455"/>
      <c r="BQ4" s="455"/>
      <c r="BR4" s="455"/>
      <c r="BS4" s="455"/>
      <c r="BT4" s="455"/>
      <c r="BU4" s="456"/>
      <c r="BV4" s="454">
        <v>11514137</v>
      </c>
      <c r="BW4" s="455"/>
      <c r="BX4" s="455"/>
      <c r="BY4" s="455"/>
      <c r="BZ4" s="455"/>
      <c r="CA4" s="455"/>
      <c r="CB4" s="455"/>
      <c r="CC4" s="456"/>
      <c r="CD4" s="457" t="s">
        <v>84</v>
      </c>
      <c r="CE4" s="458"/>
      <c r="CF4" s="458"/>
      <c r="CG4" s="458"/>
      <c r="CH4" s="458"/>
      <c r="CI4" s="458"/>
      <c r="CJ4" s="458"/>
      <c r="CK4" s="458"/>
      <c r="CL4" s="458"/>
      <c r="CM4" s="458"/>
      <c r="CN4" s="458"/>
      <c r="CO4" s="458"/>
      <c r="CP4" s="458"/>
      <c r="CQ4" s="458"/>
      <c r="CR4" s="458"/>
      <c r="CS4" s="459"/>
      <c r="CT4" s="460">
        <v>1.2</v>
      </c>
      <c r="CU4" s="461"/>
      <c r="CV4" s="461"/>
      <c r="CW4" s="461"/>
      <c r="CX4" s="461"/>
      <c r="CY4" s="461"/>
      <c r="CZ4" s="461"/>
      <c r="DA4" s="462"/>
      <c r="DB4" s="460">
        <v>1.3</v>
      </c>
      <c r="DC4" s="461"/>
      <c r="DD4" s="461"/>
      <c r="DE4" s="461"/>
      <c r="DF4" s="461"/>
      <c r="DG4" s="461"/>
      <c r="DH4" s="461"/>
      <c r="DI4" s="462"/>
      <c r="DJ4" s="185"/>
      <c r="DK4" s="185"/>
      <c r="DL4" s="185"/>
      <c r="DM4" s="185"/>
      <c r="DN4" s="185"/>
      <c r="DO4" s="185"/>
    </row>
    <row r="5" spans="1:119" ht="18.75" customHeight="1" x14ac:dyDescent="0.15">
      <c r="A5" s="186"/>
      <c r="B5" s="430"/>
      <c r="C5" s="431"/>
      <c r="D5" s="431"/>
      <c r="E5" s="432"/>
      <c r="F5" s="432"/>
      <c r="G5" s="432"/>
      <c r="H5" s="432"/>
      <c r="I5" s="432"/>
      <c r="J5" s="432"/>
      <c r="K5" s="432"/>
      <c r="L5" s="432"/>
      <c r="M5" s="432"/>
      <c r="N5" s="432"/>
      <c r="O5" s="432"/>
      <c r="P5" s="432"/>
      <c r="Q5" s="432"/>
      <c r="R5" s="437"/>
      <c r="S5" s="437"/>
      <c r="T5" s="437"/>
      <c r="U5" s="437"/>
      <c r="V5" s="438"/>
      <c r="W5" s="443"/>
      <c r="X5" s="444"/>
      <c r="Y5" s="444"/>
      <c r="Z5" s="444"/>
      <c r="AA5" s="444"/>
      <c r="AB5" s="431"/>
      <c r="AC5" s="437"/>
      <c r="AD5" s="444"/>
      <c r="AE5" s="444"/>
      <c r="AF5" s="444"/>
      <c r="AG5" s="444"/>
      <c r="AH5" s="444"/>
      <c r="AI5" s="444"/>
      <c r="AJ5" s="444"/>
      <c r="AK5" s="444"/>
      <c r="AL5" s="447"/>
      <c r="AM5" s="463" t="s">
        <v>85</v>
      </c>
      <c r="AN5" s="464"/>
      <c r="AO5" s="464"/>
      <c r="AP5" s="464"/>
      <c r="AQ5" s="464"/>
      <c r="AR5" s="464"/>
      <c r="AS5" s="464"/>
      <c r="AT5" s="465"/>
      <c r="AU5" s="466" t="s">
        <v>464</v>
      </c>
      <c r="AV5" s="467"/>
      <c r="AW5" s="467"/>
      <c r="AX5" s="467"/>
      <c r="AY5" s="468" t="s">
        <v>467</v>
      </c>
      <c r="AZ5" s="469"/>
      <c r="BA5" s="469"/>
      <c r="BB5" s="469"/>
      <c r="BC5" s="469"/>
      <c r="BD5" s="469"/>
      <c r="BE5" s="469"/>
      <c r="BF5" s="469"/>
      <c r="BG5" s="469"/>
      <c r="BH5" s="469"/>
      <c r="BI5" s="469"/>
      <c r="BJ5" s="469"/>
      <c r="BK5" s="469"/>
      <c r="BL5" s="469"/>
      <c r="BM5" s="470"/>
      <c r="BN5" s="471">
        <v>11103426</v>
      </c>
      <c r="BO5" s="472"/>
      <c r="BP5" s="472"/>
      <c r="BQ5" s="472"/>
      <c r="BR5" s="472"/>
      <c r="BS5" s="472"/>
      <c r="BT5" s="472"/>
      <c r="BU5" s="473"/>
      <c r="BV5" s="471">
        <v>11403873</v>
      </c>
      <c r="BW5" s="472"/>
      <c r="BX5" s="472"/>
      <c r="BY5" s="472"/>
      <c r="BZ5" s="472"/>
      <c r="CA5" s="472"/>
      <c r="CB5" s="472"/>
      <c r="CC5" s="473"/>
      <c r="CD5" s="477" t="s">
        <v>86</v>
      </c>
      <c r="CE5" s="478"/>
      <c r="CF5" s="478"/>
      <c r="CG5" s="478"/>
      <c r="CH5" s="478"/>
      <c r="CI5" s="478"/>
      <c r="CJ5" s="478"/>
      <c r="CK5" s="478"/>
      <c r="CL5" s="478"/>
      <c r="CM5" s="478"/>
      <c r="CN5" s="478"/>
      <c r="CO5" s="478"/>
      <c r="CP5" s="478"/>
      <c r="CQ5" s="478"/>
      <c r="CR5" s="478"/>
      <c r="CS5" s="479"/>
      <c r="CT5" s="474">
        <v>89.7</v>
      </c>
      <c r="CU5" s="475"/>
      <c r="CV5" s="475"/>
      <c r="CW5" s="475"/>
      <c r="CX5" s="475"/>
      <c r="CY5" s="475"/>
      <c r="CZ5" s="475"/>
      <c r="DA5" s="476"/>
      <c r="DB5" s="474">
        <v>92.7</v>
      </c>
      <c r="DC5" s="475"/>
      <c r="DD5" s="475"/>
      <c r="DE5" s="475"/>
      <c r="DF5" s="475"/>
      <c r="DG5" s="475"/>
      <c r="DH5" s="475"/>
      <c r="DI5" s="476"/>
      <c r="DJ5" s="185"/>
      <c r="DK5" s="185"/>
      <c r="DL5" s="185"/>
      <c r="DM5" s="185"/>
      <c r="DN5" s="185"/>
      <c r="DO5" s="185"/>
    </row>
    <row r="6" spans="1:119" ht="18.75" customHeight="1" x14ac:dyDescent="0.15">
      <c r="A6" s="186"/>
      <c r="B6" s="480" t="s">
        <v>87</v>
      </c>
      <c r="C6" s="481"/>
      <c r="D6" s="481"/>
      <c r="E6" s="482"/>
      <c r="F6" s="482"/>
      <c r="G6" s="482"/>
      <c r="H6" s="482"/>
      <c r="I6" s="482"/>
      <c r="J6" s="482"/>
      <c r="K6" s="482"/>
      <c r="L6" s="482" t="s">
        <v>466</v>
      </c>
      <c r="M6" s="482"/>
      <c r="N6" s="482"/>
      <c r="O6" s="482"/>
      <c r="P6" s="482"/>
      <c r="Q6" s="482"/>
      <c r="R6" s="486"/>
      <c r="S6" s="486"/>
      <c r="T6" s="486"/>
      <c r="U6" s="486"/>
      <c r="V6" s="487"/>
      <c r="W6" s="490" t="s">
        <v>88</v>
      </c>
      <c r="X6" s="491"/>
      <c r="Y6" s="491"/>
      <c r="Z6" s="491"/>
      <c r="AA6" s="491"/>
      <c r="AB6" s="481"/>
      <c r="AC6" s="494" t="s">
        <v>465</v>
      </c>
      <c r="AD6" s="495"/>
      <c r="AE6" s="495"/>
      <c r="AF6" s="495"/>
      <c r="AG6" s="495"/>
      <c r="AH6" s="495"/>
      <c r="AI6" s="495"/>
      <c r="AJ6" s="495"/>
      <c r="AK6" s="495"/>
      <c r="AL6" s="496"/>
      <c r="AM6" s="463" t="s">
        <v>89</v>
      </c>
      <c r="AN6" s="464"/>
      <c r="AO6" s="464"/>
      <c r="AP6" s="464"/>
      <c r="AQ6" s="464"/>
      <c r="AR6" s="464"/>
      <c r="AS6" s="464"/>
      <c r="AT6" s="465"/>
      <c r="AU6" s="466" t="s">
        <v>464</v>
      </c>
      <c r="AV6" s="467"/>
      <c r="AW6" s="467"/>
      <c r="AX6" s="467"/>
      <c r="AY6" s="468" t="s">
        <v>463</v>
      </c>
      <c r="AZ6" s="469"/>
      <c r="BA6" s="469"/>
      <c r="BB6" s="469"/>
      <c r="BC6" s="469"/>
      <c r="BD6" s="469"/>
      <c r="BE6" s="469"/>
      <c r="BF6" s="469"/>
      <c r="BG6" s="469"/>
      <c r="BH6" s="469"/>
      <c r="BI6" s="469"/>
      <c r="BJ6" s="469"/>
      <c r="BK6" s="469"/>
      <c r="BL6" s="469"/>
      <c r="BM6" s="470"/>
      <c r="BN6" s="471">
        <v>88920</v>
      </c>
      <c r="BO6" s="472"/>
      <c r="BP6" s="472"/>
      <c r="BQ6" s="472"/>
      <c r="BR6" s="472"/>
      <c r="BS6" s="472"/>
      <c r="BT6" s="472"/>
      <c r="BU6" s="473"/>
      <c r="BV6" s="471">
        <v>110264</v>
      </c>
      <c r="BW6" s="472"/>
      <c r="BX6" s="472"/>
      <c r="BY6" s="472"/>
      <c r="BZ6" s="472"/>
      <c r="CA6" s="472"/>
      <c r="CB6" s="472"/>
      <c r="CC6" s="473"/>
      <c r="CD6" s="477" t="s">
        <v>462</v>
      </c>
      <c r="CE6" s="478"/>
      <c r="CF6" s="478"/>
      <c r="CG6" s="478"/>
      <c r="CH6" s="478"/>
      <c r="CI6" s="478"/>
      <c r="CJ6" s="478"/>
      <c r="CK6" s="478"/>
      <c r="CL6" s="478"/>
      <c r="CM6" s="478"/>
      <c r="CN6" s="478"/>
      <c r="CO6" s="478"/>
      <c r="CP6" s="478"/>
      <c r="CQ6" s="478"/>
      <c r="CR6" s="478"/>
      <c r="CS6" s="479"/>
      <c r="CT6" s="503">
        <v>94.5</v>
      </c>
      <c r="CU6" s="504"/>
      <c r="CV6" s="504"/>
      <c r="CW6" s="504"/>
      <c r="CX6" s="504"/>
      <c r="CY6" s="504"/>
      <c r="CZ6" s="504"/>
      <c r="DA6" s="505"/>
      <c r="DB6" s="503">
        <v>97.9</v>
      </c>
      <c r="DC6" s="504"/>
      <c r="DD6" s="504"/>
      <c r="DE6" s="504"/>
      <c r="DF6" s="504"/>
      <c r="DG6" s="504"/>
      <c r="DH6" s="504"/>
      <c r="DI6" s="505"/>
      <c r="DJ6" s="185"/>
      <c r="DK6" s="185"/>
      <c r="DL6" s="185"/>
      <c r="DM6" s="185"/>
      <c r="DN6" s="185"/>
      <c r="DO6" s="185"/>
    </row>
    <row r="7" spans="1:119" ht="18.75" customHeight="1" x14ac:dyDescent="0.15">
      <c r="A7" s="186"/>
      <c r="B7" s="427"/>
      <c r="C7" s="428"/>
      <c r="D7" s="428"/>
      <c r="E7" s="429"/>
      <c r="F7" s="429"/>
      <c r="G7" s="429"/>
      <c r="H7" s="429"/>
      <c r="I7" s="429"/>
      <c r="J7" s="429"/>
      <c r="K7" s="429"/>
      <c r="L7" s="429"/>
      <c r="M7" s="429"/>
      <c r="N7" s="429"/>
      <c r="O7" s="429"/>
      <c r="P7" s="429"/>
      <c r="Q7" s="429"/>
      <c r="R7" s="435"/>
      <c r="S7" s="435"/>
      <c r="T7" s="435"/>
      <c r="U7" s="435"/>
      <c r="V7" s="436"/>
      <c r="W7" s="441"/>
      <c r="X7" s="442"/>
      <c r="Y7" s="442"/>
      <c r="Z7" s="442"/>
      <c r="AA7" s="442"/>
      <c r="AB7" s="428"/>
      <c r="AC7" s="497"/>
      <c r="AD7" s="498"/>
      <c r="AE7" s="498"/>
      <c r="AF7" s="498"/>
      <c r="AG7" s="498"/>
      <c r="AH7" s="498"/>
      <c r="AI7" s="498"/>
      <c r="AJ7" s="498"/>
      <c r="AK7" s="498"/>
      <c r="AL7" s="499"/>
      <c r="AM7" s="463" t="s">
        <v>90</v>
      </c>
      <c r="AN7" s="464"/>
      <c r="AO7" s="464"/>
      <c r="AP7" s="464"/>
      <c r="AQ7" s="464"/>
      <c r="AR7" s="464"/>
      <c r="AS7" s="464"/>
      <c r="AT7" s="465"/>
      <c r="AU7" s="466" t="s">
        <v>461</v>
      </c>
      <c r="AV7" s="467"/>
      <c r="AW7" s="467"/>
      <c r="AX7" s="467"/>
      <c r="AY7" s="468" t="s">
        <v>460</v>
      </c>
      <c r="AZ7" s="469"/>
      <c r="BA7" s="469"/>
      <c r="BB7" s="469"/>
      <c r="BC7" s="469"/>
      <c r="BD7" s="469"/>
      <c r="BE7" s="469"/>
      <c r="BF7" s="469"/>
      <c r="BG7" s="469"/>
      <c r="BH7" s="469"/>
      <c r="BI7" s="469"/>
      <c r="BJ7" s="469"/>
      <c r="BK7" s="469"/>
      <c r="BL7" s="469"/>
      <c r="BM7" s="470"/>
      <c r="BN7" s="471">
        <v>11339</v>
      </c>
      <c r="BO7" s="472"/>
      <c r="BP7" s="472"/>
      <c r="BQ7" s="472"/>
      <c r="BR7" s="472"/>
      <c r="BS7" s="472"/>
      <c r="BT7" s="472"/>
      <c r="BU7" s="473"/>
      <c r="BV7" s="471">
        <v>26183</v>
      </c>
      <c r="BW7" s="472"/>
      <c r="BX7" s="472"/>
      <c r="BY7" s="472"/>
      <c r="BZ7" s="472"/>
      <c r="CA7" s="472"/>
      <c r="CB7" s="472"/>
      <c r="CC7" s="473"/>
      <c r="CD7" s="477" t="s">
        <v>91</v>
      </c>
      <c r="CE7" s="478"/>
      <c r="CF7" s="478"/>
      <c r="CG7" s="478"/>
      <c r="CH7" s="478"/>
      <c r="CI7" s="478"/>
      <c r="CJ7" s="478"/>
      <c r="CK7" s="478"/>
      <c r="CL7" s="478"/>
      <c r="CM7" s="478"/>
      <c r="CN7" s="478"/>
      <c r="CO7" s="478"/>
      <c r="CP7" s="478"/>
      <c r="CQ7" s="478"/>
      <c r="CR7" s="478"/>
      <c r="CS7" s="479"/>
      <c r="CT7" s="471">
        <v>6675610</v>
      </c>
      <c r="CU7" s="472"/>
      <c r="CV7" s="472"/>
      <c r="CW7" s="472"/>
      <c r="CX7" s="472"/>
      <c r="CY7" s="472"/>
      <c r="CZ7" s="472"/>
      <c r="DA7" s="473"/>
      <c r="DB7" s="471">
        <v>6712829</v>
      </c>
      <c r="DC7" s="472"/>
      <c r="DD7" s="472"/>
      <c r="DE7" s="472"/>
      <c r="DF7" s="472"/>
      <c r="DG7" s="472"/>
      <c r="DH7" s="472"/>
      <c r="DI7" s="473"/>
      <c r="DJ7" s="185"/>
      <c r="DK7" s="185"/>
      <c r="DL7" s="185"/>
      <c r="DM7" s="185"/>
      <c r="DN7" s="185"/>
      <c r="DO7" s="185"/>
    </row>
    <row r="8" spans="1:119" ht="18.75" customHeight="1" thickBot="1" x14ac:dyDescent="0.2">
      <c r="A8" s="186"/>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500"/>
      <c r="AD8" s="501"/>
      <c r="AE8" s="501"/>
      <c r="AF8" s="501"/>
      <c r="AG8" s="501"/>
      <c r="AH8" s="501"/>
      <c r="AI8" s="501"/>
      <c r="AJ8" s="501"/>
      <c r="AK8" s="501"/>
      <c r="AL8" s="502"/>
      <c r="AM8" s="463" t="s">
        <v>92</v>
      </c>
      <c r="AN8" s="464"/>
      <c r="AO8" s="464"/>
      <c r="AP8" s="464"/>
      <c r="AQ8" s="464"/>
      <c r="AR8" s="464"/>
      <c r="AS8" s="464"/>
      <c r="AT8" s="465"/>
      <c r="AU8" s="466" t="s">
        <v>459</v>
      </c>
      <c r="AV8" s="467"/>
      <c r="AW8" s="467"/>
      <c r="AX8" s="467"/>
      <c r="AY8" s="468" t="s">
        <v>458</v>
      </c>
      <c r="AZ8" s="469"/>
      <c r="BA8" s="469"/>
      <c r="BB8" s="469"/>
      <c r="BC8" s="469"/>
      <c r="BD8" s="469"/>
      <c r="BE8" s="469"/>
      <c r="BF8" s="469"/>
      <c r="BG8" s="469"/>
      <c r="BH8" s="469"/>
      <c r="BI8" s="469"/>
      <c r="BJ8" s="469"/>
      <c r="BK8" s="469"/>
      <c r="BL8" s="469"/>
      <c r="BM8" s="470"/>
      <c r="BN8" s="471">
        <v>77581</v>
      </c>
      <c r="BO8" s="472"/>
      <c r="BP8" s="472"/>
      <c r="BQ8" s="472"/>
      <c r="BR8" s="472"/>
      <c r="BS8" s="472"/>
      <c r="BT8" s="472"/>
      <c r="BU8" s="473"/>
      <c r="BV8" s="471">
        <v>84081</v>
      </c>
      <c r="BW8" s="472"/>
      <c r="BX8" s="472"/>
      <c r="BY8" s="472"/>
      <c r="BZ8" s="472"/>
      <c r="CA8" s="472"/>
      <c r="CB8" s="472"/>
      <c r="CC8" s="473"/>
      <c r="CD8" s="477" t="s">
        <v>93</v>
      </c>
      <c r="CE8" s="478"/>
      <c r="CF8" s="478"/>
      <c r="CG8" s="478"/>
      <c r="CH8" s="478"/>
      <c r="CI8" s="478"/>
      <c r="CJ8" s="478"/>
      <c r="CK8" s="478"/>
      <c r="CL8" s="478"/>
      <c r="CM8" s="478"/>
      <c r="CN8" s="478"/>
      <c r="CO8" s="478"/>
      <c r="CP8" s="478"/>
      <c r="CQ8" s="478"/>
      <c r="CR8" s="478"/>
      <c r="CS8" s="479"/>
      <c r="CT8" s="506">
        <v>0.42</v>
      </c>
      <c r="CU8" s="507"/>
      <c r="CV8" s="507"/>
      <c r="CW8" s="507"/>
      <c r="CX8" s="507"/>
      <c r="CY8" s="507"/>
      <c r="CZ8" s="507"/>
      <c r="DA8" s="508"/>
      <c r="DB8" s="506">
        <v>0.42</v>
      </c>
      <c r="DC8" s="507"/>
      <c r="DD8" s="507"/>
      <c r="DE8" s="507"/>
      <c r="DF8" s="507"/>
      <c r="DG8" s="507"/>
      <c r="DH8" s="507"/>
      <c r="DI8" s="508"/>
      <c r="DJ8" s="185"/>
      <c r="DK8" s="185"/>
      <c r="DL8" s="185"/>
      <c r="DM8" s="185"/>
      <c r="DN8" s="185"/>
      <c r="DO8" s="185"/>
    </row>
    <row r="9" spans="1:119" ht="18.75" customHeight="1" thickBot="1" x14ac:dyDescent="0.2">
      <c r="A9" s="186"/>
      <c r="B9" s="448" t="s">
        <v>94</v>
      </c>
      <c r="C9" s="449"/>
      <c r="D9" s="449"/>
      <c r="E9" s="449"/>
      <c r="F9" s="449"/>
      <c r="G9" s="449"/>
      <c r="H9" s="449"/>
      <c r="I9" s="449"/>
      <c r="J9" s="449"/>
      <c r="K9" s="537"/>
      <c r="L9" s="538" t="s">
        <v>95</v>
      </c>
      <c r="M9" s="539"/>
      <c r="N9" s="539"/>
      <c r="O9" s="539"/>
      <c r="P9" s="539"/>
      <c r="Q9" s="540"/>
      <c r="R9" s="541">
        <v>21729</v>
      </c>
      <c r="S9" s="542"/>
      <c r="T9" s="542"/>
      <c r="U9" s="542"/>
      <c r="V9" s="543"/>
      <c r="W9" s="439" t="s">
        <v>96</v>
      </c>
      <c r="X9" s="440"/>
      <c r="Y9" s="440"/>
      <c r="Z9" s="440"/>
      <c r="AA9" s="440"/>
      <c r="AB9" s="440"/>
      <c r="AC9" s="440"/>
      <c r="AD9" s="440"/>
      <c r="AE9" s="440"/>
      <c r="AF9" s="440"/>
      <c r="AG9" s="440"/>
      <c r="AH9" s="440"/>
      <c r="AI9" s="440"/>
      <c r="AJ9" s="440"/>
      <c r="AK9" s="440"/>
      <c r="AL9" s="445"/>
      <c r="AM9" s="463" t="s">
        <v>97</v>
      </c>
      <c r="AN9" s="464"/>
      <c r="AO9" s="464"/>
      <c r="AP9" s="464"/>
      <c r="AQ9" s="464"/>
      <c r="AR9" s="464"/>
      <c r="AS9" s="464"/>
      <c r="AT9" s="465"/>
      <c r="AU9" s="466" t="s">
        <v>457</v>
      </c>
      <c r="AV9" s="467"/>
      <c r="AW9" s="467"/>
      <c r="AX9" s="467"/>
      <c r="AY9" s="468" t="s">
        <v>456</v>
      </c>
      <c r="AZ9" s="469"/>
      <c r="BA9" s="469"/>
      <c r="BB9" s="469"/>
      <c r="BC9" s="469"/>
      <c r="BD9" s="469"/>
      <c r="BE9" s="469"/>
      <c r="BF9" s="469"/>
      <c r="BG9" s="469"/>
      <c r="BH9" s="469"/>
      <c r="BI9" s="469"/>
      <c r="BJ9" s="469"/>
      <c r="BK9" s="469"/>
      <c r="BL9" s="469"/>
      <c r="BM9" s="470"/>
      <c r="BN9" s="471">
        <v>-6500</v>
      </c>
      <c r="BO9" s="472"/>
      <c r="BP9" s="472"/>
      <c r="BQ9" s="472"/>
      <c r="BR9" s="472"/>
      <c r="BS9" s="472"/>
      <c r="BT9" s="472"/>
      <c r="BU9" s="473"/>
      <c r="BV9" s="471">
        <v>-3481</v>
      </c>
      <c r="BW9" s="472"/>
      <c r="BX9" s="472"/>
      <c r="BY9" s="472"/>
      <c r="BZ9" s="472"/>
      <c r="CA9" s="472"/>
      <c r="CB9" s="472"/>
      <c r="CC9" s="473"/>
      <c r="CD9" s="477" t="s">
        <v>98</v>
      </c>
      <c r="CE9" s="478"/>
      <c r="CF9" s="478"/>
      <c r="CG9" s="478"/>
      <c r="CH9" s="478"/>
      <c r="CI9" s="478"/>
      <c r="CJ9" s="478"/>
      <c r="CK9" s="478"/>
      <c r="CL9" s="478"/>
      <c r="CM9" s="478"/>
      <c r="CN9" s="478"/>
      <c r="CO9" s="478"/>
      <c r="CP9" s="478"/>
      <c r="CQ9" s="478"/>
      <c r="CR9" s="478"/>
      <c r="CS9" s="479"/>
      <c r="CT9" s="474">
        <v>20.100000000000001</v>
      </c>
      <c r="CU9" s="475"/>
      <c r="CV9" s="475"/>
      <c r="CW9" s="475"/>
      <c r="CX9" s="475"/>
      <c r="CY9" s="475"/>
      <c r="CZ9" s="475"/>
      <c r="DA9" s="476"/>
      <c r="DB9" s="474">
        <v>19.100000000000001</v>
      </c>
      <c r="DC9" s="475"/>
      <c r="DD9" s="475"/>
      <c r="DE9" s="475"/>
      <c r="DF9" s="475"/>
      <c r="DG9" s="475"/>
      <c r="DH9" s="475"/>
      <c r="DI9" s="476"/>
      <c r="DJ9" s="185"/>
      <c r="DK9" s="185"/>
      <c r="DL9" s="185"/>
      <c r="DM9" s="185"/>
      <c r="DN9" s="185"/>
      <c r="DO9" s="185"/>
    </row>
    <row r="10" spans="1:119" ht="18.75" customHeight="1" thickBot="1" x14ac:dyDescent="0.2">
      <c r="A10" s="186"/>
      <c r="B10" s="448"/>
      <c r="C10" s="449"/>
      <c r="D10" s="449"/>
      <c r="E10" s="449"/>
      <c r="F10" s="449"/>
      <c r="G10" s="449"/>
      <c r="H10" s="449"/>
      <c r="I10" s="449"/>
      <c r="J10" s="449"/>
      <c r="K10" s="537"/>
      <c r="L10" s="515" t="s">
        <v>99</v>
      </c>
      <c r="M10" s="464"/>
      <c r="N10" s="464"/>
      <c r="O10" s="464"/>
      <c r="P10" s="464"/>
      <c r="Q10" s="465"/>
      <c r="R10" s="516">
        <v>23032</v>
      </c>
      <c r="S10" s="517"/>
      <c r="T10" s="517"/>
      <c r="U10" s="517"/>
      <c r="V10" s="518"/>
      <c r="W10" s="441"/>
      <c r="X10" s="442"/>
      <c r="Y10" s="442"/>
      <c r="Z10" s="442"/>
      <c r="AA10" s="442"/>
      <c r="AB10" s="442"/>
      <c r="AC10" s="442"/>
      <c r="AD10" s="442"/>
      <c r="AE10" s="442"/>
      <c r="AF10" s="442"/>
      <c r="AG10" s="442"/>
      <c r="AH10" s="442"/>
      <c r="AI10" s="442"/>
      <c r="AJ10" s="442"/>
      <c r="AK10" s="442"/>
      <c r="AL10" s="446"/>
      <c r="AM10" s="463" t="s">
        <v>100</v>
      </c>
      <c r="AN10" s="464"/>
      <c r="AO10" s="464"/>
      <c r="AP10" s="464"/>
      <c r="AQ10" s="464"/>
      <c r="AR10" s="464"/>
      <c r="AS10" s="464"/>
      <c r="AT10" s="465"/>
      <c r="AU10" s="466" t="s">
        <v>447</v>
      </c>
      <c r="AV10" s="467"/>
      <c r="AW10" s="467"/>
      <c r="AX10" s="467"/>
      <c r="AY10" s="468" t="s">
        <v>455</v>
      </c>
      <c r="AZ10" s="469"/>
      <c r="BA10" s="469"/>
      <c r="BB10" s="469"/>
      <c r="BC10" s="469"/>
      <c r="BD10" s="469"/>
      <c r="BE10" s="469"/>
      <c r="BF10" s="469"/>
      <c r="BG10" s="469"/>
      <c r="BH10" s="469"/>
      <c r="BI10" s="469"/>
      <c r="BJ10" s="469"/>
      <c r="BK10" s="469"/>
      <c r="BL10" s="469"/>
      <c r="BM10" s="470"/>
      <c r="BN10" s="471">
        <v>294492</v>
      </c>
      <c r="BO10" s="472"/>
      <c r="BP10" s="472"/>
      <c r="BQ10" s="472"/>
      <c r="BR10" s="472"/>
      <c r="BS10" s="472"/>
      <c r="BT10" s="472"/>
      <c r="BU10" s="473"/>
      <c r="BV10" s="471">
        <v>95560</v>
      </c>
      <c r="BW10" s="472"/>
      <c r="BX10" s="472"/>
      <c r="BY10" s="472"/>
      <c r="BZ10" s="472"/>
      <c r="CA10" s="472"/>
      <c r="CB10" s="472"/>
      <c r="CC10" s="473"/>
      <c r="CD10" s="372" t="s">
        <v>454</v>
      </c>
      <c r="CE10" s="373"/>
      <c r="CF10" s="373"/>
      <c r="CG10" s="373"/>
      <c r="CH10" s="373"/>
      <c r="CI10" s="373"/>
      <c r="CJ10" s="373"/>
      <c r="CK10" s="373"/>
      <c r="CL10" s="373"/>
      <c r="CM10" s="373"/>
      <c r="CN10" s="373"/>
      <c r="CO10" s="373"/>
      <c r="CP10" s="373"/>
      <c r="CQ10" s="373"/>
      <c r="CR10" s="373"/>
      <c r="CS10" s="374"/>
      <c r="CT10" s="190"/>
      <c r="CU10" s="191"/>
      <c r="CV10" s="191"/>
      <c r="CW10" s="191"/>
      <c r="CX10" s="191"/>
      <c r="CY10" s="191"/>
      <c r="CZ10" s="191"/>
      <c r="DA10" s="192"/>
      <c r="DB10" s="190"/>
      <c r="DC10" s="191"/>
      <c r="DD10" s="191"/>
      <c r="DE10" s="191"/>
      <c r="DF10" s="191"/>
      <c r="DG10" s="191"/>
      <c r="DH10" s="191"/>
      <c r="DI10" s="192"/>
      <c r="DJ10" s="185"/>
      <c r="DK10" s="185"/>
      <c r="DL10" s="185"/>
      <c r="DM10" s="185"/>
      <c r="DN10" s="185"/>
      <c r="DO10" s="185"/>
    </row>
    <row r="11" spans="1:119" ht="18.75" customHeight="1" thickBot="1" x14ac:dyDescent="0.2">
      <c r="A11" s="186"/>
      <c r="B11" s="448"/>
      <c r="C11" s="449"/>
      <c r="D11" s="449"/>
      <c r="E11" s="449"/>
      <c r="F11" s="449"/>
      <c r="G11" s="449"/>
      <c r="H11" s="449"/>
      <c r="I11" s="449"/>
      <c r="J11" s="449"/>
      <c r="K11" s="537"/>
      <c r="L11" s="509" t="s">
        <v>101</v>
      </c>
      <c r="M11" s="510"/>
      <c r="N11" s="510"/>
      <c r="O11" s="510"/>
      <c r="P11" s="510"/>
      <c r="Q11" s="511"/>
      <c r="R11" s="512" t="s">
        <v>453</v>
      </c>
      <c r="S11" s="513"/>
      <c r="T11" s="513"/>
      <c r="U11" s="513"/>
      <c r="V11" s="514"/>
      <c r="W11" s="441"/>
      <c r="X11" s="442"/>
      <c r="Y11" s="442"/>
      <c r="Z11" s="442"/>
      <c r="AA11" s="442"/>
      <c r="AB11" s="442"/>
      <c r="AC11" s="442"/>
      <c r="AD11" s="442"/>
      <c r="AE11" s="442"/>
      <c r="AF11" s="442"/>
      <c r="AG11" s="442"/>
      <c r="AH11" s="442"/>
      <c r="AI11" s="442"/>
      <c r="AJ11" s="442"/>
      <c r="AK11" s="442"/>
      <c r="AL11" s="446"/>
      <c r="AM11" s="463" t="s">
        <v>102</v>
      </c>
      <c r="AN11" s="464"/>
      <c r="AO11" s="464"/>
      <c r="AP11" s="464"/>
      <c r="AQ11" s="464"/>
      <c r="AR11" s="464"/>
      <c r="AS11" s="464"/>
      <c r="AT11" s="465"/>
      <c r="AU11" s="466" t="s">
        <v>452</v>
      </c>
      <c r="AV11" s="467"/>
      <c r="AW11" s="467"/>
      <c r="AX11" s="467"/>
      <c r="AY11" s="468" t="s">
        <v>451</v>
      </c>
      <c r="AZ11" s="469"/>
      <c r="BA11" s="469"/>
      <c r="BB11" s="469"/>
      <c r="BC11" s="469"/>
      <c r="BD11" s="469"/>
      <c r="BE11" s="469"/>
      <c r="BF11" s="469"/>
      <c r="BG11" s="469"/>
      <c r="BH11" s="469"/>
      <c r="BI11" s="469"/>
      <c r="BJ11" s="469"/>
      <c r="BK11" s="469"/>
      <c r="BL11" s="469"/>
      <c r="BM11" s="470"/>
      <c r="BN11" s="471">
        <v>242093</v>
      </c>
      <c r="BO11" s="472"/>
      <c r="BP11" s="472"/>
      <c r="BQ11" s="472"/>
      <c r="BR11" s="472"/>
      <c r="BS11" s="472"/>
      <c r="BT11" s="472"/>
      <c r="BU11" s="473"/>
      <c r="BV11" s="471">
        <v>200220</v>
      </c>
      <c r="BW11" s="472"/>
      <c r="BX11" s="472"/>
      <c r="BY11" s="472"/>
      <c r="BZ11" s="472"/>
      <c r="CA11" s="472"/>
      <c r="CB11" s="472"/>
      <c r="CC11" s="473"/>
      <c r="CD11" s="477" t="s">
        <v>103</v>
      </c>
      <c r="CE11" s="478"/>
      <c r="CF11" s="478"/>
      <c r="CG11" s="478"/>
      <c r="CH11" s="478"/>
      <c r="CI11" s="478"/>
      <c r="CJ11" s="478"/>
      <c r="CK11" s="478"/>
      <c r="CL11" s="478"/>
      <c r="CM11" s="478"/>
      <c r="CN11" s="478"/>
      <c r="CO11" s="478"/>
      <c r="CP11" s="478"/>
      <c r="CQ11" s="478"/>
      <c r="CR11" s="478"/>
      <c r="CS11" s="479"/>
      <c r="CT11" s="506" t="s">
        <v>448</v>
      </c>
      <c r="CU11" s="507"/>
      <c r="CV11" s="507"/>
      <c r="CW11" s="507"/>
      <c r="CX11" s="507"/>
      <c r="CY11" s="507"/>
      <c r="CZ11" s="507"/>
      <c r="DA11" s="508"/>
      <c r="DB11" s="506" t="s">
        <v>448</v>
      </c>
      <c r="DC11" s="507"/>
      <c r="DD11" s="507"/>
      <c r="DE11" s="507"/>
      <c r="DF11" s="507"/>
      <c r="DG11" s="507"/>
      <c r="DH11" s="507"/>
      <c r="DI11" s="508"/>
      <c r="DJ11" s="185"/>
      <c r="DK11" s="185"/>
      <c r="DL11" s="185"/>
      <c r="DM11" s="185"/>
      <c r="DN11" s="185"/>
      <c r="DO11" s="185"/>
    </row>
    <row r="12" spans="1:119" ht="18.75" customHeight="1" x14ac:dyDescent="0.15">
      <c r="A12" s="186"/>
      <c r="B12" s="519" t="s">
        <v>105</v>
      </c>
      <c r="C12" s="520"/>
      <c r="D12" s="520"/>
      <c r="E12" s="520"/>
      <c r="F12" s="520"/>
      <c r="G12" s="520"/>
      <c r="H12" s="520"/>
      <c r="I12" s="520"/>
      <c r="J12" s="520"/>
      <c r="K12" s="521"/>
      <c r="L12" s="528" t="s">
        <v>450</v>
      </c>
      <c r="M12" s="529"/>
      <c r="N12" s="529"/>
      <c r="O12" s="529"/>
      <c r="P12" s="529"/>
      <c r="Q12" s="530"/>
      <c r="R12" s="531">
        <v>21703</v>
      </c>
      <c r="S12" s="532"/>
      <c r="T12" s="532"/>
      <c r="U12" s="532"/>
      <c r="V12" s="533"/>
      <c r="W12" s="534" t="s">
        <v>1</v>
      </c>
      <c r="X12" s="467"/>
      <c r="Y12" s="467"/>
      <c r="Z12" s="467"/>
      <c r="AA12" s="467"/>
      <c r="AB12" s="535"/>
      <c r="AC12" s="466" t="s">
        <v>106</v>
      </c>
      <c r="AD12" s="467"/>
      <c r="AE12" s="467"/>
      <c r="AF12" s="467"/>
      <c r="AG12" s="535"/>
      <c r="AH12" s="466" t="s">
        <v>107</v>
      </c>
      <c r="AI12" s="467"/>
      <c r="AJ12" s="467"/>
      <c r="AK12" s="467"/>
      <c r="AL12" s="536"/>
      <c r="AM12" s="463" t="s">
        <v>108</v>
      </c>
      <c r="AN12" s="464"/>
      <c r="AO12" s="464"/>
      <c r="AP12" s="464"/>
      <c r="AQ12" s="464"/>
      <c r="AR12" s="464"/>
      <c r="AS12" s="464"/>
      <c r="AT12" s="465"/>
      <c r="AU12" s="466" t="s">
        <v>447</v>
      </c>
      <c r="AV12" s="467"/>
      <c r="AW12" s="467"/>
      <c r="AX12" s="467"/>
      <c r="AY12" s="468" t="s">
        <v>449</v>
      </c>
      <c r="AZ12" s="469"/>
      <c r="BA12" s="469"/>
      <c r="BB12" s="469"/>
      <c r="BC12" s="469"/>
      <c r="BD12" s="469"/>
      <c r="BE12" s="469"/>
      <c r="BF12" s="469"/>
      <c r="BG12" s="469"/>
      <c r="BH12" s="469"/>
      <c r="BI12" s="469"/>
      <c r="BJ12" s="469"/>
      <c r="BK12" s="469"/>
      <c r="BL12" s="469"/>
      <c r="BM12" s="470"/>
      <c r="BN12" s="471">
        <v>0</v>
      </c>
      <c r="BO12" s="472"/>
      <c r="BP12" s="472"/>
      <c r="BQ12" s="472"/>
      <c r="BR12" s="472"/>
      <c r="BS12" s="472"/>
      <c r="BT12" s="472"/>
      <c r="BU12" s="473"/>
      <c r="BV12" s="471">
        <v>0</v>
      </c>
      <c r="BW12" s="472"/>
      <c r="BX12" s="472"/>
      <c r="BY12" s="472"/>
      <c r="BZ12" s="472"/>
      <c r="CA12" s="472"/>
      <c r="CB12" s="472"/>
      <c r="CC12" s="473"/>
      <c r="CD12" s="477" t="s">
        <v>109</v>
      </c>
      <c r="CE12" s="478"/>
      <c r="CF12" s="478"/>
      <c r="CG12" s="478"/>
      <c r="CH12" s="478"/>
      <c r="CI12" s="478"/>
      <c r="CJ12" s="478"/>
      <c r="CK12" s="478"/>
      <c r="CL12" s="478"/>
      <c r="CM12" s="478"/>
      <c r="CN12" s="478"/>
      <c r="CO12" s="478"/>
      <c r="CP12" s="478"/>
      <c r="CQ12" s="478"/>
      <c r="CR12" s="478"/>
      <c r="CS12" s="479"/>
      <c r="CT12" s="506" t="s">
        <v>448</v>
      </c>
      <c r="CU12" s="507"/>
      <c r="CV12" s="507"/>
      <c r="CW12" s="507"/>
      <c r="CX12" s="507"/>
      <c r="CY12" s="507"/>
      <c r="CZ12" s="507"/>
      <c r="DA12" s="508"/>
      <c r="DB12" s="506" t="s">
        <v>448</v>
      </c>
      <c r="DC12" s="507"/>
      <c r="DD12" s="507"/>
      <c r="DE12" s="507"/>
      <c r="DF12" s="507"/>
      <c r="DG12" s="507"/>
      <c r="DH12" s="507"/>
      <c r="DI12" s="508"/>
      <c r="DJ12" s="185"/>
      <c r="DK12" s="185"/>
      <c r="DL12" s="185"/>
      <c r="DM12" s="185"/>
      <c r="DN12" s="185"/>
      <c r="DO12" s="185"/>
    </row>
    <row r="13" spans="1:119" ht="18.75" customHeight="1" x14ac:dyDescent="0.15">
      <c r="A13" s="186"/>
      <c r="B13" s="522"/>
      <c r="C13" s="523"/>
      <c r="D13" s="523"/>
      <c r="E13" s="523"/>
      <c r="F13" s="523"/>
      <c r="G13" s="523"/>
      <c r="H13" s="523"/>
      <c r="I13" s="523"/>
      <c r="J13" s="523"/>
      <c r="K13" s="524"/>
      <c r="L13" s="193"/>
      <c r="M13" s="544" t="s">
        <v>444</v>
      </c>
      <c r="N13" s="545"/>
      <c r="O13" s="545"/>
      <c r="P13" s="545"/>
      <c r="Q13" s="546"/>
      <c r="R13" s="547">
        <v>21515</v>
      </c>
      <c r="S13" s="548"/>
      <c r="T13" s="548"/>
      <c r="U13" s="548"/>
      <c r="V13" s="549"/>
      <c r="W13" s="490" t="s">
        <v>110</v>
      </c>
      <c r="X13" s="491"/>
      <c r="Y13" s="491"/>
      <c r="Z13" s="491"/>
      <c r="AA13" s="491"/>
      <c r="AB13" s="481"/>
      <c r="AC13" s="516">
        <v>601</v>
      </c>
      <c r="AD13" s="517"/>
      <c r="AE13" s="517"/>
      <c r="AF13" s="517"/>
      <c r="AG13" s="550"/>
      <c r="AH13" s="516">
        <v>597</v>
      </c>
      <c r="AI13" s="517"/>
      <c r="AJ13" s="517"/>
      <c r="AK13" s="517"/>
      <c r="AL13" s="518"/>
      <c r="AM13" s="463" t="s">
        <v>111</v>
      </c>
      <c r="AN13" s="464"/>
      <c r="AO13" s="464"/>
      <c r="AP13" s="464"/>
      <c r="AQ13" s="464"/>
      <c r="AR13" s="464"/>
      <c r="AS13" s="464"/>
      <c r="AT13" s="465"/>
      <c r="AU13" s="466" t="s">
        <v>447</v>
      </c>
      <c r="AV13" s="467"/>
      <c r="AW13" s="467"/>
      <c r="AX13" s="467"/>
      <c r="AY13" s="468" t="s">
        <v>446</v>
      </c>
      <c r="AZ13" s="469"/>
      <c r="BA13" s="469"/>
      <c r="BB13" s="469"/>
      <c r="BC13" s="469"/>
      <c r="BD13" s="469"/>
      <c r="BE13" s="469"/>
      <c r="BF13" s="469"/>
      <c r="BG13" s="469"/>
      <c r="BH13" s="469"/>
      <c r="BI13" s="469"/>
      <c r="BJ13" s="469"/>
      <c r="BK13" s="469"/>
      <c r="BL13" s="469"/>
      <c r="BM13" s="470"/>
      <c r="BN13" s="471">
        <v>530085</v>
      </c>
      <c r="BO13" s="472"/>
      <c r="BP13" s="472"/>
      <c r="BQ13" s="472"/>
      <c r="BR13" s="472"/>
      <c r="BS13" s="472"/>
      <c r="BT13" s="472"/>
      <c r="BU13" s="473"/>
      <c r="BV13" s="471">
        <v>292299</v>
      </c>
      <c r="BW13" s="472"/>
      <c r="BX13" s="472"/>
      <c r="BY13" s="472"/>
      <c r="BZ13" s="472"/>
      <c r="CA13" s="472"/>
      <c r="CB13" s="472"/>
      <c r="CC13" s="473"/>
      <c r="CD13" s="477" t="s">
        <v>112</v>
      </c>
      <c r="CE13" s="478"/>
      <c r="CF13" s="478"/>
      <c r="CG13" s="478"/>
      <c r="CH13" s="478"/>
      <c r="CI13" s="478"/>
      <c r="CJ13" s="478"/>
      <c r="CK13" s="478"/>
      <c r="CL13" s="478"/>
      <c r="CM13" s="478"/>
      <c r="CN13" s="478"/>
      <c r="CO13" s="478"/>
      <c r="CP13" s="478"/>
      <c r="CQ13" s="478"/>
      <c r="CR13" s="478"/>
      <c r="CS13" s="479"/>
      <c r="CT13" s="474">
        <v>11.5</v>
      </c>
      <c r="CU13" s="475"/>
      <c r="CV13" s="475"/>
      <c r="CW13" s="475"/>
      <c r="CX13" s="475"/>
      <c r="CY13" s="475"/>
      <c r="CZ13" s="475"/>
      <c r="DA13" s="476"/>
      <c r="DB13" s="474">
        <v>11.6</v>
      </c>
      <c r="DC13" s="475"/>
      <c r="DD13" s="475"/>
      <c r="DE13" s="475"/>
      <c r="DF13" s="475"/>
      <c r="DG13" s="475"/>
      <c r="DH13" s="475"/>
      <c r="DI13" s="476"/>
      <c r="DJ13" s="185"/>
      <c r="DK13" s="185"/>
      <c r="DL13" s="185"/>
      <c r="DM13" s="185"/>
      <c r="DN13" s="185"/>
      <c r="DO13" s="185"/>
    </row>
    <row r="14" spans="1:119" ht="18.75" customHeight="1" thickBot="1" x14ac:dyDescent="0.2">
      <c r="A14" s="186"/>
      <c r="B14" s="522"/>
      <c r="C14" s="523"/>
      <c r="D14" s="523"/>
      <c r="E14" s="523"/>
      <c r="F14" s="523"/>
      <c r="G14" s="523"/>
      <c r="H14" s="523"/>
      <c r="I14" s="523"/>
      <c r="J14" s="523"/>
      <c r="K14" s="524"/>
      <c r="L14" s="551" t="s">
        <v>445</v>
      </c>
      <c r="M14" s="552"/>
      <c r="N14" s="552"/>
      <c r="O14" s="552"/>
      <c r="P14" s="552"/>
      <c r="Q14" s="553"/>
      <c r="R14" s="547">
        <v>22088</v>
      </c>
      <c r="S14" s="548"/>
      <c r="T14" s="548"/>
      <c r="U14" s="548"/>
      <c r="V14" s="549"/>
      <c r="W14" s="443"/>
      <c r="X14" s="444"/>
      <c r="Y14" s="444"/>
      <c r="Z14" s="444"/>
      <c r="AA14" s="444"/>
      <c r="AB14" s="431"/>
      <c r="AC14" s="554">
        <v>5.9</v>
      </c>
      <c r="AD14" s="555"/>
      <c r="AE14" s="555"/>
      <c r="AF14" s="555"/>
      <c r="AG14" s="556"/>
      <c r="AH14" s="554">
        <v>5.6</v>
      </c>
      <c r="AI14" s="555"/>
      <c r="AJ14" s="555"/>
      <c r="AK14" s="555"/>
      <c r="AL14" s="557"/>
      <c r="AM14" s="463"/>
      <c r="AN14" s="464"/>
      <c r="AO14" s="464"/>
      <c r="AP14" s="464"/>
      <c r="AQ14" s="464"/>
      <c r="AR14" s="464"/>
      <c r="AS14" s="464"/>
      <c r="AT14" s="465"/>
      <c r="AU14" s="466"/>
      <c r="AV14" s="467"/>
      <c r="AW14" s="467"/>
      <c r="AX14" s="467"/>
      <c r="AY14" s="468"/>
      <c r="AZ14" s="469"/>
      <c r="BA14" s="469"/>
      <c r="BB14" s="469"/>
      <c r="BC14" s="469"/>
      <c r="BD14" s="469"/>
      <c r="BE14" s="469"/>
      <c r="BF14" s="469"/>
      <c r="BG14" s="469"/>
      <c r="BH14" s="469"/>
      <c r="BI14" s="469"/>
      <c r="BJ14" s="469"/>
      <c r="BK14" s="469"/>
      <c r="BL14" s="469"/>
      <c r="BM14" s="470"/>
      <c r="BN14" s="471"/>
      <c r="BO14" s="472"/>
      <c r="BP14" s="472"/>
      <c r="BQ14" s="472"/>
      <c r="BR14" s="472"/>
      <c r="BS14" s="472"/>
      <c r="BT14" s="472"/>
      <c r="BU14" s="473"/>
      <c r="BV14" s="471"/>
      <c r="BW14" s="472"/>
      <c r="BX14" s="472"/>
      <c r="BY14" s="472"/>
      <c r="BZ14" s="472"/>
      <c r="CA14" s="472"/>
      <c r="CB14" s="472"/>
      <c r="CC14" s="473"/>
      <c r="CD14" s="558" t="s">
        <v>113</v>
      </c>
      <c r="CE14" s="559"/>
      <c r="CF14" s="559"/>
      <c r="CG14" s="559"/>
      <c r="CH14" s="559"/>
      <c r="CI14" s="559"/>
      <c r="CJ14" s="559"/>
      <c r="CK14" s="559"/>
      <c r="CL14" s="559"/>
      <c r="CM14" s="559"/>
      <c r="CN14" s="559"/>
      <c r="CO14" s="559"/>
      <c r="CP14" s="559"/>
      <c r="CQ14" s="559"/>
      <c r="CR14" s="559"/>
      <c r="CS14" s="560"/>
      <c r="CT14" s="561">
        <v>18.7</v>
      </c>
      <c r="CU14" s="562"/>
      <c r="CV14" s="562"/>
      <c r="CW14" s="562"/>
      <c r="CX14" s="562"/>
      <c r="CY14" s="562"/>
      <c r="CZ14" s="562"/>
      <c r="DA14" s="563"/>
      <c r="DB14" s="561">
        <v>36.200000000000003</v>
      </c>
      <c r="DC14" s="562"/>
      <c r="DD14" s="562"/>
      <c r="DE14" s="562"/>
      <c r="DF14" s="562"/>
      <c r="DG14" s="562"/>
      <c r="DH14" s="562"/>
      <c r="DI14" s="563"/>
      <c r="DJ14" s="185"/>
      <c r="DK14" s="185"/>
      <c r="DL14" s="185"/>
      <c r="DM14" s="185"/>
      <c r="DN14" s="185"/>
      <c r="DO14" s="185"/>
    </row>
    <row r="15" spans="1:119" ht="18.75" customHeight="1" x14ac:dyDescent="0.15">
      <c r="A15" s="186"/>
      <c r="B15" s="522"/>
      <c r="C15" s="523"/>
      <c r="D15" s="523"/>
      <c r="E15" s="523"/>
      <c r="F15" s="523"/>
      <c r="G15" s="523"/>
      <c r="H15" s="523"/>
      <c r="I15" s="523"/>
      <c r="J15" s="523"/>
      <c r="K15" s="524"/>
      <c r="L15" s="193"/>
      <c r="M15" s="544" t="s">
        <v>444</v>
      </c>
      <c r="N15" s="545"/>
      <c r="O15" s="545"/>
      <c r="P15" s="545"/>
      <c r="Q15" s="546"/>
      <c r="R15" s="547">
        <v>21921</v>
      </c>
      <c r="S15" s="548"/>
      <c r="T15" s="548"/>
      <c r="U15" s="548"/>
      <c r="V15" s="549"/>
      <c r="W15" s="490" t="s">
        <v>114</v>
      </c>
      <c r="X15" s="491"/>
      <c r="Y15" s="491"/>
      <c r="Z15" s="491"/>
      <c r="AA15" s="491"/>
      <c r="AB15" s="481"/>
      <c r="AC15" s="516">
        <v>3260</v>
      </c>
      <c r="AD15" s="517"/>
      <c r="AE15" s="517"/>
      <c r="AF15" s="517"/>
      <c r="AG15" s="550"/>
      <c r="AH15" s="516">
        <v>3482</v>
      </c>
      <c r="AI15" s="517"/>
      <c r="AJ15" s="517"/>
      <c r="AK15" s="517"/>
      <c r="AL15" s="518"/>
      <c r="AM15" s="463"/>
      <c r="AN15" s="464"/>
      <c r="AO15" s="464"/>
      <c r="AP15" s="464"/>
      <c r="AQ15" s="464"/>
      <c r="AR15" s="464"/>
      <c r="AS15" s="464"/>
      <c r="AT15" s="465"/>
      <c r="AU15" s="466"/>
      <c r="AV15" s="467"/>
      <c r="AW15" s="467"/>
      <c r="AX15" s="467"/>
      <c r="AY15" s="451" t="s">
        <v>443</v>
      </c>
      <c r="AZ15" s="452"/>
      <c r="BA15" s="452"/>
      <c r="BB15" s="452"/>
      <c r="BC15" s="452"/>
      <c r="BD15" s="452"/>
      <c r="BE15" s="452"/>
      <c r="BF15" s="452"/>
      <c r="BG15" s="452"/>
      <c r="BH15" s="452"/>
      <c r="BI15" s="452"/>
      <c r="BJ15" s="452"/>
      <c r="BK15" s="452"/>
      <c r="BL15" s="452"/>
      <c r="BM15" s="453"/>
      <c r="BN15" s="454">
        <v>2438076</v>
      </c>
      <c r="BO15" s="455"/>
      <c r="BP15" s="455"/>
      <c r="BQ15" s="455"/>
      <c r="BR15" s="455"/>
      <c r="BS15" s="455"/>
      <c r="BT15" s="455"/>
      <c r="BU15" s="456"/>
      <c r="BV15" s="454">
        <v>2435102</v>
      </c>
      <c r="BW15" s="455"/>
      <c r="BX15" s="455"/>
      <c r="BY15" s="455"/>
      <c r="BZ15" s="455"/>
      <c r="CA15" s="455"/>
      <c r="CB15" s="455"/>
      <c r="CC15" s="456"/>
      <c r="CD15" s="564" t="s">
        <v>442</v>
      </c>
      <c r="CE15" s="565"/>
      <c r="CF15" s="565"/>
      <c r="CG15" s="565"/>
      <c r="CH15" s="565"/>
      <c r="CI15" s="565"/>
      <c r="CJ15" s="565"/>
      <c r="CK15" s="565"/>
      <c r="CL15" s="565"/>
      <c r="CM15" s="565"/>
      <c r="CN15" s="565"/>
      <c r="CO15" s="565"/>
      <c r="CP15" s="565"/>
      <c r="CQ15" s="565"/>
      <c r="CR15" s="565"/>
      <c r="CS15" s="566"/>
      <c r="CT15" s="194"/>
      <c r="CU15" s="195"/>
      <c r="CV15" s="195"/>
      <c r="CW15" s="195"/>
      <c r="CX15" s="195"/>
      <c r="CY15" s="195"/>
      <c r="CZ15" s="195"/>
      <c r="DA15" s="196"/>
      <c r="DB15" s="194"/>
      <c r="DC15" s="195"/>
      <c r="DD15" s="195"/>
      <c r="DE15" s="195"/>
      <c r="DF15" s="195"/>
      <c r="DG15" s="195"/>
      <c r="DH15" s="195"/>
      <c r="DI15" s="196"/>
      <c r="DJ15" s="185"/>
      <c r="DK15" s="185"/>
      <c r="DL15" s="185"/>
      <c r="DM15" s="185"/>
      <c r="DN15" s="185"/>
      <c r="DO15" s="185"/>
    </row>
    <row r="16" spans="1:119" ht="18.75" customHeight="1" x14ac:dyDescent="0.15">
      <c r="A16" s="186"/>
      <c r="B16" s="522"/>
      <c r="C16" s="523"/>
      <c r="D16" s="523"/>
      <c r="E16" s="523"/>
      <c r="F16" s="523"/>
      <c r="G16" s="523"/>
      <c r="H16" s="523"/>
      <c r="I16" s="523"/>
      <c r="J16" s="523"/>
      <c r="K16" s="524"/>
      <c r="L16" s="551" t="s">
        <v>115</v>
      </c>
      <c r="M16" s="575"/>
      <c r="N16" s="575"/>
      <c r="O16" s="575"/>
      <c r="P16" s="575"/>
      <c r="Q16" s="576"/>
      <c r="R16" s="570" t="s">
        <v>441</v>
      </c>
      <c r="S16" s="571"/>
      <c r="T16" s="571"/>
      <c r="U16" s="571"/>
      <c r="V16" s="572"/>
      <c r="W16" s="443"/>
      <c r="X16" s="444"/>
      <c r="Y16" s="444"/>
      <c r="Z16" s="444"/>
      <c r="AA16" s="444"/>
      <c r="AB16" s="431"/>
      <c r="AC16" s="554">
        <v>32.1</v>
      </c>
      <c r="AD16" s="555"/>
      <c r="AE16" s="555"/>
      <c r="AF16" s="555"/>
      <c r="AG16" s="556"/>
      <c r="AH16" s="554">
        <v>32.6</v>
      </c>
      <c r="AI16" s="555"/>
      <c r="AJ16" s="555"/>
      <c r="AK16" s="555"/>
      <c r="AL16" s="557"/>
      <c r="AM16" s="463"/>
      <c r="AN16" s="464"/>
      <c r="AO16" s="464"/>
      <c r="AP16" s="464"/>
      <c r="AQ16" s="464"/>
      <c r="AR16" s="464"/>
      <c r="AS16" s="464"/>
      <c r="AT16" s="465"/>
      <c r="AU16" s="466"/>
      <c r="AV16" s="467"/>
      <c r="AW16" s="467"/>
      <c r="AX16" s="467"/>
      <c r="AY16" s="468" t="s">
        <v>440</v>
      </c>
      <c r="AZ16" s="469"/>
      <c r="BA16" s="469"/>
      <c r="BB16" s="469"/>
      <c r="BC16" s="469"/>
      <c r="BD16" s="469"/>
      <c r="BE16" s="469"/>
      <c r="BF16" s="469"/>
      <c r="BG16" s="469"/>
      <c r="BH16" s="469"/>
      <c r="BI16" s="469"/>
      <c r="BJ16" s="469"/>
      <c r="BK16" s="469"/>
      <c r="BL16" s="469"/>
      <c r="BM16" s="470"/>
      <c r="BN16" s="471">
        <v>5685733</v>
      </c>
      <c r="BO16" s="472"/>
      <c r="BP16" s="472"/>
      <c r="BQ16" s="472"/>
      <c r="BR16" s="472"/>
      <c r="BS16" s="472"/>
      <c r="BT16" s="472"/>
      <c r="BU16" s="473"/>
      <c r="BV16" s="471">
        <v>5732101</v>
      </c>
      <c r="BW16" s="472"/>
      <c r="BX16" s="472"/>
      <c r="BY16" s="472"/>
      <c r="BZ16" s="472"/>
      <c r="CA16" s="472"/>
      <c r="CB16" s="472"/>
      <c r="CC16" s="473"/>
      <c r="CD16" s="368"/>
      <c r="CE16" s="573"/>
      <c r="CF16" s="573"/>
      <c r="CG16" s="573"/>
      <c r="CH16" s="573"/>
      <c r="CI16" s="573"/>
      <c r="CJ16" s="573"/>
      <c r="CK16" s="573"/>
      <c r="CL16" s="573"/>
      <c r="CM16" s="573"/>
      <c r="CN16" s="573"/>
      <c r="CO16" s="573"/>
      <c r="CP16" s="573"/>
      <c r="CQ16" s="573"/>
      <c r="CR16" s="573"/>
      <c r="CS16" s="574"/>
      <c r="CT16" s="474"/>
      <c r="CU16" s="475"/>
      <c r="CV16" s="475"/>
      <c r="CW16" s="475"/>
      <c r="CX16" s="475"/>
      <c r="CY16" s="475"/>
      <c r="CZ16" s="475"/>
      <c r="DA16" s="476"/>
      <c r="DB16" s="474"/>
      <c r="DC16" s="475"/>
      <c r="DD16" s="475"/>
      <c r="DE16" s="475"/>
      <c r="DF16" s="475"/>
      <c r="DG16" s="475"/>
      <c r="DH16" s="475"/>
      <c r="DI16" s="476"/>
      <c r="DJ16" s="185"/>
      <c r="DK16" s="185"/>
      <c r="DL16" s="185"/>
      <c r="DM16" s="185"/>
      <c r="DN16" s="185"/>
      <c r="DO16" s="185"/>
    </row>
    <row r="17" spans="1:119" ht="18.75" customHeight="1" thickBot="1" x14ac:dyDescent="0.2">
      <c r="A17" s="186"/>
      <c r="B17" s="525"/>
      <c r="C17" s="526"/>
      <c r="D17" s="526"/>
      <c r="E17" s="526"/>
      <c r="F17" s="526"/>
      <c r="G17" s="526"/>
      <c r="H17" s="526"/>
      <c r="I17" s="526"/>
      <c r="J17" s="526"/>
      <c r="K17" s="527"/>
      <c r="L17" s="197"/>
      <c r="M17" s="567" t="s">
        <v>439</v>
      </c>
      <c r="N17" s="568"/>
      <c r="O17" s="568"/>
      <c r="P17" s="568"/>
      <c r="Q17" s="569"/>
      <c r="R17" s="570" t="s">
        <v>438</v>
      </c>
      <c r="S17" s="571"/>
      <c r="T17" s="571"/>
      <c r="U17" s="571"/>
      <c r="V17" s="572"/>
      <c r="W17" s="490" t="s">
        <v>116</v>
      </c>
      <c r="X17" s="491"/>
      <c r="Y17" s="491"/>
      <c r="Z17" s="491"/>
      <c r="AA17" s="491"/>
      <c r="AB17" s="481"/>
      <c r="AC17" s="516">
        <v>6282</v>
      </c>
      <c r="AD17" s="517"/>
      <c r="AE17" s="517"/>
      <c r="AF17" s="517"/>
      <c r="AG17" s="550"/>
      <c r="AH17" s="516">
        <v>6614</v>
      </c>
      <c r="AI17" s="517"/>
      <c r="AJ17" s="517"/>
      <c r="AK17" s="517"/>
      <c r="AL17" s="518"/>
      <c r="AM17" s="463"/>
      <c r="AN17" s="464"/>
      <c r="AO17" s="464"/>
      <c r="AP17" s="464"/>
      <c r="AQ17" s="464"/>
      <c r="AR17" s="464"/>
      <c r="AS17" s="464"/>
      <c r="AT17" s="465"/>
      <c r="AU17" s="466"/>
      <c r="AV17" s="467"/>
      <c r="AW17" s="467"/>
      <c r="AX17" s="467"/>
      <c r="AY17" s="468" t="s">
        <v>437</v>
      </c>
      <c r="AZ17" s="469"/>
      <c r="BA17" s="469"/>
      <c r="BB17" s="469"/>
      <c r="BC17" s="469"/>
      <c r="BD17" s="469"/>
      <c r="BE17" s="469"/>
      <c r="BF17" s="469"/>
      <c r="BG17" s="469"/>
      <c r="BH17" s="469"/>
      <c r="BI17" s="469"/>
      <c r="BJ17" s="469"/>
      <c r="BK17" s="469"/>
      <c r="BL17" s="469"/>
      <c r="BM17" s="470"/>
      <c r="BN17" s="471">
        <v>3083671</v>
      </c>
      <c r="BO17" s="472"/>
      <c r="BP17" s="472"/>
      <c r="BQ17" s="472"/>
      <c r="BR17" s="472"/>
      <c r="BS17" s="472"/>
      <c r="BT17" s="472"/>
      <c r="BU17" s="473"/>
      <c r="BV17" s="471">
        <v>3063444</v>
      </c>
      <c r="BW17" s="472"/>
      <c r="BX17" s="472"/>
      <c r="BY17" s="472"/>
      <c r="BZ17" s="472"/>
      <c r="CA17" s="472"/>
      <c r="CB17" s="472"/>
      <c r="CC17" s="473"/>
      <c r="CD17" s="368"/>
      <c r="CE17" s="573"/>
      <c r="CF17" s="573"/>
      <c r="CG17" s="573"/>
      <c r="CH17" s="573"/>
      <c r="CI17" s="573"/>
      <c r="CJ17" s="573"/>
      <c r="CK17" s="573"/>
      <c r="CL17" s="573"/>
      <c r="CM17" s="573"/>
      <c r="CN17" s="573"/>
      <c r="CO17" s="573"/>
      <c r="CP17" s="573"/>
      <c r="CQ17" s="573"/>
      <c r="CR17" s="573"/>
      <c r="CS17" s="574"/>
      <c r="CT17" s="474"/>
      <c r="CU17" s="475"/>
      <c r="CV17" s="475"/>
      <c r="CW17" s="475"/>
      <c r="CX17" s="475"/>
      <c r="CY17" s="475"/>
      <c r="CZ17" s="475"/>
      <c r="DA17" s="476"/>
      <c r="DB17" s="474"/>
      <c r="DC17" s="475"/>
      <c r="DD17" s="475"/>
      <c r="DE17" s="475"/>
      <c r="DF17" s="475"/>
      <c r="DG17" s="475"/>
      <c r="DH17" s="475"/>
      <c r="DI17" s="476"/>
      <c r="DJ17" s="185"/>
      <c r="DK17" s="185"/>
      <c r="DL17" s="185"/>
      <c r="DM17" s="185"/>
      <c r="DN17" s="185"/>
      <c r="DO17" s="185"/>
    </row>
    <row r="18" spans="1:119" ht="18.75" customHeight="1" thickBot="1" x14ac:dyDescent="0.2">
      <c r="A18" s="186"/>
      <c r="B18" s="577" t="s">
        <v>117</v>
      </c>
      <c r="C18" s="537"/>
      <c r="D18" s="537"/>
      <c r="E18" s="578"/>
      <c r="F18" s="578"/>
      <c r="G18" s="578"/>
      <c r="H18" s="578"/>
      <c r="I18" s="578"/>
      <c r="J18" s="578"/>
      <c r="K18" s="578"/>
      <c r="L18" s="579">
        <v>81.849999999999994</v>
      </c>
      <c r="M18" s="579"/>
      <c r="N18" s="579"/>
      <c r="O18" s="579"/>
      <c r="P18" s="579"/>
      <c r="Q18" s="579"/>
      <c r="R18" s="580"/>
      <c r="S18" s="580"/>
      <c r="T18" s="580"/>
      <c r="U18" s="580"/>
      <c r="V18" s="581"/>
      <c r="W18" s="492"/>
      <c r="X18" s="493"/>
      <c r="Y18" s="493"/>
      <c r="Z18" s="493"/>
      <c r="AA18" s="493"/>
      <c r="AB18" s="484"/>
      <c r="AC18" s="582">
        <v>61.9</v>
      </c>
      <c r="AD18" s="583"/>
      <c r="AE18" s="583"/>
      <c r="AF18" s="583"/>
      <c r="AG18" s="584"/>
      <c r="AH18" s="582">
        <v>61.9</v>
      </c>
      <c r="AI18" s="583"/>
      <c r="AJ18" s="583"/>
      <c r="AK18" s="583"/>
      <c r="AL18" s="585"/>
      <c r="AM18" s="463"/>
      <c r="AN18" s="464"/>
      <c r="AO18" s="464"/>
      <c r="AP18" s="464"/>
      <c r="AQ18" s="464"/>
      <c r="AR18" s="464"/>
      <c r="AS18" s="464"/>
      <c r="AT18" s="465"/>
      <c r="AU18" s="466"/>
      <c r="AV18" s="467"/>
      <c r="AW18" s="467"/>
      <c r="AX18" s="467"/>
      <c r="AY18" s="468" t="s">
        <v>118</v>
      </c>
      <c r="AZ18" s="469"/>
      <c r="BA18" s="469"/>
      <c r="BB18" s="469"/>
      <c r="BC18" s="469"/>
      <c r="BD18" s="469"/>
      <c r="BE18" s="469"/>
      <c r="BF18" s="469"/>
      <c r="BG18" s="469"/>
      <c r="BH18" s="469"/>
      <c r="BI18" s="469"/>
      <c r="BJ18" s="469"/>
      <c r="BK18" s="469"/>
      <c r="BL18" s="469"/>
      <c r="BM18" s="470"/>
      <c r="BN18" s="471">
        <v>6099606</v>
      </c>
      <c r="BO18" s="472"/>
      <c r="BP18" s="472"/>
      <c r="BQ18" s="472"/>
      <c r="BR18" s="472"/>
      <c r="BS18" s="472"/>
      <c r="BT18" s="472"/>
      <c r="BU18" s="473"/>
      <c r="BV18" s="471">
        <v>6319771</v>
      </c>
      <c r="BW18" s="472"/>
      <c r="BX18" s="472"/>
      <c r="BY18" s="472"/>
      <c r="BZ18" s="472"/>
      <c r="CA18" s="472"/>
      <c r="CB18" s="472"/>
      <c r="CC18" s="473"/>
      <c r="CD18" s="368"/>
      <c r="CE18" s="573"/>
      <c r="CF18" s="573"/>
      <c r="CG18" s="573"/>
      <c r="CH18" s="573"/>
      <c r="CI18" s="573"/>
      <c r="CJ18" s="573"/>
      <c r="CK18" s="573"/>
      <c r="CL18" s="573"/>
      <c r="CM18" s="573"/>
      <c r="CN18" s="573"/>
      <c r="CO18" s="573"/>
      <c r="CP18" s="573"/>
      <c r="CQ18" s="573"/>
      <c r="CR18" s="573"/>
      <c r="CS18" s="574"/>
      <c r="CT18" s="474"/>
      <c r="CU18" s="475"/>
      <c r="CV18" s="475"/>
      <c r="CW18" s="475"/>
      <c r="CX18" s="475"/>
      <c r="CY18" s="475"/>
      <c r="CZ18" s="475"/>
      <c r="DA18" s="476"/>
      <c r="DB18" s="474"/>
      <c r="DC18" s="475"/>
      <c r="DD18" s="475"/>
      <c r="DE18" s="475"/>
      <c r="DF18" s="475"/>
      <c r="DG18" s="475"/>
      <c r="DH18" s="475"/>
      <c r="DI18" s="476"/>
      <c r="DJ18" s="185"/>
      <c r="DK18" s="185"/>
      <c r="DL18" s="185"/>
      <c r="DM18" s="185"/>
      <c r="DN18" s="185"/>
      <c r="DO18" s="185"/>
    </row>
    <row r="19" spans="1:119" ht="18.75" customHeight="1" thickBot="1" x14ac:dyDescent="0.2">
      <c r="A19" s="186"/>
      <c r="B19" s="577" t="s">
        <v>119</v>
      </c>
      <c r="C19" s="537"/>
      <c r="D19" s="537"/>
      <c r="E19" s="578"/>
      <c r="F19" s="578"/>
      <c r="G19" s="578"/>
      <c r="H19" s="578"/>
      <c r="I19" s="578"/>
      <c r="J19" s="578"/>
      <c r="K19" s="578"/>
      <c r="L19" s="586">
        <v>265</v>
      </c>
      <c r="M19" s="586"/>
      <c r="N19" s="586"/>
      <c r="O19" s="586"/>
      <c r="P19" s="586"/>
      <c r="Q19" s="586"/>
      <c r="R19" s="587"/>
      <c r="S19" s="587"/>
      <c r="T19" s="587"/>
      <c r="U19" s="587"/>
      <c r="V19" s="588"/>
      <c r="W19" s="439"/>
      <c r="X19" s="440"/>
      <c r="Y19" s="440"/>
      <c r="Z19" s="440"/>
      <c r="AA19" s="440"/>
      <c r="AB19" s="440"/>
      <c r="AC19" s="595"/>
      <c r="AD19" s="595"/>
      <c r="AE19" s="595"/>
      <c r="AF19" s="595"/>
      <c r="AG19" s="595"/>
      <c r="AH19" s="595"/>
      <c r="AI19" s="595"/>
      <c r="AJ19" s="595"/>
      <c r="AK19" s="595"/>
      <c r="AL19" s="596"/>
      <c r="AM19" s="463"/>
      <c r="AN19" s="464"/>
      <c r="AO19" s="464"/>
      <c r="AP19" s="464"/>
      <c r="AQ19" s="464"/>
      <c r="AR19" s="464"/>
      <c r="AS19" s="464"/>
      <c r="AT19" s="465"/>
      <c r="AU19" s="466"/>
      <c r="AV19" s="467"/>
      <c r="AW19" s="467"/>
      <c r="AX19" s="467"/>
      <c r="AY19" s="468" t="s">
        <v>120</v>
      </c>
      <c r="AZ19" s="469"/>
      <c r="BA19" s="469"/>
      <c r="BB19" s="469"/>
      <c r="BC19" s="469"/>
      <c r="BD19" s="469"/>
      <c r="BE19" s="469"/>
      <c r="BF19" s="469"/>
      <c r="BG19" s="469"/>
      <c r="BH19" s="469"/>
      <c r="BI19" s="469"/>
      <c r="BJ19" s="469"/>
      <c r="BK19" s="469"/>
      <c r="BL19" s="469"/>
      <c r="BM19" s="470"/>
      <c r="BN19" s="471">
        <v>7574786</v>
      </c>
      <c r="BO19" s="472"/>
      <c r="BP19" s="472"/>
      <c r="BQ19" s="472"/>
      <c r="BR19" s="472"/>
      <c r="BS19" s="472"/>
      <c r="BT19" s="472"/>
      <c r="BU19" s="473"/>
      <c r="BV19" s="471">
        <v>7783432</v>
      </c>
      <c r="BW19" s="472"/>
      <c r="BX19" s="472"/>
      <c r="BY19" s="472"/>
      <c r="BZ19" s="472"/>
      <c r="CA19" s="472"/>
      <c r="CB19" s="472"/>
      <c r="CC19" s="473"/>
      <c r="CD19" s="368"/>
      <c r="CE19" s="573"/>
      <c r="CF19" s="573"/>
      <c r="CG19" s="573"/>
      <c r="CH19" s="573"/>
      <c r="CI19" s="573"/>
      <c r="CJ19" s="573"/>
      <c r="CK19" s="573"/>
      <c r="CL19" s="573"/>
      <c r="CM19" s="573"/>
      <c r="CN19" s="573"/>
      <c r="CO19" s="573"/>
      <c r="CP19" s="573"/>
      <c r="CQ19" s="573"/>
      <c r="CR19" s="573"/>
      <c r="CS19" s="574"/>
      <c r="CT19" s="474"/>
      <c r="CU19" s="475"/>
      <c r="CV19" s="475"/>
      <c r="CW19" s="475"/>
      <c r="CX19" s="475"/>
      <c r="CY19" s="475"/>
      <c r="CZ19" s="475"/>
      <c r="DA19" s="476"/>
      <c r="DB19" s="474"/>
      <c r="DC19" s="475"/>
      <c r="DD19" s="475"/>
      <c r="DE19" s="475"/>
      <c r="DF19" s="475"/>
      <c r="DG19" s="475"/>
      <c r="DH19" s="475"/>
      <c r="DI19" s="476"/>
      <c r="DJ19" s="185"/>
      <c r="DK19" s="185"/>
      <c r="DL19" s="185"/>
      <c r="DM19" s="185"/>
      <c r="DN19" s="185"/>
      <c r="DO19" s="185"/>
    </row>
    <row r="20" spans="1:119" ht="18.75" customHeight="1" thickBot="1" x14ac:dyDescent="0.2">
      <c r="A20" s="186"/>
      <c r="B20" s="577" t="s">
        <v>121</v>
      </c>
      <c r="C20" s="537"/>
      <c r="D20" s="537"/>
      <c r="E20" s="578"/>
      <c r="F20" s="578"/>
      <c r="G20" s="578"/>
      <c r="H20" s="578"/>
      <c r="I20" s="578"/>
      <c r="J20" s="578"/>
      <c r="K20" s="578"/>
      <c r="L20" s="586">
        <v>8066</v>
      </c>
      <c r="M20" s="586"/>
      <c r="N20" s="586"/>
      <c r="O20" s="586"/>
      <c r="P20" s="586"/>
      <c r="Q20" s="586"/>
      <c r="R20" s="587"/>
      <c r="S20" s="587"/>
      <c r="T20" s="587"/>
      <c r="U20" s="587"/>
      <c r="V20" s="588"/>
      <c r="W20" s="492"/>
      <c r="X20" s="493"/>
      <c r="Y20" s="493"/>
      <c r="Z20" s="493"/>
      <c r="AA20" s="493"/>
      <c r="AB20" s="493"/>
      <c r="AC20" s="589"/>
      <c r="AD20" s="589"/>
      <c r="AE20" s="589"/>
      <c r="AF20" s="589"/>
      <c r="AG20" s="589"/>
      <c r="AH20" s="589"/>
      <c r="AI20" s="589"/>
      <c r="AJ20" s="589"/>
      <c r="AK20" s="589"/>
      <c r="AL20" s="590"/>
      <c r="AM20" s="591"/>
      <c r="AN20" s="510"/>
      <c r="AO20" s="510"/>
      <c r="AP20" s="510"/>
      <c r="AQ20" s="510"/>
      <c r="AR20" s="510"/>
      <c r="AS20" s="510"/>
      <c r="AT20" s="511"/>
      <c r="AU20" s="592"/>
      <c r="AV20" s="593"/>
      <c r="AW20" s="593"/>
      <c r="AX20" s="594"/>
      <c r="AY20" s="468"/>
      <c r="AZ20" s="469"/>
      <c r="BA20" s="469"/>
      <c r="BB20" s="469"/>
      <c r="BC20" s="469"/>
      <c r="BD20" s="469"/>
      <c r="BE20" s="469"/>
      <c r="BF20" s="469"/>
      <c r="BG20" s="469"/>
      <c r="BH20" s="469"/>
      <c r="BI20" s="469"/>
      <c r="BJ20" s="469"/>
      <c r="BK20" s="469"/>
      <c r="BL20" s="469"/>
      <c r="BM20" s="470"/>
      <c r="BN20" s="471"/>
      <c r="BO20" s="472"/>
      <c r="BP20" s="472"/>
      <c r="BQ20" s="472"/>
      <c r="BR20" s="472"/>
      <c r="BS20" s="472"/>
      <c r="BT20" s="472"/>
      <c r="BU20" s="473"/>
      <c r="BV20" s="471"/>
      <c r="BW20" s="472"/>
      <c r="BX20" s="472"/>
      <c r="BY20" s="472"/>
      <c r="BZ20" s="472"/>
      <c r="CA20" s="472"/>
      <c r="CB20" s="472"/>
      <c r="CC20" s="473"/>
      <c r="CD20" s="368"/>
      <c r="CE20" s="573"/>
      <c r="CF20" s="573"/>
      <c r="CG20" s="573"/>
      <c r="CH20" s="573"/>
      <c r="CI20" s="573"/>
      <c r="CJ20" s="573"/>
      <c r="CK20" s="573"/>
      <c r="CL20" s="573"/>
      <c r="CM20" s="573"/>
      <c r="CN20" s="573"/>
      <c r="CO20" s="573"/>
      <c r="CP20" s="573"/>
      <c r="CQ20" s="573"/>
      <c r="CR20" s="573"/>
      <c r="CS20" s="574"/>
      <c r="CT20" s="474"/>
      <c r="CU20" s="475"/>
      <c r="CV20" s="475"/>
      <c r="CW20" s="475"/>
      <c r="CX20" s="475"/>
      <c r="CY20" s="475"/>
      <c r="CZ20" s="475"/>
      <c r="DA20" s="476"/>
      <c r="DB20" s="474"/>
      <c r="DC20" s="475"/>
      <c r="DD20" s="475"/>
      <c r="DE20" s="475"/>
      <c r="DF20" s="475"/>
      <c r="DG20" s="475"/>
      <c r="DH20" s="475"/>
      <c r="DI20" s="476"/>
      <c r="DJ20" s="185"/>
      <c r="DK20" s="185"/>
      <c r="DL20" s="185"/>
      <c r="DM20" s="185"/>
      <c r="DN20" s="185"/>
      <c r="DO20" s="185"/>
    </row>
    <row r="21" spans="1:119" ht="18.75" customHeight="1" x14ac:dyDescent="0.15">
      <c r="A21" s="186"/>
      <c r="B21" s="597" t="s">
        <v>122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468"/>
      <c r="AZ21" s="469"/>
      <c r="BA21" s="469"/>
      <c r="BB21" s="469"/>
      <c r="BC21" s="469"/>
      <c r="BD21" s="469"/>
      <c r="BE21" s="469"/>
      <c r="BF21" s="469"/>
      <c r="BG21" s="469"/>
      <c r="BH21" s="469"/>
      <c r="BI21" s="469"/>
      <c r="BJ21" s="469"/>
      <c r="BK21" s="469"/>
      <c r="BL21" s="469"/>
      <c r="BM21" s="470"/>
      <c r="BN21" s="471"/>
      <c r="BO21" s="472"/>
      <c r="BP21" s="472"/>
      <c r="BQ21" s="472"/>
      <c r="BR21" s="472"/>
      <c r="BS21" s="472"/>
      <c r="BT21" s="472"/>
      <c r="BU21" s="473"/>
      <c r="BV21" s="471"/>
      <c r="BW21" s="472"/>
      <c r="BX21" s="472"/>
      <c r="BY21" s="472"/>
      <c r="BZ21" s="472"/>
      <c r="CA21" s="472"/>
      <c r="CB21" s="472"/>
      <c r="CC21" s="473"/>
      <c r="CD21" s="368"/>
      <c r="CE21" s="573"/>
      <c r="CF21" s="573"/>
      <c r="CG21" s="573"/>
      <c r="CH21" s="573"/>
      <c r="CI21" s="573"/>
      <c r="CJ21" s="573"/>
      <c r="CK21" s="573"/>
      <c r="CL21" s="573"/>
      <c r="CM21" s="573"/>
      <c r="CN21" s="573"/>
      <c r="CO21" s="573"/>
      <c r="CP21" s="573"/>
      <c r="CQ21" s="573"/>
      <c r="CR21" s="573"/>
      <c r="CS21" s="574"/>
      <c r="CT21" s="474"/>
      <c r="CU21" s="475"/>
      <c r="CV21" s="475"/>
      <c r="CW21" s="475"/>
      <c r="CX21" s="475"/>
      <c r="CY21" s="475"/>
      <c r="CZ21" s="475"/>
      <c r="DA21" s="476"/>
      <c r="DB21" s="474"/>
      <c r="DC21" s="475"/>
      <c r="DD21" s="475"/>
      <c r="DE21" s="475"/>
      <c r="DF21" s="475"/>
      <c r="DG21" s="475"/>
      <c r="DH21" s="475"/>
      <c r="DI21" s="476"/>
      <c r="DJ21" s="185"/>
      <c r="DK21" s="185"/>
      <c r="DL21" s="185"/>
      <c r="DM21" s="185"/>
      <c r="DN21" s="185"/>
      <c r="DO21" s="185"/>
    </row>
    <row r="22" spans="1:119" ht="18.75" customHeight="1" thickBot="1" x14ac:dyDescent="0.2">
      <c r="A22" s="186"/>
      <c r="B22" s="600" t="s">
        <v>123</v>
      </c>
      <c r="C22" s="601"/>
      <c r="D22" s="602"/>
      <c r="E22" s="486" t="s">
        <v>1</v>
      </c>
      <c r="F22" s="491"/>
      <c r="G22" s="491"/>
      <c r="H22" s="491"/>
      <c r="I22" s="491"/>
      <c r="J22" s="491"/>
      <c r="K22" s="481"/>
      <c r="L22" s="486" t="s">
        <v>124</v>
      </c>
      <c r="M22" s="491"/>
      <c r="N22" s="491"/>
      <c r="O22" s="491"/>
      <c r="P22" s="481"/>
      <c r="Q22" s="609" t="s">
        <v>125</v>
      </c>
      <c r="R22" s="610"/>
      <c r="S22" s="610"/>
      <c r="T22" s="610"/>
      <c r="U22" s="610"/>
      <c r="V22" s="611"/>
      <c r="W22" s="615" t="s">
        <v>126</v>
      </c>
      <c r="X22" s="601"/>
      <c r="Y22" s="602"/>
      <c r="Z22" s="486" t="s">
        <v>1</v>
      </c>
      <c r="AA22" s="491"/>
      <c r="AB22" s="491"/>
      <c r="AC22" s="491"/>
      <c r="AD22" s="491"/>
      <c r="AE22" s="491"/>
      <c r="AF22" s="491"/>
      <c r="AG22" s="481"/>
      <c r="AH22" s="628" t="s">
        <v>127</v>
      </c>
      <c r="AI22" s="491"/>
      <c r="AJ22" s="491"/>
      <c r="AK22" s="491"/>
      <c r="AL22" s="481"/>
      <c r="AM22" s="628" t="s">
        <v>128</v>
      </c>
      <c r="AN22" s="629"/>
      <c r="AO22" s="629"/>
      <c r="AP22" s="629"/>
      <c r="AQ22" s="629"/>
      <c r="AR22" s="630"/>
      <c r="AS22" s="609" t="s">
        <v>125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368"/>
      <c r="CE22" s="573"/>
      <c r="CF22" s="573"/>
      <c r="CG22" s="573"/>
      <c r="CH22" s="573"/>
      <c r="CI22" s="573"/>
      <c r="CJ22" s="573"/>
      <c r="CK22" s="573"/>
      <c r="CL22" s="573"/>
      <c r="CM22" s="573"/>
      <c r="CN22" s="573"/>
      <c r="CO22" s="573"/>
      <c r="CP22" s="573"/>
      <c r="CQ22" s="573"/>
      <c r="CR22" s="573"/>
      <c r="CS22" s="574"/>
      <c r="CT22" s="474"/>
      <c r="CU22" s="475"/>
      <c r="CV22" s="475"/>
      <c r="CW22" s="475"/>
      <c r="CX22" s="475"/>
      <c r="CY22" s="475"/>
      <c r="CZ22" s="475"/>
      <c r="DA22" s="476"/>
      <c r="DB22" s="474"/>
      <c r="DC22" s="475"/>
      <c r="DD22" s="475"/>
      <c r="DE22" s="475"/>
      <c r="DF22" s="475"/>
      <c r="DG22" s="475"/>
      <c r="DH22" s="475"/>
      <c r="DI22" s="476"/>
      <c r="DJ22" s="185"/>
      <c r="DK22" s="185"/>
      <c r="DL22" s="185"/>
      <c r="DM22" s="185"/>
      <c r="DN22" s="185"/>
      <c r="DO22" s="185"/>
    </row>
    <row r="23" spans="1:119" ht="18.75" customHeight="1" x14ac:dyDescent="0.15">
      <c r="A23" s="186"/>
      <c r="B23" s="603"/>
      <c r="C23" s="604"/>
      <c r="D23" s="605"/>
      <c r="E23" s="437"/>
      <c r="F23" s="444"/>
      <c r="G23" s="444"/>
      <c r="H23" s="444"/>
      <c r="I23" s="444"/>
      <c r="J23" s="444"/>
      <c r="K23" s="431"/>
      <c r="L23" s="437"/>
      <c r="M23" s="444"/>
      <c r="N23" s="444"/>
      <c r="O23" s="444"/>
      <c r="P23" s="431"/>
      <c r="Q23" s="612"/>
      <c r="R23" s="613"/>
      <c r="S23" s="613"/>
      <c r="T23" s="613"/>
      <c r="U23" s="613"/>
      <c r="V23" s="614"/>
      <c r="W23" s="616"/>
      <c r="X23" s="604"/>
      <c r="Y23" s="605"/>
      <c r="Z23" s="437"/>
      <c r="AA23" s="444"/>
      <c r="AB23" s="444"/>
      <c r="AC23" s="444"/>
      <c r="AD23" s="444"/>
      <c r="AE23" s="444"/>
      <c r="AF23" s="444"/>
      <c r="AG23" s="431"/>
      <c r="AH23" s="437"/>
      <c r="AI23" s="444"/>
      <c r="AJ23" s="444"/>
      <c r="AK23" s="444"/>
      <c r="AL23" s="431"/>
      <c r="AM23" s="631"/>
      <c r="AN23" s="632"/>
      <c r="AO23" s="632"/>
      <c r="AP23" s="632"/>
      <c r="AQ23" s="632"/>
      <c r="AR23" s="633"/>
      <c r="AS23" s="612"/>
      <c r="AT23" s="613"/>
      <c r="AU23" s="613"/>
      <c r="AV23" s="613"/>
      <c r="AW23" s="613"/>
      <c r="AX23" s="635"/>
      <c r="AY23" s="451" t="s">
        <v>129</v>
      </c>
      <c r="AZ23" s="452"/>
      <c r="BA23" s="452"/>
      <c r="BB23" s="452"/>
      <c r="BC23" s="452"/>
      <c r="BD23" s="452"/>
      <c r="BE23" s="452"/>
      <c r="BF23" s="452"/>
      <c r="BG23" s="452"/>
      <c r="BH23" s="452"/>
      <c r="BI23" s="452"/>
      <c r="BJ23" s="452"/>
      <c r="BK23" s="452"/>
      <c r="BL23" s="452"/>
      <c r="BM23" s="453"/>
      <c r="BN23" s="471">
        <v>13117223</v>
      </c>
      <c r="BO23" s="472"/>
      <c r="BP23" s="472"/>
      <c r="BQ23" s="472"/>
      <c r="BR23" s="472"/>
      <c r="BS23" s="472"/>
      <c r="BT23" s="472"/>
      <c r="BU23" s="473"/>
      <c r="BV23" s="471">
        <v>13422501</v>
      </c>
      <c r="BW23" s="472"/>
      <c r="BX23" s="472"/>
      <c r="BY23" s="472"/>
      <c r="BZ23" s="472"/>
      <c r="CA23" s="472"/>
      <c r="CB23" s="472"/>
      <c r="CC23" s="473"/>
      <c r="CD23" s="368"/>
      <c r="CE23" s="573"/>
      <c r="CF23" s="573"/>
      <c r="CG23" s="573"/>
      <c r="CH23" s="573"/>
      <c r="CI23" s="573"/>
      <c r="CJ23" s="573"/>
      <c r="CK23" s="573"/>
      <c r="CL23" s="573"/>
      <c r="CM23" s="573"/>
      <c r="CN23" s="573"/>
      <c r="CO23" s="573"/>
      <c r="CP23" s="573"/>
      <c r="CQ23" s="573"/>
      <c r="CR23" s="573"/>
      <c r="CS23" s="574"/>
      <c r="CT23" s="474"/>
      <c r="CU23" s="475"/>
      <c r="CV23" s="475"/>
      <c r="CW23" s="475"/>
      <c r="CX23" s="475"/>
      <c r="CY23" s="475"/>
      <c r="CZ23" s="475"/>
      <c r="DA23" s="476"/>
      <c r="DB23" s="474"/>
      <c r="DC23" s="475"/>
      <c r="DD23" s="475"/>
      <c r="DE23" s="475"/>
      <c r="DF23" s="475"/>
      <c r="DG23" s="475"/>
      <c r="DH23" s="475"/>
      <c r="DI23" s="476"/>
      <c r="DJ23" s="185"/>
      <c r="DK23" s="185"/>
      <c r="DL23" s="185"/>
      <c r="DM23" s="185"/>
      <c r="DN23" s="185"/>
      <c r="DO23" s="185"/>
    </row>
    <row r="24" spans="1:119" ht="18.75" customHeight="1" thickBot="1" x14ac:dyDescent="0.2">
      <c r="A24" s="186"/>
      <c r="B24" s="603"/>
      <c r="C24" s="604"/>
      <c r="D24" s="605"/>
      <c r="E24" s="515" t="s">
        <v>130</v>
      </c>
      <c r="F24" s="464"/>
      <c r="G24" s="464"/>
      <c r="H24" s="464"/>
      <c r="I24" s="464"/>
      <c r="J24" s="464"/>
      <c r="K24" s="465"/>
      <c r="L24" s="516">
        <v>1</v>
      </c>
      <c r="M24" s="517"/>
      <c r="N24" s="517"/>
      <c r="O24" s="517"/>
      <c r="P24" s="550"/>
      <c r="Q24" s="516">
        <v>7680</v>
      </c>
      <c r="R24" s="517"/>
      <c r="S24" s="517"/>
      <c r="T24" s="517"/>
      <c r="U24" s="517"/>
      <c r="V24" s="550"/>
      <c r="W24" s="616"/>
      <c r="X24" s="604"/>
      <c r="Y24" s="605"/>
      <c r="Z24" s="515" t="s">
        <v>131</v>
      </c>
      <c r="AA24" s="464"/>
      <c r="AB24" s="464"/>
      <c r="AC24" s="464"/>
      <c r="AD24" s="464"/>
      <c r="AE24" s="464"/>
      <c r="AF24" s="464"/>
      <c r="AG24" s="465"/>
      <c r="AH24" s="516">
        <v>146</v>
      </c>
      <c r="AI24" s="517"/>
      <c r="AJ24" s="517"/>
      <c r="AK24" s="517"/>
      <c r="AL24" s="550"/>
      <c r="AM24" s="516">
        <v>452308</v>
      </c>
      <c r="AN24" s="517"/>
      <c r="AO24" s="517"/>
      <c r="AP24" s="517"/>
      <c r="AQ24" s="517"/>
      <c r="AR24" s="550"/>
      <c r="AS24" s="516">
        <v>3098</v>
      </c>
      <c r="AT24" s="517"/>
      <c r="AU24" s="517"/>
      <c r="AV24" s="517"/>
      <c r="AW24" s="517"/>
      <c r="AX24" s="518"/>
      <c r="AY24" s="636" t="s">
        <v>132</v>
      </c>
      <c r="AZ24" s="637"/>
      <c r="BA24" s="637"/>
      <c r="BB24" s="637"/>
      <c r="BC24" s="637"/>
      <c r="BD24" s="637"/>
      <c r="BE24" s="637"/>
      <c r="BF24" s="637"/>
      <c r="BG24" s="637"/>
      <c r="BH24" s="637"/>
      <c r="BI24" s="637"/>
      <c r="BJ24" s="637"/>
      <c r="BK24" s="637"/>
      <c r="BL24" s="637"/>
      <c r="BM24" s="638"/>
      <c r="BN24" s="471">
        <v>9013680</v>
      </c>
      <c r="BO24" s="472"/>
      <c r="BP24" s="472"/>
      <c r="BQ24" s="472"/>
      <c r="BR24" s="472"/>
      <c r="BS24" s="472"/>
      <c r="BT24" s="472"/>
      <c r="BU24" s="473"/>
      <c r="BV24" s="471">
        <v>8640998</v>
      </c>
      <c r="BW24" s="472"/>
      <c r="BX24" s="472"/>
      <c r="BY24" s="472"/>
      <c r="BZ24" s="472"/>
      <c r="CA24" s="472"/>
      <c r="CB24" s="472"/>
      <c r="CC24" s="473"/>
      <c r="CD24" s="368"/>
      <c r="CE24" s="573"/>
      <c r="CF24" s="573"/>
      <c r="CG24" s="573"/>
      <c r="CH24" s="573"/>
      <c r="CI24" s="573"/>
      <c r="CJ24" s="573"/>
      <c r="CK24" s="573"/>
      <c r="CL24" s="573"/>
      <c r="CM24" s="573"/>
      <c r="CN24" s="573"/>
      <c r="CO24" s="573"/>
      <c r="CP24" s="573"/>
      <c r="CQ24" s="573"/>
      <c r="CR24" s="573"/>
      <c r="CS24" s="574"/>
      <c r="CT24" s="474"/>
      <c r="CU24" s="475"/>
      <c r="CV24" s="475"/>
      <c r="CW24" s="475"/>
      <c r="CX24" s="475"/>
      <c r="CY24" s="475"/>
      <c r="CZ24" s="475"/>
      <c r="DA24" s="476"/>
      <c r="DB24" s="474"/>
      <c r="DC24" s="475"/>
      <c r="DD24" s="475"/>
      <c r="DE24" s="475"/>
      <c r="DF24" s="475"/>
      <c r="DG24" s="475"/>
      <c r="DH24" s="475"/>
      <c r="DI24" s="476"/>
      <c r="DJ24" s="185"/>
      <c r="DK24" s="185"/>
      <c r="DL24" s="185"/>
      <c r="DM24" s="185"/>
      <c r="DN24" s="185"/>
      <c r="DO24" s="185"/>
    </row>
    <row r="25" spans="1:119" s="185" customFormat="1" ht="18.75" customHeight="1" x14ac:dyDescent="0.15">
      <c r="A25" s="186"/>
      <c r="B25" s="603"/>
      <c r="C25" s="604"/>
      <c r="D25" s="605"/>
      <c r="E25" s="515" t="s">
        <v>133</v>
      </c>
      <c r="F25" s="464"/>
      <c r="G25" s="464"/>
      <c r="H25" s="464"/>
      <c r="I25" s="464"/>
      <c r="J25" s="464"/>
      <c r="K25" s="465"/>
      <c r="L25" s="516">
        <v>1</v>
      </c>
      <c r="M25" s="517"/>
      <c r="N25" s="517"/>
      <c r="O25" s="517"/>
      <c r="P25" s="550"/>
      <c r="Q25" s="516">
        <v>6450</v>
      </c>
      <c r="R25" s="517"/>
      <c r="S25" s="517"/>
      <c r="T25" s="517"/>
      <c r="U25" s="517"/>
      <c r="V25" s="550"/>
      <c r="W25" s="616"/>
      <c r="X25" s="604"/>
      <c r="Y25" s="605"/>
      <c r="Z25" s="515" t="s">
        <v>134</v>
      </c>
      <c r="AA25" s="464"/>
      <c r="AB25" s="464"/>
      <c r="AC25" s="464"/>
      <c r="AD25" s="464"/>
      <c r="AE25" s="464"/>
      <c r="AF25" s="464"/>
      <c r="AG25" s="465"/>
      <c r="AH25" s="516" t="s">
        <v>104</v>
      </c>
      <c r="AI25" s="517"/>
      <c r="AJ25" s="517"/>
      <c r="AK25" s="517"/>
      <c r="AL25" s="550"/>
      <c r="AM25" s="516" t="s">
        <v>104</v>
      </c>
      <c r="AN25" s="517"/>
      <c r="AO25" s="517"/>
      <c r="AP25" s="517"/>
      <c r="AQ25" s="517"/>
      <c r="AR25" s="550"/>
      <c r="AS25" s="516" t="s">
        <v>104</v>
      </c>
      <c r="AT25" s="517"/>
      <c r="AU25" s="517"/>
      <c r="AV25" s="517"/>
      <c r="AW25" s="517"/>
      <c r="AX25" s="518"/>
      <c r="AY25" s="451" t="s">
        <v>135</v>
      </c>
      <c r="AZ25" s="452"/>
      <c r="BA25" s="452"/>
      <c r="BB25" s="452"/>
      <c r="BC25" s="452"/>
      <c r="BD25" s="452"/>
      <c r="BE25" s="452"/>
      <c r="BF25" s="452"/>
      <c r="BG25" s="452"/>
      <c r="BH25" s="452"/>
      <c r="BI25" s="452"/>
      <c r="BJ25" s="452"/>
      <c r="BK25" s="452"/>
      <c r="BL25" s="452"/>
      <c r="BM25" s="453"/>
      <c r="BN25" s="454">
        <v>1647010</v>
      </c>
      <c r="BO25" s="455"/>
      <c r="BP25" s="455"/>
      <c r="BQ25" s="455"/>
      <c r="BR25" s="455"/>
      <c r="BS25" s="455"/>
      <c r="BT25" s="455"/>
      <c r="BU25" s="456"/>
      <c r="BV25" s="454">
        <v>1998665</v>
      </c>
      <c r="BW25" s="455"/>
      <c r="BX25" s="455"/>
      <c r="BY25" s="455"/>
      <c r="BZ25" s="455"/>
      <c r="CA25" s="455"/>
      <c r="CB25" s="455"/>
      <c r="CC25" s="456"/>
      <c r="CD25" s="368"/>
      <c r="CE25" s="573"/>
      <c r="CF25" s="573"/>
      <c r="CG25" s="573"/>
      <c r="CH25" s="573"/>
      <c r="CI25" s="573"/>
      <c r="CJ25" s="573"/>
      <c r="CK25" s="573"/>
      <c r="CL25" s="573"/>
      <c r="CM25" s="573"/>
      <c r="CN25" s="573"/>
      <c r="CO25" s="573"/>
      <c r="CP25" s="573"/>
      <c r="CQ25" s="573"/>
      <c r="CR25" s="573"/>
      <c r="CS25" s="574"/>
      <c r="CT25" s="474"/>
      <c r="CU25" s="475"/>
      <c r="CV25" s="475"/>
      <c r="CW25" s="475"/>
      <c r="CX25" s="475"/>
      <c r="CY25" s="475"/>
      <c r="CZ25" s="475"/>
      <c r="DA25" s="476"/>
      <c r="DB25" s="474"/>
      <c r="DC25" s="475"/>
      <c r="DD25" s="475"/>
      <c r="DE25" s="475"/>
      <c r="DF25" s="475"/>
      <c r="DG25" s="475"/>
      <c r="DH25" s="475"/>
      <c r="DI25" s="476"/>
    </row>
    <row r="26" spans="1:119" s="185" customFormat="1" ht="18.75" customHeight="1" x14ac:dyDescent="0.15">
      <c r="A26" s="186"/>
      <c r="B26" s="603"/>
      <c r="C26" s="604"/>
      <c r="D26" s="605"/>
      <c r="E26" s="515" t="s">
        <v>136</v>
      </c>
      <c r="F26" s="464"/>
      <c r="G26" s="464"/>
      <c r="H26" s="464"/>
      <c r="I26" s="464"/>
      <c r="J26" s="464"/>
      <c r="K26" s="465"/>
      <c r="L26" s="516">
        <v>1</v>
      </c>
      <c r="M26" s="517"/>
      <c r="N26" s="517"/>
      <c r="O26" s="517"/>
      <c r="P26" s="550"/>
      <c r="Q26" s="516">
        <v>5670</v>
      </c>
      <c r="R26" s="517"/>
      <c r="S26" s="517"/>
      <c r="T26" s="517"/>
      <c r="U26" s="517"/>
      <c r="V26" s="550"/>
      <c r="W26" s="616"/>
      <c r="X26" s="604"/>
      <c r="Y26" s="605"/>
      <c r="Z26" s="515" t="s">
        <v>137</v>
      </c>
      <c r="AA26" s="626"/>
      <c r="AB26" s="626"/>
      <c r="AC26" s="626"/>
      <c r="AD26" s="626"/>
      <c r="AE26" s="626"/>
      <c r="AF26" s="626"/>
      <c r="AG26" s="627"/>
      <c r="AH26" s="516">
        <v>3</v>
      </c>
      <c r="AI26" s="517"/>
      <c r="AJ26" s="517"/>
      <c r="AK26" s="517"/>
      <c r="AL26" s="550"/>
      <c r="AM26" s="516">
        <v>6882</v>
      </c>
      <c r="AN26" s="517"/>
      <c r="AO26" s="517"/>
      <c r="AP26" s="517"/>
      <c r="AQ26" s="517"/>
      <c r="AR26" s="550"/>
      <c r="AS26" s="516">
        <v>2294</v>
      </c>
      <c r="AT26" s="517"/>
      <c r="AU26" s="517"/>
      <c r="AV26" s="517"/>
      <c r="AW26" s="517"/>
      <c r="AX26" s="518"/>
      <c r="AY26" s="477" t="s">
        <v>138</v>
      </c>
      <c r="AZ26" s="478"/>
      <c r="BA26" s="478"/>
      <c r="BB26" s="478"/>
      <c r="BC26" s="478"/>
      <c r="BD26" s="478"/>
      <c r="BE26" s="478"/>
      <c r="BF26" s="478"/>
      <c r="BG26" s="478"/>
      <c r="BH26" s="478"/>
      <c r="BI26" s="478"/>
      <c r="BJ26" s="478"/>
      <c r="BK26" s="478"/>
      <c r="BL26" s="478"/>
      <c r="BM26" s="479"/>
      <c r="BN26" s="471" t="s">
        <v>104</v>
      </c>
      <c r="BO26" s="472"/>
      <c r="BP26" s="472"/>
      <c r="BQ26" s="472"/>
      <c r="BR26" s="472"/>
      <c r="BS26" s="472"/>
      <c r="BT26" s="472"/>
      <c r="BU26" s="473"/>
      <c r="BV26" s="471" t="s">
        <v>104</v>
      </c>
      <c r="BW26" s="472"/>
      <c r="BX26" s="472"/>
      <c r="BY26" s="472"/>
      <c r="BZ26" s="472"/>
      <c r="CA26" s="472"/>
      <c r="CB26" s="472"/>
      <c r="CC26" s="473"/>
      <c r="CD26" s="368"/>
      <c r="CE26" s="573"/>
      <c r="CF26" s="573"/>
      <c r="CG26" s="573"/>
      <c r="CH26" s="573"/>
      <c r="CI26" s="573"/>
      <c r="CJ26" s="573"/>
      <c r="CK26" s="573"/>
      <c r="CL26" s="573"/>
      <c r="CM26" s="573"/>
      <c r="CN26" s="573"/>
      <c r="CO26" s="573"/>
      <c r="CP26" s="573"/>
      <c r="CQ26" s="573"/>
      <c r="CR26" s="573"/>
      <c r="CS26" s="574"/>
      <c r="CT26" s="474"/>
      <c r="CU26" s="475"/>
      <c r="CV26" s="475"/>
      <c r="CW26" s="475"/>
      <c r="CX26" s="475"/>
      <c r="CY26" s="475"/>
      <c r="CZ26" s="475"/>
      <c r="DA26" s="476"/>
      <c r="DB26" s="474"/>
      <c r="DC26" s="475"/>
      <c r="DD26" s="475"/>
      <c r="DE26" s="475"/>
      <c r="DF26" s="475"/>
      <c r="DG26" s="475"/>
      <c r="DH26" s="475"/>
      <c r="DI26" s="476"/>
    </row>
    <row r="27" spans="1:119" ht="18.75" customHeight="1" thickBot="1" x14ac:dyDescent="0.2">
      <c r="A27" s="186"/>
      <c r="B27" s="603"/>
      <c r="C27" s="604"/>
      <c r="D27" s="605"/>
      <c r="E27" s="515" t="s">
        <v>139</v>
      </c>
      <c r="F27" s="464"/>
      <c r="G27" s="464"/>
      <c r="H27" s="464"/>
      <c r="I27" s="464"/>
      <c r="J27" s="464"/>
      <c r="K27" s="465"/>
      <c r="L27" s="516">
        <v>1</v>
      </c>
      <c r="M27" s="517"/>
      <c r="N27" s="517"/>
      <c r="O27" s="517"/>
      <c r="P27" s="550"/>
      <c r="Q27" s="516">
        <v>4200</v>
      </c>
      <c r="R27" s="517"/>
      <c r="S27" s="517"/>
      <c r="T27" s="517"/>
      <c r="U27" s="517"/>
      <c r="V27" s="550"/>
      <c r="W27" s="616"/>
      <c r="X27" s="604"/>
      <c r="Y27" s="605"/>
      <c r="Z27" s="515" t="s">
        <v>140</v>
      </c>
      <c r="AA27" s="464"/>
      <c r="AB27" s="464"/>
      <c r="AC27" s="464"/>
      <c r="AD27" s="464"/>
      <c r="AE27" s="464"/>
      <c r="AF27" s="464"/>
      <c r="AG27" s="465"/>
      <c r="AH27" s="516">
        <v>1</v>
      </c>
      <c r="AI27" s="517"/>
      <c r="AJ27" s="517"/>
      <c r="AK27" s="517"/>
      <c r="AL27" s="550"/>
      <c r="AM27" s="516" t="s">
        <v>141</v>
      </c>
      <c r="AN27" s="517"/>
      <c r="AO27" s="517"/>
      <c r="AP27" s="517"/>
      <c r="AQ27" s="517"/>
      <c r="AR27" s="550"/>
      <c r="AS27" s="516" t="s">
        <v>141</v>
      </c>
      <c r="AT27" s="517"/>
      <c r="AU27" s="517"/>
      <c r="AV27" s="517"/>
      <c r="AW27" s="517"/>
      <c r="AX27" s="518"/>
      <c r="AY27" s="558" t="s">
        <v>142</v>
      </c>
      <c r="AZ27" s="559"/>
      <c r="BA27" s="559"/>
      <c r="BB27" s="559"/>
      <c r="BC27" s="559"/>
      <c r="BD27" s="559"/>
      <c r="BE27" s="559"/>
      <c r="BF27" s="559"/>
      <c r="BG27" s="559"/>
      <c r="BH27" s="559"/>
      <c r="BI27" s="559"/>
      <c r="BJ27" s="559"/>
      <c r="BK27" s="559"/>
      <c r="BL27" s="559"/>
      <c r="BM27" s="560"/>
      <c r="BN27" s="639">
        <v>228195</v>
      </c>
      <c r="BO27" s="640"/>
      <c r="BP27" s="640"/>
      <c r="BQ27" s="640"/>
      <c r="BR27" s="640"/>
      <c r="BS27" s="640"/>
      <c r="BT27" s="640"/>
      <c r="BU27" s="641"/>
      <c r="BV27" s="639">
        <v>227681</v>
      </c>
      <c r="BW27" s="640"/>
      <c r="BX27" s="640"/>
      <c r="BY27" s="640"/>
      <c r="BZ27" s="640"/>
      <c r="CA27" s="640"/>
      <c r="CB27" s="640"/>
      <c r="CC27" s="641"/>
      <c r="CD27" s="370"/>
      <c r="CE27" s="573"/>
      <c r="CF27" s="573"/>
      <c r="CG27" s="573"/>
      <c r="CH27" s="573"/>
      <c r="CI27" s="573"/>
      <c r="CJ27" s="573"/>
      <c r="CK27" s="573"/>
      <c r="CL27" s="573"/>
      <c r="CM27" s="573"/>
      <c r="CN27" s="573"/>
      <c r="CO27" s="573"/>
      <c r="CP27" s="573"/>
      <c r="CQ27" s="573"/>
      <c r="CR27" s="573"/>
      <c r="CS27" s="574"/>
      <c r="CT27" s="474"/>
      <c r="CU27" s="475"/>
      <c r="CV27" s="475"/>
      <c r="CW27" s="475"/>
      <c r="CX27" s="475"/>
      <c r="CY27" s="475"/>
      <c r="CZ27" s="475"/>
      <c r="DA27" s="476"/>
      <c r="DB27" s="474"/>
      <c r="DC27" s="475"/>
      <c r="DD27" s="475"/>
      <c r="DE27" s="475"/>
      <c r="DF27" s="475"/>
      <c r="DG27" s="475"/>
      <c r="DH27" s="475"/>
      <c r="DI27" s="476"/>
      <c r="DJ27" s="185"/>
      <c r="DK27" s="185"/>
      <c r="DL27" s="185"/>
      <c r="DM27" s="185"/>
      <c r="DN27" s="185"/>
      <c r="DO27" s="185"/>
    </row>
    <row r="28" spans="1:119" ht="18.75" customHeight="1" x14ac:dyDescent="0.15">
      <c r="A28" s="186"/>
      <c r="B28" s="603"/>
      <c r="C28" s="604"/>
      <c r="D28" s="605"/>
      <c r="E28" s="515" t="s">
        <v>143</v>
      </c>
      <c r="F28" s="464"/>
      <c r="G28" s="464"/>
      <c r="H28" s="464"/>
      <c r="I28" s="464"/>
      <c r="J28" s="464"/>
      <c r="K28" s="465"/>
      <c r="L28" s="516">
        <v>1</v>
      </c>
      <c r="M28" s="517"/>
      <c r="N28" s="517"/>
      <c r="O28" s="517"/>
      <c r="P28" s="550"/>
      <c r="Q28" s="516">
        <v>3600</v>
      </c>
      <c r="R28" s="517"/>
      <c r="S28" s="517"/>
      <c r="T28" s="517"/>
      <c r="U28" s="517"/>
      <c r="V28" s="550"/>
      <c r="W28" s="616"/>
      <c r="X28" s="604"/>
      <c r="Y28" s="605"/>
      <c r="Z28" s="515" t="s">
        <v>144</v>
      </c>
      <c r="AA28" s="464"/>
      <c r="AB28" s="464"/>
      <c r="AC28" s="464"/>
      <c r="AD28" s="464"/>
      <c r="AE28" s="464"/>
      <c r="AF28" s="464"/>
      <c r="AG28" s="465"/>
      <c r="AH28" s="516" t="s">
        <v>104</v>
      </c>
      <c r="AI28" s="517"/>
      <c r="AJ28" s="517"/>
      <c r="AK28" s="517"/>
      <c r="AL28" s="550"/>
      <c r="AM28" s="516" t="s">
        <v>104</v>
      </c>
      <c r="AN28" s="517"/>
      <c r="AO28" s="517"/>
      <c r="AP28" s="517"/>
      <c r="AQ28" s="517"/>
      <c r="AR28" s="550"/>
      <c r="AS28" s="516" t="s">
        <v>104</v>
      </c>
      <c r="AT28" s="517"/>
      <c r="AU28" s="517"/>
      <c r="AV28" s="517"/>
      <c r="AW28" s="517"/>
      <c r="AX28" s="518"/>
      <c r="AY28" s="642" t="s">
        <v>145</v>
      </c>
      <c r="AZ28" s="643"/>
      <c r="BA28" s="643"/>
      <c r="BB28" s="644"/>
      <c r="BC28" s="451" t="s">
        <v>47</v>
      </c>
      <c r="BD28" s="452"/>
      <c r="BE28" s="452"/>
      <c r="BF28" s="452"/>
      <c r="BG28" s="452"/>
      <c r="BH28" s="452"/>
      <c r="BI28" s="452"/>
      <c r="BJ28" s="452"/>
      <c r="BK28" s="452"/>
      <c r="BL28" s="452"/>
      <c r="BM28" s="453"/>
      <c r="BN28" s="454">
        <v>818742</v>
      </c>
      <c r="BO28" s="455"/>
      <c r="BP28" s="455"/>
      <c r="BQ28" s="455"/>
      <c r="BR28" s="455"/>
      <c r="BS28" s="455"/>
      <c r="BT28" s="455"/>
      <c r="BU28" s="456"/>
      <c r="BV28" s="454">
        <v>524250</v>
      </c>
      <c r="BW28" s="455"/>
      <c r="BX28" s="455"/>
      <c r="BY28" s="455"/>
      <c r="BZ28" s="455"/>
      <c r="CA28" s="455"/>
      <c r="CB28" s="455"/>
      <c r="CC28" s="456"/>
      <c r="CD28" s="368"/>
      <c r="CE28" s="573"/>
      <c r="CF28" s="573"/>
      <c r="CG28" s="573"/>
      <c r="CH28" s="573"/>
      <c r="CI28" s="573"/>
      <c r="CJ28" s="573"/>
      <c r="CK28" s="573"/>
      <c r="CL28" s="573"/>
      <c r="CM28" s="573"/>
      <c r="CN28" s="573"/>
      <c r="CO28" s="573"/>
      <c r="CP28" s="573"/>
      <c r="CQ28" s="573"/>
      <c r="CR28" s="573"/>
      <c r="CS28" s="574"/>
      <c r="CT28" s="474"/>
      <c r="CU28" s="475"/>
      <c r="CV28" s="475"/>
      <c r="CW28" s="475"/>
      <c r="CX28" s="475"/>
      <c r="CY28" s="475"/>
      <c r="CZ28" s="475"/>
      <c r="DA28" s="476"/>
      <c r="DB28" s="474"/>
      <c r="DC28" s="475"/>
      <c r="DD28" s="475"/>
      <c r="DE28" s="475"/>
      <c r="DF28" s="475"/>
      <c r="DG28" s="475"/>
      <c r="DH28" s="475"/>
      <c r="DI28" s="476"/>
      <c r="DJ28" s="185"/>
      <c r="DK28" s="185"/>
      <c r="DL28" s="185"/>
      <c r="DM28" s="185"/>
      <c r="DN28" s="185"/>
      <c r="DO28" s="185"/>
    </row>
    <row r="29" spans="1:119" ht="18.75" customHeight="1" x14ac:dyDescent="0.15">
      <c r="A29" s="186"/>
      <c r="B29" s="603"/>
      <c r="C29" s="604"/>
      <c r="D29" s="605"/>
      <c r="E29" s="515" t="s">
        <v>146</v>
      </c>
      <c r="F29" s="464"/>
      <c r="G29" s="464"/>
      <c r="H29" s="464"/>
      <c r="I29" s="464"/>
      <c r="J29" s="464"/>
      <c r="K29" s="465"/>
      <c r="L29" s="516">
        <v>12</v>
      </c>
      <c r="M29" s="517"/>
      <c r="N29" s="517"/>
      <c r="O29" s="517"/>
      <c r="P29" s="550"/>
      <c r="Q29" s="516">
        <v>3400</v>
      </c>
      <c r="R29" s="517"/>
      <c r="S29" s="517"/>
      <c r="T29" s="517"/>
      <c r="U29" s="517"/>
      <c r="V29" s="550"/>
      <c r="W29" s="617"/>
      <c r="X29" s="618"/>
      <c r="Y29" s="619"/>
      <c r="Z29" s="515" t="s">
        <v>147</v>
      </c>
      <c r="AA29" s="464"/>
      <c r="AB29" s="464"/>
      <c r="AC29" s="464"/>
      <c r="AD29" s="464"/>
      <c r="AE29" s="464"/>
      <c r="AF29" s="464"/>
      <c r="AG29" s="465"/>
      <c r="AH29" s="516">
        <v>147</v>
      </c>
      <c r="AI29" s="517"/>
      <c r="AJ29" s="517"/>
      <c r="AK29" s="517"/>
      <c r="AL29" s="550"/>
      <c r="AM29" s="516">
        <v>454318</v>
      </c>
      <c r="AN29" s="517"/>
      <c r="AO29" s="517"/>
      <c r="AP29" s="517"/>
      <c r="AQ29" s="517"/>
      <c r="AR29" s="550"/>
      <c r="AS29" s="516">
        <v>3091</v>
      </c>
      <c r="AT29" s="517"/>
      <c r="AU29" s="517"/>
      <c r="AV29" s="517"/>
      <c r="AW29" s="517"/>
      <c r="AX29" s="518"/>
      <c r="AY29" s="645"/>
      <c r="AZ29" s="646"/>
      <c r="BA29" s="646"/>
      <c r="BB29" s="647"/>
      <c r="BC29" s="468" t="s">
        <v>148</v>
      </c>
      <c r="BD29" s="469"/>
      <c r="BE29" s="469"/>
      <c r="BF29" s="469"/>
      <c r="BG29" s="469"/>
      <c r="BH29" s="469"/>
      <c r="BI29" s="469"/>
      <c r="BJ29" s="469"/>
      <c r="BK29" s="469"/>
      <c r="BL29" s="469"/>
      <c r="BM29" s="470"/>
      <c r="BN29" s="471">
        <v>857883</v>
      </c>
      <c r="BO29" s="472"/>
      <c r="BP29" s="472"/>
      <c r="BQ29" s="472"/>
      <c r="BR29" s="472"/>
      <c r="BS29" s="472"/>
      <c r="BT29" s="472"/>
      <c r="BU29" s="473"/>
      <c r="BV29" s="471">
        <v>755683</v>
      </c>
      <c r="BW29" s="472"/>
      <c r="BX29" s="472"/>
      <c r="BY29" s="472"/>
      <c r="BZ29" s="472"/>
      <c r="CA29" s="472"/>
      <c r="CB29" s="472"/>
      <c r="CC29" s="473"/>
      <c r="CD29" s="370"/>
      <c r="CE29" s="573"/>
      <c r="CF29" s="573"/>
      <c r="CG29" s="573"/>
      <c r="CH29" s="573"/>
      <c r="CI29" s="573"/>
      <c r="CJ29" s="573"/>
      <c r="CK29" s="573"/>
      <c r="CL29" s="573"/>
      <c r="CM29" s="573"/>
      <c r="CN29" s="573"/>
      <c r="CO29" s="573"/>
      <c r="CP29" s="573"/>
      <c r="CQ29" s="573"/>
      <c r="CR29" s="573"/>
      <c r="CS29" s="574"/>
      <c r="CT29" s="474"/>
      <c r="CU29" s="475"/>
      <c r="CV29" s="475"/>
      <c r="CW29" s="475"/>
      <c r="CX29" s="475"/>
      <c r="CY29" s="475"/>
      <c r="CZ29" s="475"/>
      <c r="DA29" s="476"/>
      <c r="DB29" s="474"/>
      <c r="DC29" s="475"/>
      <c r="DD29" s="475"/>
      <c r="DE29" s="475"/>
      <c r="DF29" s="475"/>
      <c r="DG29" s="475"/>
      <c r="DH29" s="475"/>
      <c r="DI29" s="476"/>
      <c r="DJ29" s="185"/>
      <c r="DK29" s="185"/>
      <c r="DL29" s="185"/>
      <c r="DM29" s="185"/>
      <c r="DN29" s="185"/>
      <c r="DO29" s="185"/>
    </row>
    <row r="30" spans="1:119" ht="18.75" customHeight="1" thickBot="1" x14ac:dyDescent="0.2">
      <c r="A30" s="186"/>
      <c r="B30" s="606"/>
      <c r="C30" s="607"/>
      <c r="D30" s="608"/>
      <c r="E30" s="509"/>
      <c r="F30" s="510"/>
      <c r="G30" s="510"/>
      <c r="H30" s="510"/>
      <c r="I30" s="510"/>
      <c r="J30" s="510"/>
      <c r="K30" s="511"/>
      <c r="L30" s="620"/>
      <c r="M30" s="621"/>
      <c r="N30" s="621"/>
      <c r="O30" s="621"/>
      <c r="P30" s="622"/>
      <c r="Q30" s="620"/>
      <c r="R30" s="621"/>
      <c r="S30" s="621"/>
      <c r="T30" s="621"/>
      <c r="U30" s="621"/>
      <c r="V30" s="622"/>
      <c r="W30" s="623" t="s">
        <v>149</v>
      </c>
      <c r="X30" s="624"/>
      <c r="Y30" s="624"/>
      <c r="Z30" s="624"/>
      <c r="AA30" s="624"/>
      <c r="AB30" s="624"/>
      <c r="AC30" s="624"/>
      <c r="AD30" s="624"/>
      <c r="AE30" s="624"/>
      <c r="AF30" s="624"/>
      <c r="AG30" s="625"/>
      <c r="AH30" s="582">
        <v>93.8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1817052</v>
      </c>
      <c r="BO30" s="640"/>
      <c r="BP30" s="640"/>
      <c r="BQ30" s="640"/>
      <c r="BR30" s="640"/>
      <c r="BS30" s="640"/>
      <c r="BT30" s="640"/>
      <c r="BU30" s="641"/>
      <c r="BV30" s="639">
        <v>1672358</v>
      </c>
      <c r="BW30" s="640"/>
      <c r="BX30" s="640"/>
      <c r="BY30" s="640"/>
      <c r="BZ30" s="640"/>
      <c r="CA30" s="640"/>
      <c r="CB30" s="640"/>
      <c r="CC30" s="641"/>
      <c r="CD30" s="369"/>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85"/>
      <c r="DK30" s="185"/>
      <c r="DL30" s="185"/>
      <c r="DM30" s="185"/>
      <c r="DN30" s="185"/>
      <c r="DO30" s="185"/>
    </row>
    <row r="31" spans="1:119" ht="13.5" customHeight="1" x14ac:dyDescent="0.15">
      <c r="A31" s="186"/>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85"/>
      <c r="DK31" s="185"/>
      <c r="DL31" s="185"/>
      <c r="DM31" s="185"/>
      <c r="DN31" s="185"/>
      <c r="DO31" s="185"/>
    </row>
    <row r="32" spans="1:119" ht="13.5" customHeight="1" x14ac:dyDescent="0.15">
      <c r="A32" s="186"/>
      <c r="B32" s="206"/>
      <c r="C32" s="207" t="s">
        <v>150</v>
      </c>
      <c r="D32" s="207"/>
      <c r="E32" s="207"/>
      <c r="F32" s="204"/>
      <c r="G32" s="204"/>
      <c r="H32" s="204"/>
      <c r="I32" s="204"/>
      <c r="J32" s="204"/>
      <c r="K32" s="204"/>
      <c r="L32" s="204"/>
      <c r="M32" s="204"/>
      <c r="N32" s="204"/>
      <c r="O32" s="204"/>
      <c r="P32" s="204"/>
      <c r="Q32" s="204"/>
      <c r="R32" s="204"/>
      <c r="S32" s="204"/>
      <c r="T32" s="204"/>
      <c r="U32" s="204" t="s">
        <v>151</v>
      </c>
      <c r="V32" s="204"/>
      <c r="W32" s="204"/>
      <c r="X32" s="204"/>
      <c r="Y32" s="204"/>
      <c r="Z32" s="204"/>
      <c r="AA32" s="204"/>
      <c r="AB32" s="204"/>
      <c r="AC32" s="204"/>
      <c r="AD32" s="204"/>
      <c r="AE32" s="204"/>
      <c r="AF32" s="204"/>
      <c r="AG32" s="204"/>
      <c r="AH32" s="204"/>
      <c r="AI32" s="204"/>
      <c r="AJ32" s="204"/>
      <c r="AK32" s="204"/>
      <c r="AL32" s="204"/>
      <c r="AM32" s="208" t="s">
        <v>152</v>
      </c>
      <c r="AN32" s="204"/>
      <c r="AO32" s="204"/>
      <c r="AP32" s="204"/>
      <c r="AQ32" s="204"/>
      <c r="AR32" s="204"/>
      <c r="AS32" s="208"/>
      <c r="AT32" s="208"/>
      <c r="AU32" s="208"/>
      <c r="AV32" s="208"/>
      <c r="AW32" s="208"/>
      <c r="AX32" s="208"/>
      <c r="AY32" s="208"/>
      <c r="AZ32" s="208"/>
      <c r="BA32" s="208"/>
      <c r="BB32" s="204"/>
      <c r="BC32" s="208"/>
      <c r="BD32" s="204"/>
      <c r="BE32" s="208" t="s">
        <v>153</v>
      </c>
      <c r="BF32" s="204"/>
      <c r="BG32" s="204"/>
      <c r="BH32" s="204"/>
      <c r="BI32" s="204"/>
      <c r="BJ32" s="208"/>
      <c r="BK32" s="208"/>
      <c r="BL32" s="208"/>
      <c r="BM32" s="208"/>
      <c r="BN32" s="208"/>
      <c r="BO32" s="208"/>
      <c r="BP32" s="208"/>
      <c r="BQ32" s="208"/>
      <c r="BR32" s="204"/>
      <c r="BS32" s="204"/>
      <c r="BT32" s="204"/>
      <c r="BU32" s="204"/>
      <c r="BV32" s="204"/>
      <c r="BW32" s="204" t="s">
        <v>154</v>
      </c>
      <c r="BX32" s="204"/>
      <c r="BY32" s="204"/>
      <c r="BZ32" s="204"/>
      <c r="CA32" s="204"/>
      <c r="CB32" s="208"/>
      <c r="CC32" s="208"/>
      <c r="CD32" s="208"/>
      <c r="CE32" s="208"/>
      <c r="CF32" s="208"/>
      <c r="CG32" s="208"/>
      <c r="CH32" s="208"/>
      <c r="CI32" s="208"/>
      <c r="CJ32" s="208"/>
      <c r="CK32" s="208"/>
      <c r="CL32" s="208"/>
      <c r="CM32" s="208"/>
      <c r="CN32" s="208"/>
      <c r="CO32" s="208" t="s">
        <v>155</v>
      </c>
      <c r="CP32" s="208"/>
      <c r="CQ32" s="208"/>
      <c r="CR32" s="208"/>
      <c r="CS32" s="208"/>
      <c r="CT32" s="208"/>
      <c r="CU32" s="208"/>
      <c r="CV32" s="208"/>
      <c r="CW32" s="208"/>
      <c r="CX32" s="208"/>
      <c r="CY32" s="208"/>
      <c r="CZ32" s="208"/>
      <c r="DA32" s="208"/>
      <c r="DB32" s="208"/>
      <c r="DC32" s="208"/>
      <c r="DD32" s="208"/>
      <c r="DE32" s="208"/>
      <c r="DF32" s="208"/>
      <c r="DG32" s="208"/>
      <c r="DH32" s="208"/>
      <c r="DI32" s="205"/>
      <c r="DJ32" s="185"/>
      <c r="DK32" s="185"/>
      <c r="DL32" s="185"/>
      <c r="DM32" s="185"/>
      <c r="DN32" s="185"/>
      <c r="DO32" s="185"/>
    </row>
    <row r="33" spans="1:119" ht="13.5" customHeight="1" x14ac:dyDescent="0.15">
      <c r="A33" s="186"/>
      <c r="B33" s="206"/>
      <c r="C33" s="498" t="s">
        <v>156</v>
      </c>
      <c r="D33" s="498"/>
      <c r="E33" s="442" t="s">
        <v>436</v>
      </c>
      <c r="F33" s="442"/>
      <c r="G33" s="442"/>
      <c r="H33" s="442"/>
      <c r="I33" s="442"/>
      <c r="J33" s="442"/>
      <c r="K33" s="442"/>
      <c r="L33" s="442"/>
      <c r="M33" s="442"/>
      <c r="N33" s="442"/>
      <c r="O33" s="442"/>
      <c r="P33" s="442"/>
      <c r="Q33" s="442"/>
      <c r="R33" s="442"/>
      <c r="S33" s="442"/>
      <c r="T33" s="366"/>
      <c r="U33" s="498" t="s">
        <v>156</v>
      </c>
      <c r="V33" s="498"/>
      <c r="W33" s="442" t="s">
        <v>436</v>
      </c>
      <c r="X33" s="442"/>
      <c r="Y33" s="442"/>
      <c r="Z33" s="442"/>
      <c r="AA33" s="442"/>
      <c r="AB33" s="442"/>
      <c r="AC33" s="442"/>
      <c r="AD33" s="442"/>
      <c r="AE33" s="442"/>
      <c r="AF33" s="442"/>
      <c r="AG33" s="442"/>
      <c r="AH33" s="442"/>
      <c r="AI33" s="442"/>
      <c r="AJ33" s="442"/>
      <c r="AK33" s="442"/>
      <c r="AL33" s="366"/>
      <c r="AM33" s="498" t="s">
        <v>156</v>
      </c>
      <c r="AN33" s="498"/>
      <c r="AO33" s="442" t="s">
        <v>436</v>
      </c>
      <c r="AP33" s="442"/>
      <c r="AQ33" s="442"/>
      <c r="AR33" s="442"/>
      <c r="AS33" s="442"/>
      <c r="AT33" s="442"/>
      <c r="AU33" s="442"/>
      <c r="AV33" s="442"/>
      <c r="AW33" s="442"/>
      <c r="AX33" s="442"/>
      <c r="AY33" s="442"/>
      <c r="AZ33" s="442"/>
      <c r="BA33" s="442"/>
      <c r="BB33" s="442"/>
      <c r="BC33" s="442"/>
      <c r="BD33" s="367"/>
      <c r="BE33" s="442" t="s">
        <v>157</v>
      </c>
      <c r="BF33" s="442"/>
      <c r="BG33" s="442" t="s">
        <v>158</v>
      </c>
      <c r="BH33" s="442"/>
      <c r="BI33" s="442"/>
      <c r="BJ33" s="442"/>
      <c r="BK33" s="442"/>
      <c r="BL33" s="442"/>
      <c r="BM33" s="442"/>
      <c r="BN33" s="442"/>
      <c r="BO33" s="442"/>
      <c r="BP33" s="442"/>
      <c r="BQ33" s="442"/>
      <c r="BR33" s="442"/>
      <c r="BS33" s="442"/>
      <c r="BT33" s="442"/>
      <c r="BU33" s="442"/>
      <c r="BV33" s="367"/>
      <c r="BW33" s="498" t="s">
        <v>157</v>
      </c>
      <c r="BX33" s="498"/>
      <c r="BY33" s="442" t="s">
        <v>159</v>
      </c>
      <c r="BZ33" s="442"/>
      <c r="CA33" s="442"/>
      <c r="CB33" s="442"/>
      <c r="CC33" s="442"/>
      <c r="CD33" s="442"/>
      <c r="CE33" s="442"/>
      <c r="CF33" s="442"/>
      <c r="CG33" s="442"/>
      <c r="CH33" s="442"/>
      <c r="CI33" s="442"/>
      <c r="CJ33" s="442"/>
      <c r="CK33" s="442"/>
      <c r="CL33" s="442"/>
      <c r="CM33" s="442"/>
      <c r="CN33" s="366"/>
      <c r="CO33" s="498" t="s">
        <v>156</v>
      </c>
      <c r="CP33" s="498"/>
      <c r="CQ33" s="442" t="s">
        <v>160</v>
      </c>
      <c r="CR33" s="442"/>
      <c r="CS33" s="442"/>
      <c r="CT33" s="442"/>
      <c r="CU33" s="442"/>
      <c r="CV33" s="442"/>
      <c r="CW33" s="442"/>
      <c r="CX33" s="442"/>
      <c r="CY33" s="442"/>
      <c r="CZ33" s="442"/>
      <c r="DA33" s="442"/>
      <c r="DB33" s="442"/>
      <c r="DC33" s="442"/>
      <c r="DD33" s="442"/>
      <c r="DE33" s="442"/>
      <c r="DF33" s="366"/>
      <c r="DG33" s="651" t="s">
        <v>435</v>
      </c>
      <c r="DH33" s="651"/>
      <c r="DI33" s="371"/>
      <c r="DJ33" s="185"/>
      <c r="DK33" s="185"/>
      <c r="DL33" s="185"/>
      <c r="DM33" s="185"/>
      <c r="DN33" s="185"/>
      <c r="DO33" s="185"/>
    </row>
    <row r="34" spans="1:119" ht="32.25" customHeight="1" x14ac:dyDescent="0.15">
      <c r="A34" s="186"/>
      <c r="B34" s="206"/>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07"/>
      <c r="U34" s="652">
        <f>IF(W34="","",MAX(C34:D43)+1)</f>
        <v>2</v>
      </c>
      <c r="V34" s="652"/>
      <c r="W34" s="653" t="str">
        <f>IF('各会計、関係団体の財政状況及び健全化判断比率'!B28="","",'各会計、関係団体の財政状況及び健全化判断比率'!B28)</f>
        <v>羽咋市国民健康保険特別会計</v>
      </c>
      <c r="X34" s="653"/>
      <c r="Y34" s="653"/>
      <c r="Z34" s="653"/>
      <c r="AA34" s="653"/>
      <c r="AB34" s="653"/>
      <c r="AC34" s="653"/>
      <c r="AD34" s="653"/>
      <c r="AE34" s="653"/>
      <c r="AF34" s="653"/>
      <c r="AG34" s="653"/>
      <c r="AH34" s="653"/>
      <c r="AI34" s="653"/>
      <c r="AJ34" s="653"/>
      <c r="AK34" s="653"/>
      <c r="AL34" s="207"/>
      <c r="AM34" s="652">
        <f>IF(AO34="","",MAX(C34:D43,U34:V43)+1)</f>
        <v>5</v>
      </c>
      <c r="AN34" s="652"/>
      <c r="AO34" s="653" t="str">
        <f>IF('各会計、関係団体の財政状況及び健全化判断比率'!B31="","",'各会計、関係団体の財政状況及び健全化判断比率'!B31)</f>
        <v>羽咋市水道事業会計</v>
      </c>
      <c r="AP34" s="653"/>
      <c r="AQ34" s="653"/>
      <c r="AR34" s="653"/>
      <c r="AS34" s="653"/>
      <c r="AT34" s="653"/>
      <c r="AU34" s="653"/>
      <c r="AV34" s="653"/>
      <c r="AW34" s="653"/>
      <c r="AX34" s="653"/>
      <c r="AY34" s="653"/>
      <c r="AZ34" s="653"/>
      <c r="BA34" s="653"/>
      <c r="BB34" s="653"/>
      <c r="BC34" s="653"/>
      <c r="BD34" s="207"/>
      <c r="BE34" s="652" t="str">
        <f>IF(BG34="","",MAX(C34:D43,U34:V43,AM34:AN43)+1)</f>
        <v/>
      </c>
      <c r="BF34" s="652"/>
      <c r="BG34" s="653"/>
      <c r="BH34" s="653"/>
      <c r="BI34" s="653"/>
      <c r="BJ34" s="653"/>
      <c r="BK34" s="653"/>
      <c r="BL34" s="653"/>
      <c r="BM34" s="653"/>
      <c r="BN34" s="653"/>
      <c r="BO34" s="653"/>
      <c r="BP34" s="653"/>
      <c r="BQ34" s="653"/>
      <c r="BR34" s="653"/>
      <c r="BS34" s="653"/>
      <c r="BT34" s="653"/>
      <c r="BU34" s="653"/>
      <c r="BV34" s="207"/>
      <c r="BW34" s="652">
        <f>IF(BY34="","",MAX(C34:D43,U34:V43,AM34:AN43,BE34:BF43)+1)</f>
        <v>7</v>
      </c>
      <c r="BX34" s="652"/>
      <c r="BY34" s="653" t="str">
        <f>IF('各会計、関係団体の財政状況及び健全化判断比率'!B68="","",'各会計、関係団体の財政状況及び健全化判断比率'!B68)</f>
        <v>羽咋郡市広域圏事務組合（一般会計）</v>
      </c>
      <c r="BZ34" s="653"/>
      <c r="CA34" s="653"/>
      <c r="CB34" s="653"/>
      <c r="CC34" s="653"/>
      <c r="CD34" s="653"/>
      <c r="CE34" s="653"/>
      <c r="CF34" s="653"/>
      <c r="CG34" s="653"/>
      <c r="CH34" s="653"/>
      <c r="CI34" s="653"/>
      <c r="CJ34" s="653"/>
      <c r="CK34" s="653"/>
      <c r="CL34" s="653"/>
      <c r="CM34" s="653"/>
      <c r="CN34" s="207"/>
      <c r="CO34" s="652">
        <f>IF(CQ34="","",MAX(C34:D43,U34:V43,AM34:AN43,BE34:BF43,BW34:BX43)+1)</f>
        <v>15</v>
      </c>
      <c r="CP34" s="652"/>
      <c r="CQ34" s="653" t="str">
        <f>IF('各会計、関係団体の財政状況及び健全化判断比率'!BS7="","",'各会計、関係団体の財政状況及び健全化判断比率'!BS7)</f>
        <v>羽咋市土地開発公社</v>
      </c>
      <c r="CR34" s="653"/>
      <c r="CS34" s="653"/>
      <c r="CT34" s="653"/>
      <c r="CU34" s="653"/>
      <c r="CV34" s="653"/>
      <c r="CW34" s="653"/>
      <c r="CX34" s="653"/>
      <c r="CY34" s="653"/>
      <c r="CZ34" s="653"/>
      <c r="DA34" s="653"/>
      <c r="DB34" s="653"/>
      <c r="DC34" s="653"/>
      <c r="DD34" s="653"/>
      <c r="DE34" s="653"/>
      <c r="DF34" s="204"/>
      <c r="DG34" s="654">
        <f>IF('各会計、関係団体の財政状況及び健全化判断比率'!BR7="","",'各会計、関係団体の財政状況及び健全化判断比率'!BR7)</f>
        <v>0</v>
      </c>
      <c r="DH34" s="654"/>
      <c r="DI34" s="371"/>
      <c r="DJ34" s="185"/>
      <c r="DK34" s="185"/>
      <c r="DL34" s="185"/>
      <c r="DM34" s="185"/>
      <c r="DN34" s="185"/>
      <c r="DO34" s="185"/>
    </row>
    <row r="35" spans="1:119" ht="32.25" customHeight="1" x14ac:dyDescent="0.15">
      <c r="A35" s="186"/>
      <c r="B35" s="206"/>
      <c r="C35" s="652" t="str">
        <f t="shared" ref="C35:C43" si="0">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07"/>
      <c r="U35" s="652">
        <f t="shared" ref="U35:U43" si="1">IF(W35="","",U34+1)</f>
        <v>3</v>
      </c>
      <c r="V35" s="652"/>
      <c r="W35" s="653" t="str">
        <f>IF('各会計、関係団体の財政状況及び健全化判断比率'!B29="","",'各会計、関係団体の財政状況及び健全化判断比率'!B29)</f>
        <v>羽咋市介護保険特別会計</v>
      </c>
      <c r="X35" s="653"/>
      <c r="Y35" s="653"/>
      <c r="Z35" s="653"/>
      <c r="AA35" s="653"/>
      <c r="AB35" s="653"/>
      <c r="AC35" s="653"/>
      <c r="AD35" s="653"/>
      <c r="AE35" s="653"/>
      <c r="AF35" s="653"/>
      <c r="AG35" s="653"/>
      <c r="AH35" s="653"/>
      <c r="AI35" s="653"/>
      <c r="AJ35" s="653"/>
      <c r="AK35" s="653"/>
      <c r="AL35" s="207"/>
      <c r="AM35" s="652">
        <f t="shared" ref="AM35:AM43" si="2">IF(AO35="","",AM34+1)</f>
        <v>6</v>
      </c>
      <c r="AN35" s="652"/>
      <c r="AO35" s="653" t="str">
        <f>IF('各会計、関係団体の財政状況及び健全化判断比率'!B32="","",'各会計、関係団体の財政状況及び健全化判断比率'!B32)</f>
        <v>羽咋市下水道事業会計</v>
      </c>
      <c r="AP35" s="653"/>
      <c r="AQ35" s="653"/>
      <c r="AR35" s="653"/>
      <c r="AS35" s="653"/>
      <c r="AT35" s="653"/>
      <c r="AU35" s="653"/>
      <c r="AV35" s="653"/>
      <c r="AW35" s="653"/>
      <c r="AX35" s="653"/>
      <c r="AY35" s="653"/>
      <c r="AZ35" s="653"/>
      <c r="BA35" s="653"/>
      <c r="BB35" s="653"/>
      <c r="BC35" s="653"/>
      <c r="BD35" s="207"/>
      <c r="BE35" s="652" t="str">
        <f t="shared" ref="BE35:BE43" si="3">IF(BG35="","",BE34+1)</f>
        <v/>
      </c>
      <c r="BF35" s="652"/>
      <c r="BG35" s="653"/>
      <c r="BH35" s="653"/>
      <c r="BI35" s="653"/>
      <c r="BJ35" s="653"/>
      <c r="BK35" s="653"/>
      <c r="BL35" s="653"/>
      <c r="BM35" s="653"/>
      <c r="BN35" s="653"/>
      <c r="BO35" s="653"/>
      <c r="BP35" s="653"/>
      <c r="BQ35" s="653"/>
      <c r="BR35" s="653"/>
      <c r="BS35" s="653"/>
      <c r="BT35" s="653"/>
      <c r="BU35" s="653"/>
      <c r="BV35" s="207"/>
      <c r="BW35" s="652">
        <f t="shared" ref="BW35:BW43" si="4">IF(BY35="","",BW34+1)</f>
        <v>8</v>
      </c>
      <c r="BX35" s="652"/>
      <c r="BY35" s="653" t="str">
        <f>IF('各会計、関係団体の財政状況及び健全化判断比率'!B69="","",'各会計、関係団体の財政状況及び健全化判断比率'!B69)</f>
        <v>羽咋郡市広域圏事務組合（公立羽咋病院事業特別会計）</v>
      </c>
      <c r="BZ35" s="653"/>
      <c r="CA35" s="653"/>
      <c r="CB35" s="653"/>
      <c r="CC35" s="653"/>
      <c r="CD35" s="653"/>
      <c r="CE35" s="653"/>
      <c r="CF35" s="653"/>
      <c r="CG35" s="653"/>
      <c r="CH35" s="653"/>
      <c r="CI35" s="653"/>
      <c r="CJ35" s="653"/>
      <c r="CK35" s="653"/>
      <c r="CL35" s="653"/>
      <c r="CM35" s="653"/>
      <c r="CN35" s="207"/>
      <c r="CO35" s="652">
        <f t="shared" ref="CO35:CO43" si="5">IF(CQ35="","",CO34+1)</f>
        <v>16</v>
      </c>
      <c r="CP35" s="652"/>
      <c r="CQ35" s="653" t="str">
        <f>IF('各会計、関係団体の財政状況及び健全化判断比率'!BS8="","",'各会計、関係団体の財政状況及び健全化判断比率'!BS8)</f>
        <v>羽咋まちづくり会社</v>
      </c>
      <c r="CR35" s="653"/>
      <c r="CS35" s="653"/>
      <c r="CT35" s="653"/>
      <c r="CU35" s="653"/>
      <c r="CV35" s="653"/>
      <c r="CW35" s="653"/>
      <c r="CX35" s="653"/>
      <c r="CY35" s="653"/>
      <c r="CZ35" s="653"/>
      <c r="DA35" s="653"/>
      <c r="DB35" s="653"/>
      <c r="DC35" s="653"/>
      <c r="DD35" s="653"/>
      <c r="DE35" s="653"/>
      <c r="DF35" s="204"/>
      <c r="DG35" s="654" t="str">
        <f>IF('各会計、関係団体の財政状況及び健全化判断比率'!BR8="","",'各会計、関係団体の財政状況及び健全化判断比率'!BR8)</f>
        <v/>
      </c>
      <c r="DH35" s="654"/>
      <c r="DI35" s="371"/>
      <c r="DJ35" s="185"/>
      <c r="DK35" s="185"/>
      <c r="DL35" s="185"/>
      <c r="DM35" s="185"/>
      <c r="DN35" s="185"/>
      <c r="DO35" s="185"/>
    </row>
    <row r="36" spans="1:119" ht="32.25" customHeight="1" x14ac:dyDescent="0.15">
      <c r="A36" s="186"/>
      <c r="B36" s="206"/>
      <c r="C36" s="652" t="str">
        <f t="shared" si="0"/>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07"/>
      <c r="U36" s="652">
        <f t="shared" si="1"/>
        <v>4</v>
      </c>
      <c r="V36" s="652"/>
      <c r="W36" s="653" t="str">
        <f>IF('各会計、関係団体の財政状況及び健全化判断比率'!B30="","",'各会計、関係団体の財政状況及び健全化判断比率'!B30)</f>
        <v>羽咋市後期高齢者医療特別会計</v>
      </c>
      <c r="X36" s="653"/>
      <c r="Y36" s="653"/>
      <c r="Z36" s="653"/>
      <c r="AA36" s="653"/>
      <c r="AB36" s="653"/>
      <c r="AC36" s="653"/>
      <c r="AD36" s="653"/>
      <c r="AE36" s="653"/>
      <c r="AF36" s="653"/>
      <c r="AG36" s="653"/>
      <c r="AH36" s="653"/>
      <c r="AI36" s="653"/>
      <c r="AJ36" s="653"/>
      <c r="AK36" s="653"/>
      <c r="AL36" s="207"/>
      <c r="AM36" s="652" t="str">
        <f t="shared" si="2"/>
        <v/>
      </c>
      <c r="AN36" s="652"/>
      <c r="AO36" s="653"/>
      <c r="AP36" s="653"/>
      <c r="AQ36" s="653"/>
      <c r="AR36" s="653"/>
      <c r="AS36" s="653"/>
      <c r="AT36" s="653"/>
      <c r="AU36" s="653"/>
      <c r="AV36" s="653"/>
      <c r="AW36" s="653"/>
      <c r="AX36" s="653"/>
      <c r="AY36" s="653"/>
      <c r="AZ36" s="653"/>
      <c r="BA36" s="653"/>
      <c r="BB36" s="653"/>
      <c r="BC36" s="653"/>
      <c r="BD36" s="207"/>
      <c r="BE36" s="652" t="str">
        <f t="shared" si="3"/>
        <v/>
      </c>
      <c r="BF36" s="652"/>
      <c r="BG36" s="653"/>
      <c r="BH36" s="653"/>
      <c r="BI36" s="653"/>
      <c r="BJ36" s="653"/>
      <c r="BK36" s="653"/>
      <c r="BL36" s="653"/>
      <c r="BM36" s="653"/>
      <c r="BN36" s="653"/>
      <c r="BO36" s="653"/>
      <c r="BP36" s="653"/>
      <c r="BQ36" s="653"/>
      <c r="BR36" s="653"/>
      <c r="BS36" s="653"/>
      <c r="BT36" s="653"/>
      <c r="BU36" s="653"/>
      <c r="BV36" s="207"/>
      <c r="BW36" s="652">
        <f t="shared" si="4"/>
        <v>9</v>
      </c>
      <c r="BX36" s="652"/>
      <c r="BY36" s="653" t="str">
        <f>IF('各会計、関係団体の財政状況及び健全化判断比率'!B70="","",'各会計、関係団体の財政状況及び健全化判断比率'!B70)</f>
        <v>羽咋郡市広域圏事務組合（ふるさと振興事業特別会計）</v>
      </c>
      <c r="BZ36" s="653"/>
      <c r="CA36" s="653"/>
      <c r="CB36" s="653"/>
      <c r="CC36" s="653"/>
      <c r="CD36" s="653"/>
      <c r="CE36" s="653"/>
      <c r="CF36" s="653"/>
      <c r="CG36" s="653"/>
      <c r="CH36" s="653"/>
      <c r="CI36" s="653"/>
      <c r="CJ36" s="653"/>
      <c r="CK36" s="653"/>
      <c r="CL36" s="653"/>
      <c r="CM36" s="653"/>
      <c r="CN36" s="207"/>
      <c r="CO36" s="652">
        <f t="shared" si="5"/>
        <v>17</v>
      </c>
      <c r="CP36" s="652"/>
      <c r="CQ36" s="653" t="str">
        <f>IF('各会計、関係団体の財政状況及び健全化判断比率'!BS9="","",'各会計、関係団体の財政状況及び健全化判断比率'!BS9)</f>
        <v>はくい式自然栽培合同会社</v>
      </c>
      <c r="CR36" s="653"/>
      <c r="CS36" s="653"/>
      <c r="CT36" s="653"/>
      <c r="CU36" s="653"/>
      <c r="CV36" s="653"/>
      <c r="CW36" s="653"/>
      <c r="CX36" s="653"/>
      <c r="CY36" s="653"/>
      <c r="CZ36" s="653"/>
      <c r="DA36" s="653"/>
      <c r="DB36" s="653"/>
      <c r="DC36" s="653"/>
      <c r="DD36" s="653"/>
      <c r="DE36" s="653"/>
      <c r="DF36" s="204"/>
      <c r="DG36" s="654" t="str">
        <f>IF('各会計、関係団体の財政状況及び健全化判断比率'!BR9="","",'各会計、関係団体の財政状況及び健全化判断比率'!BR9)</f>
        <v/>
      </c>
      <c r="DH36" s="654"/>
      <c r="DI36" s="371"/>
      <c r="DJ36" s="185"/>
      <c r="DK36" s="185"/>
      <c r="DL36" s="185"/>
      <c r="DM36" s="185"/>
      <c r="DN36" s="185"/>
      <c r="DO36" s="185"/>
    </row>
    <row r="37" spans="1:119" ht="32.25" customHeight="1" x14ac:dyDescent="0.15">
      <c r="A37" s="186"/>
      <c r="B37" s="206"/>
      <c r="C37" s="652" t="str">
        <f t="shared" si="0"/>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07"/>
      <c r="U37" s="652" t="str">
        <f t="shared" si="1"/>
        <v/>
      </c>
      <c r="V37" s="652"/>
      <c r="W37" s="653"/>
      <c r="X37" s="653"/>
      <c r="Y37" s="653"/>
      <c r="Z37" s="653"/>
      <c r="AA37" s="653"/>
      <c r="AB37" s="653"/>
      <c r="AC37" s="653"/>
      <c r="AD37" s="653"/>
      <c r="AE37" s="653"/>
      <c r="AF37" s="653"/>
      <c r="AG37" s="653"/>
      <c r="AH37" s="653"/>
      <c r="AI37" s="653"/>
      <c r="AJ37" s="653"/>
      <c r="AK37" s="653"/>
      <c r="AL37" s="207"/>
      <c r="AM37" s="652" t="str">
        <f t="shared" si="2"/>
        <v/>
      </c>
      <c r="AN37" s="652"/>
      <c r="AO37" s="653"/>
      <c r="AP37" s="653"/>
      <c r="AQ37" s="653"/>
      <c r="AR37" s="653"/>
      <c r="AS37" s="653"/>
      <c r="AT37" s="653"/>
      <c r="AU37" s="653"/>
      <c r="AV37" s="653"/>
      <c r="AW37" s="653"/>
      <c r="AX37" s="653"/>
      <c r="AY37" s="653"/>
      <c r="AZ37" s="653"/>
      <c r="BA37" s="653"/>
      <c r="BB37" s="653"/>
      <c r="BC37" s="653"/>
      <c r="BD37" s="207"/>
      <c r="BE37" s="652" t="str">
        <f t="shared" si="3"/>
        <v/>
      </c>
      <c r="BF37" s="652"/>
      <c r="BG37" s="653"/>
      <c r="BH37" s="653"/>
      <c r="BI37" s="653"/>
      <c r="BJ37" s="653"/>
      <c r="BK37" s="653"/>
      <c r="BL37" s="653"/>
      <c r="BM37" s="653"/>
      <c r="BN37" s="653"/>
      <c r="BO37" s="653"/>
      <c r="BP37" s="653"/>
      <c r="BQ37" s="653"/>
      <c r="BR37" s="653"/>
      <c r="BS37" s="653"/>
      <c r="BT37" s="653"/>
      <c r="BU37" s="653"/>
      <c r="BV37" s="207"/>
      <c r="BW37" s="652">
        <f t="shared" si="4"/>
        <v>10</v>
      </c>
      <c r="BX37" s="652"/>
      <c r="BY37" s="653" t="str">
        <f>IF('各会計、関係団体の財政状況及び健全化判断比率'!B71="","",'各会計、関係団体の財政状況及び健全化判断比率'!B71)</f>
        <v>石川県後期高齢者医療特別会計(一般会計）</v>
      </c>
      <c r="BZ37" s="653"/>
      <c r="CA37" s="653"/>
      <c r="CB37" s="653"/>
      <c r="CC37" s="653"/>
      <c r="CD37" s="653"/>
      <c r="CE37" s="653"/>
      <c r="CF37" s="653"/>
      <c r="CG37" s="653"/>
      <c r="CH37" s="653"/>
      <c r="CI37" s="653"/>
      <c r="CJ37" s="653"/>
      <c r="CK37" s="653"/>
      <c r="CL37" s="653"/>
      <c r="CM37" s="653"/>
      <c r="CN37" s="207"/>
      <c r="CO37" s="652" t="str">
        <f t="shared" si="5"/>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04"/>
      <c r="DG37" s="654" t="str">
        <f>IF('各会計、関係団体の財政状況及び健全化判断比率'!BR10="","",'各会計、関係団体の財政状況及び健全化判断比率'!BR10)</f>
        <v/>
      </c>
      <c r="DH37" s="654"/>
      <c r="DI37" s="371"/>
      <c r="DJ37" s="185"/>
      <c r="DK37" s="185"/>
      <c r="DL37" s="185"/>
      <c r="DM37" s="185"/>
      <c r="DN37" s="185"/>
      <c r="DO37" s="185"/>
    </row>
    <row r="38" spans="1:119" ht="32.25" customHeight="1" x14ac:dyDescent="0.15">
      <c r="A38" s="186"/>
      <c r="B38" s="206"/>
      <c r="C38" s="652" t="str">
        <f t="shared" si="0"/>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07"/>
      <c r="U38" s="652" t="str">
        <f t="shared" si="1"/>
        <v/>
      </c>
      <c r="V38" s="652"/>
      <c r="W38" s="653"/>
      <c r="X38" s="653"/>
      <c r="Y38" s="653"/>
      <c r="Z38" s="653"/>
      <c r="AA38" s="653"/>
      <c r="AB38" s="653"/>
      <c r="AC38" s="653"/>
      <c r="AD38" s="653"/>
      <c r="AE38" s="653"/>
      <c r="AF38" s="653"/>
      <c r="AG38" s="653"/>
      <c r="AH38" s="653"/>
      <c r="AI38" s="653"/>
      <c r="AJ38" s="653"/>
      <c r="AK38" s="653"/>
      <c r="AL38" s="207"/>
      <c r="AM38" s="652" t="str">
        <f t="shared" si="2"/>
        <v/>
      </c>
      <c r="AN38" s="652"/>
      <c r="AO38" s="653"/>
      <c r="AP38" s="653"/>
      <c r="AQ38" s="653"/>
      <c r="AR38" s="653"/>
      <c r="AS38" s="653"/>
      <c r="AT38" s="653"/>
      <c r="AU38" s="653"/>
      <c r="AV38" s="653"/>
      <c r="AW38" s="653"/>
      <c r="AX38" s="653"/>
      <c r="AY38" s="653"/>
      <c r="AZ38" s="653"/>
      <c r="BA38" s="653"/>
      <c r="BB38" s="653"/>
      <c r="BC38" s="653"/>
      <c r="BD38" s="207"/>
      <c r="BE38" s="652" t="str">
        <f t="shared" si="3"/>
        <v/>
      </c>
      <c r="BF38" s="652"/>
      <c r="BG38" s="653"/>
      <c r="BH38" s="653"/>
      <c r="BI38" s="653"/>
      <c r="BJ38" s="653"/>
      <c r="BK38" s="653"/>
      <c r="BL38" s="653"/>
      <c r="BM38" s="653"/>
      <c r="BN38" s="653"/>
      <c r="BO38" s="653"/>
      <c r="BP38" s="653"/>
      <c r="BQ38" s="653"/>
      <c r="BR38" s="653"/>
      <c r="BS38" s="653"/>
      <c r="BT38" s="653"/>
      <c r="BU38" s="653"/>
      <c r="BV38" s="207"/>
      <c r="BW38" s="652">
        <f t="shared" si="4"/>
        <v>11</v>
      </c>
      <c r="BX38" s="652"/>
      <c r="BY38" s="653" t="str">
        <f>IF('各会計、関係団体の財政状況及び健全化判断比率'!B72="","",'各会計、関係団体の財政状況及び健全化判断比率'!B72)</f>
        <v>石川県後期高齢者医療特別会計(後期高齢者医療特別会計）</v>
      </c>
      <c r="BZ38" s="653"/>
      <c r="CA38" s="653"/>
      <c r="CB38" s="653"/>
      <c r="CC38" s="653"/>
      <c r="CD38" s="653"/>
      <c r="CE38" s="653"/>
      <c r="CF38" s="653"/>
      <c r="CG38" s="653"/>
      <c r="CH38" s="653"/>
      <c r="CI38" s="653"/>
      <c r="CJ38" s="653"/>
      <c r="CK38" s="653"/>
      <c r="CL38" s="653"/>
      <c r="CM38" s="653"/>
      <c r="CN38" s="207"/>
      <c r="CO38" s="652" t="str">
        <f t="shared" si="5"/>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04"/>
      <c r="DG38" s="654" t="str">
        <f>IF('各会計、関係団体の財政状況及び健全化判断比率'!BR11="","",'各会計、関係団体の財政状況及び健全化判断比率'!BR11)</f>
        <v/>
      </c>
      <c r="DH38" s="654"/>
      <c r="DI38" s="371"/>
      <c r="DJ38" s="185"/>
      <c r="DK38" s="185"/>
      <c r="DL38" s="185"/>
      <c r="DM38" s="185"/>
      <c r="DN38" s="185"/>
      <c r="DO38" s="185"/>
    </row>
    <row r="39" spans="1:119" ht="32.25" customHeight="1" x14ac:dyDescent="0.15">
      <c r="A39" s="186"/>
      <c r="B39" s="206"/>
      <c r="C39" s="652" t="str">
        <f t="shared" si="0"/>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07"/>
      <c r="U39" s="652" t="str">
        <f t="shared" si="1"/>
        <v/>
      </c>
      <c r="V39" s="652"/>
      <c r="W39" s="653"/>
      <c r="X39" s="653"/>
      <c r="Y39" s="653"/>
      <c r="Z39" s="653"/>
      <c r="AA39" s="653"/>
      <c r="AB39" s="653"/>
      <c r="AC39" s="653"/>
      <c r="AD39" s="653"/>
      <c r="AE39" s="653"/>
      <c r="AF39" s="653"/>
      <c r="AG39" s="653"/>
      <c r="AH39" s="653"/>
      <c r="AI39" s="653"/>
      <c r="AJ39" s="653"/>
      <c r="AK39" s="653"/>
      <c r="AL39" s="207"/>
      <c r="AM39" s="652" t="str">
        <f t="shared" si="2"/>
        <v/>
      </c>
      <c r="AN39" s="652"/>
      <c r="AO39" s="653"/>
      <c r="AP39" s="653"/>
      <c r="AQ39" s="653"/>
      <c r="AR39" s="653"/>
      <c r="AS39" s="653"/>
      <c r="AT39" s="653"/>
      <c r="AU39" s="653"/>
      <c r="AV39" s="653"/>
      <c r="AW39" s="653"/>
      <c r="AX39" s="653"/>
      <c r="AY39" s="653"/>
      <c r="AZ39" s="653"/>
      <c r="BA39" s="653"/>
      <c r="BB39" s="653"/>
      <c r="BC39" s="653"/>
      <c r="BD39" s="207"/>
      <c r="BE39" s="652" t="str">
        <f t="shared" si="3"/>
        <v/>
      </c>
      <c r="BF39" s="652"/>
      <c r="BG39" s="653"/>
      <c r="BH39" s="653"/>
      <c r="BI39" s="653"/>
      <c r="BJ39" s="653"/>
      <c r="BK39" s="653"/>
      <c r="BL39" s="653"/>
      <c r="BM39" s="653"/>
      <c r="BN39" s="653"/>
      <c r="BO39" s="653"/>
      <c r="BP39" s="653"/>
      <c r="BQ39" s="653"/>
      <c r="BR39" s="653"/>
      <c r="BS39" s="653"/>
      <c r="BT39" s="653"/>
      <c r="BU39" s="653"/>
      <c r="BV39" s="207"/>
      <c r="BW39" s="652">
        <f t="shared" si="4"/>
        <v>12</v>
      </c>
      <c r="BX39" s="652"/>
      <c r="BY39" s="653" t="str">
        <f>IF('各会計、関係団体の財政状況及び健全化判断比率'!B73="","",'各会計、関係団体の財政状況及び健全化判断比率'!B73)</f>
        <v>子浦川水防事務組合</v>
      </c>
      <c r="BZ39" s="653"/>
      <c r="CA39" s="653"/>
      <c r="CB39" s="653"/>
      <c r="CC39" s="653"/>
      <c r="CD39" s="653"/>
      <c r="CE39" s="653"/>
      <c r="CF39" s="653"/>
      <c r="CG39" s="653"/>
      <c r="CH39" s="653"/>
      <c r="CI39" s="653"/>
      <c r="CJ39" s="653"/>
      <c r="CK39" s="653"/>
      <c r="CL39" s="653"/>
      <c r="CM39" s="653"/>
      <c r="CN39" s="207"/>
      <c r="CO39" s="652" t="str">
        <f t="shared" si="5"/>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04"/>
      <c r="DG39" s="654" t="str">
        <f>IF('各会計、関係団体の財政状況及び健全化判断比率'!BR12="","",'各会計、関係団体の財政状況及び健全化判断比率'!BR12)</f>
        <v/>
      </c>
      <c r="DH39" s="654"/>
      <c r="DI39" s="371"/>
      <c r="DJ39" s="185"/>
      <c r="DK39" s="185"/>
      <c r="DL39" s="185"/>
      <c r="DM39" s="185"/>
      <c r="DN39" s="185"/>
      <c r="DO39" s="185"/>
    </row>
    <row r="40" spans="1:119" ht="32.25" customHeight="1" x14ac:dyDescent="0.15">
      <c r="A40" s="186"/>
      <c r="B40" s="206"/>
      <c r="C40" s="652" t="str">
        <f t="shared" si="0"/>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07"/>
      <c r="U40" s="652" t="str">
        <f t="shared" si="1"/>
        <v/>
      </c>
      <c r="V40" s="652"/>
      <c r="W40" s="653"/>
      <c r="X40" s="653"/>
      <c r="Y40" s="653"/>
      <c r="Z40" s="653"/>
      <c r="AA40" s="653"/>
      <c r="AB40" s="653"/>
      <c r="AC40" s="653"/>
      <c r="AD40" s="653"/>
      <c r="AE40" s="653"/>
      <c r="AF40" s="653"/>
      <c r="AG40" s="653"/>
      <c r="AH40" s="653"/>
      <c r="AI40" s="653"/>
      <c r="AJ40" s="653"/>
      <c r="AK40" s="653"/>
      <c r="AL40" s="207"/>
      <c r="AM40" s="652" t="str">
        <f t="shared" si="2"/>
        <v/>
      </c>
      <c r="AN40" s="652"/>
      <c r="AO40" s="653"/>
      <c r="AP40" s="653"/>
      <c r="AQ40" s="653"/>
      <c r="AR40" s="653"/>
      <c r="AS40" s="653"/>
      <c r="AT40" s="653"/>
      <c r="AU40" s="653"/>
      <c r="AV40" s="653"/>
      <c r="AW40" s="653"/>
      <c r="AX40" s="653"/>
      <c r="AY40" s="653"/>
      <c r="AZ40" s="653"/>
      <c r="BA40" s="653"/>
      <c r="BB40" s="653"/>
      <c r="BC40" s="653"/>
      <c r="BD40" s="207"/>
      <c r="BE40" s="652" t="str">
        <f t="shared" si="3"/>
        <v/>
      </c>
      <c r="BF40" s="652"/>
      <c r="BG40" s="653"/>
      <c r="BH40" s="653"/>
      <c r="BI40" s="653"/>
      <c r="BJ40" s="653"/>
      <c r="BK40" s="653"/>
      <c r="BL40" s="653"/>
      <c r="BM40" s="653"/>
      <c r="BN40" s="653"/>
      <c r="BO40" s="653"/>
      <c r="BP40" s="653"/>
      <c r="BQ40" s="653"/>
      <c r="BR40" s="653"/>
      <c r="BS40" s="653"/>
      <c r="BT40" s="653"/>
      <c r="BU40" s="653"/>
      <c r="BV40" s="207"/>
      <c r="BW40" s="652">
        <f t="shared" si="4"/>
        <v>13</v>
      </c>
      <c r="BX40" s="652"/>
      <c r="BY40" s="653" t="str">
        <f>IF('各会計、関係団体の財政状況及び健全化判断比率'!B74="","",'各会計、関係団体の財政状況及び健全化判断比率'!B74)</f>
        <v>長曽川水防事務組合</v>
      </c>
      <c r="BZ40" s="653"/>
      <c r="CA40" s="653"/>
      <c r="CB40" s="653"/>
      <c r="CC40" s="653"/>
      <c r="CD40" s="653"/>
      <c r="CE40" s="653"/>
      <c r="CF40" s="653"/>
      <c r="CG40" s="653"/>
      <c r="CH40" s="653"/>
      <c r="CI40" s="653"/>
      <c r="CJ40" s="653"/>
      <c r="CK40" s="653"/>
      <c r="CL40" s="653"/>
      <c r="CM40" s="653"/>
      <c r="CN40" s="207"/>
      <c r="CO40" s="652" t="str">
        <f t="shared" si="5"/>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04"/>
      <c r="DG40" s="654" t="str">
        <f>IF('各会計、関係団体の財政状況及び健全化判断比率'!BR13="","",'各会計、関係団体の財政状況及び健全化判断比率'!BR13)</f>
        <v/>
      </c>
      <c r="DH40" s="654"/>
      <c r="DI40" s="371"/>
      <c r="DJ40" s="185"/>
      <c r="DK40" s="185"/>
      <c r="DL40" s="185"/>
      <c r="DM40" s="185"/>
      <c r="DN40" s="185"/>
      <c r="DO40" s="185"/>
    </row>
    <row r="41" spans="1:119" ht="32.25" customHeight="1" x14ac:dyDescent="0.15">
      <c r="A41" s="186"/>
      <c r="B41" s="206"/>
      <c r="C41" s="652" t="str">
        <f t="shared" si="0"/>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07"/>
      <c r="U41" s="652" t="str">
        <f t="shared" si="1"/>
        <v/>
      </c>
      <c r="V41" s="652"/>
      <c r="W41" s="653"/>
      <c r="X41" s="653"/>
      <c r="Y41" s="653"/>
      <c r="Z41" s="653"/>
      <c r="AA41" s="653"/>
      <c r="AB41" s="653"/>
      <c r="AC41" s="653"/>
      <c r="AD41" s="653"/>
      <c r="AE41" s="653"/>
      <c r="AF41" s="653"/>
      <c r="AG41" s="653"/>
      <c r="AH41" s="653"/>
      <c r="AI41" s="653"/>
      <c r="AJ41" s="653"/>
      <c r="AK41" s="653"/>
      <c r="AL41" s="207"/>
      <c r="AM41" s="652" t="str">
        <f t="shared" si="2"/>
        <v/>
      </c>
      <c r="AN41" s="652"/>
      <c r="AO41" s="653"/>
      <c r="AP41" s="653"/>
      <c r="AQ41" s="653"/>
      <c r="AR41" s="653"/>
      <c r="AS41" s="653"/>
      <c r="AT41" s="653"/>
      <c r="AU41" s="653"/>
      <c r="AV41" s="653"/>
      <c r="AW41" s="653"/>
      <c r="AX41" s="653"/>
      <c r="AY41" s="653"/>
      <c r="AZ41" s="653"/>
      <c r="BA41" s="653"/>
      <c r="BB41" s="653"/>
      <c r="BC41" s="653"/>
      <c r="BD41" s="207"/>
      <c r="BE41" s="652" t="str">
        <f t="shared" si="3"/>
        <v/>
      </c>
      <c r="BF41" s="652"/>
      <c r="BG41" s="653"/>
      <c r="BH41" s="653"/>
      <c r="BI41" s="653"/>
      <c r="BJ41" s="653"/>
      <c r="BK41" s="653"/>
      <c r="BL41" s="653"/>
      <c r="BM41" s="653"/>
      <c r="BN41" s="653"/>
      <c r="BO41" s="653"/>
      <c r="BP41" s="653"/>
      <c r="BQ41" s="653"/>
      <c r="BR41" s="653"/>
      <c r="BS41" s="653"/>
      <c r="BT41" s="653"/>
      <c r="BU41" s="653"/>
      <c r="BV41" s="207"/>
      <c r="BW41" s="652">
        <f t="shared" si="4"/>
        <v>14</v>
      </c>
      <c r="BX41" s="652"/>
      <c r="BY41" s="653" t="str">
        <f>IF('各会計、関係団体の財政状況及び健全化判断比率'!B75="","",'各会計、関係団体の財政状況及び健全化判断比率'!B75)</f>
        <v>石川県市町村消防団員等公務災害補償等組合（一般会計）</v>
      </c>
      <c r="BZ41" s="653"/>
      <c r="CA41" s="653"/>
      <c r="CB41" s="653"/>
      <c r="CC41" s="653"/>
      <c r="CD41" s="653"/>
      <c r="CE41" s="653"/>
      <c r="CF41" s="653"/>
      <c r="CG41" s="653"/>
      <c r="CH41" s="653"/>
      <c r="CI41" s="653"/>
      <c r="CJ41" s="653"/>
      <c r="CK41" s="653"/>
      <c r="CL41" s="653"/>
      <c r="CM41" s="653"/>
      <c r="CN41" s="207"/>
      <c r="CO41" s="652" t="str">
        <f t="shared" si="5"/>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04"/>
      <c r="DG41" s="654" t="str">
        <f>IF('各会計、関係団体の財政状況及び健全化判断比率'!BR14="","",'各会計、関係団体の財政状況及び健全化判断比率'!BR14)</f>
        <v/>
      </c>
      <c r="DH41" s="654"/>
      <c r="DI41" s="371"/>
      <c r="DJ41" s="185"/>
      <c r="DK41" s="185"/>
      <c r="DL41" s="185"/>
      <c r="DM41" s="185"/>
      <c r="DN41" s="185"/>
      <c r="DO41" s="185"/>
    </row>
    <row r="42" spans="1:119" ht="32.25" customHeight="1" x14ac:dyDescent="0.15">
      <c r="A42" s="185"/>
      <c r="B42" s="206"/>
      <c r="C42" s="652" t="str">
        <f t="shared" si="0"/>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07"/>
      <c r="U42" s="652" t="str">
        <f t="shared" si="1"/>
        <v/>
      </c>
      <c r="V42" s="652"/>
      <c r="W42" s="653"/>
      <c r="X42" s="653"/>
      <c r="Y42" s="653"/>
      <c r="Z42" s="653"/>
      <c r="AA42" s="653"/>
      <c r="AB42" s="653"/>
      <c r="AC42" s="653"/>
      <c r="AD42" s="653"/>
      <c r="AE42" s="653"/>
      <c r="AF42" s="653"/>
      <c r="AG42" s="653"/>
      <c r="AH42" s="653"/>
      <c r="AI42" s="653"/>
      <c r="AJ42" s="653"/>
      <c r="AK42" s="653"/>
      <c r="AL42" s="207"/>
      <c r="AM42" s="652" t="str">
        <f t="shared" si="2"/>
        <v/>
      </c>
      <c r="AN42" s="652"/>
      <c r="AO42" s="653"/>
      <c r="AP42" s="653"/>
      <c r="AQ42" s="653"/>
      <c r="AR42" s="653"/>
      <c r="AS42" s="653"/>
      <c r="AT42" s="653"/>
      <c r="AU42" s="653"/>
      <c r="AV42" s="653"/>
      <c r="AW42" s="653"/>
      <c r="AX42" s="653"/>
      <c r="AY42" s="653"/>
      <c r="AZ42" s="653"/>
      <c r="BA42" s="653"/>
      <c r="BB42" s="653"/>
      <c r="BC42" s="653"/>
      <c r="BD42" s="207"/>
      <c r="BE42" s="652" t="str">
        <f t="shared" si="3"/>
        <v/>
      </c>
      <c r="BF42" s="652"/>
      <c r="BG42" s="653"/>
      <c r="BH42" s="653"/>
      <c r="BI42" s="653"/>
      <c r="BJ42" s="653"/>
      <c r="BK42" s="653"/>
      <c r="BL42" s="653"/>
      <c r="BM42" s="653"/>
      <c r="BN42" s="653"/>
      <c r="BO42" s="653"/>
      <c r="BP42" s="653"/>
      <c r="BQ42" s="653"/>
      <c r="BR42" s="653"/>
      <c r="BS42" s="653"/>
      <c r="BT42" s="653"/>
      <c r="BU42" s="653"/>
      <c r="BV42" s="207"/>
      <c r="BW42" s="652" t="str">
        <f t="shared" si="4"/>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07"/>
      <c r="CO42" s="652" t="str">
        <f t="shared" si="5"/>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04"/>
      <c r="DG42" s="654" t="str">
        <f>IF('各会計、関係団体の財政状況及び健全化判断比率'!BR15="","",'各会計、関係団体の財政状況及び健全化判断比率'!BR15)</f>
        <v/>
      </c>
      <c r="DH42" s="654"/>
      <c r="DI42" s="371"/>
      <c r="DJ42" s="185"/>
      <c r="DK42" s="185"/>
      <c r="DL42" s="185"/>
      <c r="DM42" s="185"/>
      <c r="DN42" s="185"/>
      <c r="DO42" s="185"/>
    </row>
    <row r="43" spans="1:119" ht="32.25" customHeight="1" x14ac:dyDescent="0.15">
      <c r="A43" s="185"/>
      <c r="B43" s="206"/>
      <c r="C43" s="652" t="str">
        <f t="shared" si="0"/>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07"/>
      <c r="U43" s="652" t="str">
        <f t="shared" si="1"/>
        <v/>
      </c>
      <c r="V43" s="652"/>
      <c r="W43" s="653"/>
      <c r="X43" s="653"/>
      <c r="Y43" s="653"/>
      <c r="Z43" s="653"/>
      <c r="AA43" s="653"/>
      <c r="AB43" s="653"/>
      <c r="AC43" s="653"/>
      <c r="AD43" s="653"/>
      <c r="AE43" s="653"/>
      <c r="AF43" s="653"/>
      <c r="AG43" s="653"/>
      <c r="AH43" s="653"/>
      <c r="AI43" s="653"/>
      <c r="AJ43" s="653"/>
      <c r="AK43" s="653"/>
      <c r="AL43" s="207"/>
      <c r="AM43" s="652" t="str">
        <f t="shared" si="2"/>
        <v/>
      </c>
      <c r="AN43" s="652"/>
      <c r="AO43" s="653"/>
      <c r="AP43" s="653"/>
      <c r="AQ43" s="653"/>
      <c r="AR43" s="653"/>
      <c r="AS43" s="653"/>
      <c r="AT43" s="653"/>
      <c r="AU43" s="653"/>
      <c r="AV43" s="653"/>
      <c r="AW43" s="653"/>
      <c r="AX43" s="653"/>
      <c r="AY43" s="653"/>
      <c r="AZ43" s="653"/>
      <c r="BA43" s="653"/>
      <c r="BB43" s="653"/>
      <c r="BC43" s="653"/>
      <c r="BD43" s="207"/>
      <c r="BE43" s="652" t="str">
        <f t="shared" si="3"/>
        <v/>
      </c>
      <c r="BF43" s="652"/>
      <c r="BG43" s="653"/>
      <c r="BH43" s="653"/>
      <c r="BI43" s="653"/>
      <c r="BJ43" s="653"/>
      <c r="BK43" s="653"/>
      <c r="BL43" s="653"/>
      <c r="BM43" s="653"/>
      <c r="BN43" s="653"/>
      <c r="BO43" s="653"/>
      <c r="BP43" s="653"/>
      <c r="BQ43" s="653"/>
      <c r="BR43" s="653"/>
      <c r="BS43" s="653"/>
      <c r="BT43" s="653"/>
      <c r="BU43" s="653"/>
      <c r="BV43" s="207"/>
      <c r="BW43" s="652" t="str">
        <f t="shared" si="4"/>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07"/>
      <c r="CO43" s="652" t="str">
        <f t="shared" si="5"/>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04"/>
      <c r="DG43" s="654" t="str">
        <f>IF('各会計、関係団体の財政状況及び健全化判断比率'!BR16="","",'各会計、関係団体の財政状況及び健全化判断比率'!BR16)</f>
        <v/>
      </c>
      <c r="DH43" s="654"/>
      <c r="DI43" s="371"/>
      <c r="DJ43" s="185"/>
      <c r="DK43" s="185"/>
      <c r="DL43" s="185"/>
      <c r="DM43" s="185"/>
      <c r="DN43" s="185"/>
      <c r="DO43" s="185"/>
    </row>
    <row r="44" spans="1:119" ht="13.5" customHeight="1" thickBot="1" x14ac:dyDescent="0.2">
      <c r="A44" s="18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161</v>
      </c>
      <c r="C46" s="185"/>
      <c r="D46" s="185"/>
      <c r="E46" s="185" t="s">
        <v>162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163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164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12" t="s">
        <v>165</v>
      </c>
    </row>
    <row r="50" spans="5:5" x14ac:dyDescent="0.15">
      <c r="E50" s="187" t="s">
        <v>434</v>
      </c>
    </row>
    <row r="51" spans="5:5" x14ac:dyDescent="0.15">
      <c r="E51" s="187" t="s">
        <v>433</v>
      </c>
    </row>
    <row r="52" spans="5:5" x14ac:dyDescent="0.15">
      <c r="E52" s="187" t="s">
        <v>166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WMqQvgAGV8hK1KuFo+Je7BqbtmmA2yWjBUQb8OSMZGvytrcqjiVSi/vrvSFwXQMmUTloVuepsjhPIeCCwjWMQ==" saltValue="u5Yzc1KY7B4jxlzOBKOAPQ==" spinCount="100000" sheet="1" objects="1" scenarios="1"/>
  <mergeCells count="43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18:K18"/>
    <mergeCell ref="L18:V18"/>
    <mergeCell ref="AC18:AG18"/>
    <mergeCell ref="AH18:AL18"/>
    <mergeCell ref="AM18:AT18"/>
    <mergeCell ref="AU18:AX18"/>
    <mergeCell ref="B19:K19"/>
    <mergeCell ref="L19:V19"/>
    <mergeCell ref="CE20:CS21"/>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BN13:BU13"/>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380</v>
      </c>
      <c r="G33" s="29" t="s">
        <v>381</v>
      </c>
      <c r="H33" s="29" t="s">
        <v>382</v>
      </c>
      <c r="I33" s="29" t="s">
        <v>383</v>
      </c>
      <c r="J33" s="30" t="s">
        <v>384</v>
      </c>
      <c r="K33" s="22"/>
      <c r="L33" s="22"/>
      <c r="M33" s="22"/>
      <c r="N33" s="22"/>
      <c r="O33" s="22"/>
      <c r="P33" s="22"/>
    </row>
    <row r="34" spans="1:16" ht="39" customHeight="1" x14ac:dyDescent="0.15">
      <c r="A34" s="22"/>
      <c r="B34" s="31"/>
      <c r="C34" s="1244" t="s">
        <v>385</v>
      </c>
      <c r="D34" s="1244"/>
      <c r="E34" s="1245"/>
      <c r="F34" s="32">
        <v>7.23</v>
      </c>
      <c r="G34" s="33">
        <v>7.1</v>
      </c>
      <c r="H34" s="33">
        <v>10.25</v>
      </c>
      <c r="I34" s="33">
        <v>11.96</v>
      </c>
      <c r="J34" s="34">
        <v>12.98</v>
      </c>
      <c r="K34" s="22"/>
      <c r="L34" s="22"/>
      <c r="M34" s="22"/>
      <c r="N34" s="22"/>
      <c r="O34" s="22"/>
      <c r="P34" s="22"/>
    </row>
    <row r="35" spans="1:16" ht="39" customHeight="1" x14ac:dyDescent="0.15">
      <c r="A35" s="22"/>
      <c r="B35" s="35"/>
      <c r="C35" s="1238" t="s">
        <v>386</v>
      </c>
      <c r="D35" s="1239"/>
      <c r="E35" s="1240"/>
      <c r="F35" s="36">
        <v>1.7</v>
      </c>
      <c r="G35" s="37">
        <v>0.17</v>
      </c>
      <c r="H35" s="37">
        <v>2.08</v>
      </c>
      <c r="I35" s="37">
        <v>2.1800000000000002</v>
      </c>
      <c r="J35" s="38">
        <v>2.2799999999999998</v>
      </c>
      <c r="K35" s="22"/>
      <c r="L35" s="22"/>
      <c r="M35" s="22"/>
      <c r="N35" s="22"/>
      <c r="O35" s="22"/>
      <c r="P35" s="22"/>
    </row>
    <row r="36" spans="1:16" ht="39" customHeight="1" x14ac:dyDescent="0.15">
      <c r="A36" s="22"/>
      <c r="B36" s="35"/>
      <c r="C36" s="1238" t="s">
        <v>387</v>
      </c>
      <c r="D36" s="1239"/>
      <c r="E36" s="1240"/>
      <c r="F36" s="36">
        <v>0.8</v>
      </c>
      <c r="G36" s="37">
        <v>1.73</v>
      </c>
      <c r="H36" s="37">
        <v>1.28</v>
      </c>
      <c r="I36" s="37">
        <v>1.25</v>
      </c>
      <c r="J36" s="38">
        <v>1.1599999999999999</v>
      </c>
      <c r="K36" s="22"/>
      <c r="L36" s="22"/>
      <c r="M36" s="22"/>
      <c r="N36" s="22"/>
      <c r="O36" s="22"/>
      <c r="P36" s="22"/>
    </row>
    <row r="37" spans="1:16" ht="39" customHeight="1" x14ac:dyDescent="0.15">
      <c r="A37" s="22"/>
      <c r="B37" s="35"/>
      <c r="C37" s="1238" t="s">
        <v>388</v>
      </c>
      <c r="D37" s="1239"/>
      <c r="E37" s="1240"/>
      <c r="F37" s="36">
        <v>0</v>
      </c>
      <c r="G37" s="37">
        <v>0.03</v>
      </c>
      <c r="H37" s="37">
        <v>0</v>
      </c>
      <c r="I37" s="37">
        <v>1</v>
      </c>
      <c r="J37" s="38">
        <v>0.28999999999999998</v>
      </c>
      <c r="K37" s="22"/>
      <c r="L37" s="22"/>
      <c r="M37" s="22"/>
      <c r="N37" s="22"/>
      <c r="O37" s="22"/>
      <c r="P37" s="22"/>
    </row>
    <row r="38" spans="1:16" ht="39" customHeight="1" x14ac:dyDescent="0.15">
      <c r="A38" s="22"/>
      <c r="B38" s="35"/>
      <c r="C38" s="1238" t="s">
        <v>389</v>
      </c>
      <c r="D38" s="1239"/>
      <c r="E38" s="1240"/>
      <c r="F38" s="36">
        <v>0.2</v>
      </c>
      <c r="G38" s="37">
        <v>0.06</v>
      </c>
      <c r="H38" s="37">
        <v>0.12</v>
      </c>
      <c r="I38" s="37">
        <v>0.12</v>
      </c>
      <c r="J38" s="38">
        <v>0.12</v>
      </c>
      <c r="K38" s="22"/>
      <c r="L38" s="22"/>
      <c r="M38" s="22"/>
      <c r="N38" s="22"/>
      <c r="O38" s="22"/>
      <c r="P38" s="22"/>
    </row>
    <row r="39" spans="1:16" ht="39" customHeight="1" x14ac:dyDescent="0.15">
      <c r="A39" s="22"/>
      <c r="B39" s="35"/>
      <c r="C39" s="1238" t="s">
        <v>390</v>
      </c>
      <c r="D39" s="1239"/>
      <c r="E39" s="1240"/>
      <c r="F39" s="36">
        <v>0.33</v>
      </c>
      <c r="G39" s="37">
        <v>0.5</v>
      </c>
      <c r="H39" s="37">
        <v>0.25</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391</v>
      </c>
      <c r="D42" s="1239"/>
      <c r="E42" s="1240"/>
      <c r="F42" s="36" t="s">
        <v>339</v>
      </c>
      <c r="G42" s="37" t="s">
        <v>339</v>
      </c>
      <c r="H42" s="37" t="s">
        <v>339</v>
      </c>
      <c r="I42" s="37" t="s">
        <v>339</v>
      </c>
      <c r="J42" s="38" t="s">
        <v>339</v>
      </c>
      <c r="K42" s="22"/>
      <c r="L42" s="22"/>
      <c r="M42" s="22"/>
      <c r="N42" s="22"/>
      <c r="O42" s="22"/>
      <c r="P42" s="22"/>
    </row>
    <row r="43" spans="1:16" ht="39" customHeight="1" thickBot="1" x14ac:dyDescent="0.2">
      <c r="A43" s="22"/>
      <c r="B43" s="40"/>
      <c r="C43" s="1241" t="s">
        <v>392</v>
      </c>
      <c r="D43" s="1242"/>
      <c r="E43" s="1243"/>
      <c r="F43" s="41" t="s">
        <v>339</v>
      </c>
      <c r="G43" s="42" t="s">
        <v>339</v>
      </c>
      <c r="H43" s="42" t="s">
        <v>339</v>
      </c>
      <c r="I43" s="42" t="s">
        <v>339</v>
      </c>
      <c r="J43" s="43" t="s">
        <v>339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2lZGcta8Oq+aw15cFuO9wbooryhG0W0zghW1bOBSDlQwrXiXMAAlFtLTRH0bXm4eNxZnx1tC7hH2EO25A4xVg==" saltValue="9udco0pRvCx4NU6B1wVn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380</v>
      </c>
      <c r="L44" s="56" t="s">
        <v>381</v>
      </c>
      <c r="M44" s="56" t="s">
        <v>382</v>
      </c>
      <c r="N44" s="56" t="s">
        <v>383</v>
      </c>
      <c r="O44" s="57" t="s">
        <v>384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1364</v>
      </c>
      <c r="L45" s="60">
        <v>1362</v>
      </c>
      <c r="M45" s="60">
        <v>1612</v>
      </c>
      <c r="N45" s="60">
        <v>1400</v>
      </c>
      <c r="O45" s="61">
        <v>1393</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339</v>
      </c>
      <c r="L46" s="64" t="s">
        <v>339</v>
      </c>
      <c r="M46" s="64" t="s">
        <v>339</v>
      </c>
      <c r="N46" s="64" t="s">
        <v>339</v>
      </c>
      <c r="O46" s="65" t="s">
        <v>339</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339</v>
      </c>
      <c r="L47" s="64" t="s">
        <v>339</v>
      </c>
      <c r="M47" s="64" t="s">
        <v>339</v>
      </c>
      <c r="N47" s="64" t="s">
        <v>339</v>
      </c>
      <c r="O47" s="65" t="s">
        <v>339</v>
      </c>
      <c r="P47" s="48"/>
      <c r="Q47" s="48"/>
      <c r="R47" s="48"/>
      <c r="S47" s="48"/>
      <c r="T47" s="48"/>
      <c r="U47" s="48"/>
    </row>
    <row r="48" spans="1:21" ht="30.75" customHeight="1" x14ac:dyDescent="0.15">
      <c r="A48" s="48"/>
      <c r="B48" s="1248"/>
      <c r="C48" s="1249"/>
      <c r="D48" s="62"/>
      <c r="E48" s="1254" t="s">
        <v>14</v>
      </c>
      <c r="F48" s="1254"/>
      <c r="G48" s="1254"/>
      <c r="H48" s="1254"/>
      <c r="I48" s="1254"/>
      <c r="J48" s="1255"/>
      <c r="K48" s="63">
        <v>592</v>
      </c>
      <c r="L48" s="64">
        <v>572</v>
      </c>
      <c r="M48" s="64">
        <v>589</v>
      </c>
      <c r="N48" s="64">
        <v>545</v>
      </c>
      <c r="O48" s="65">
        <v>568</v>
      </c>
      <c r="P48" s="48"/>
      <c r="Q48" s="48"/>
      <c r="R48" s="48"/>
      <c r="S48" s="48"/>
      <c r="T48" s="48"/>
      <c r="U48" s="48"/>
    </row>
    <row r="49" spans="1:21" ht="30.75" customHeight="1" x14ac:dyDescent="0.15">
      <c r="A49" s="48"/>
      <c r="B49" s="1248"/>
      <c r="C49" s="1249"/>
      <c r="D49" s="62"/>
      <c r="E49" s="1254" t="s">
        <v>15</v>
      </c>
      <c r="F49" s="1254"/>
      <c r="G49" s="1254"/>
      <c r="H49" s="1254"/>
      <c r="I49" s="1254"/>
      <c r="J49" s="1255"/>
      <c r="K49" s="63">
        <v>273</v>
      </c>
      <c r="L49" s="64">
        <v>261</v>
      </c>
      <c r="M49" s="64">
        <v>277</v>
      </c>
      <c r="N49" s="64">
        <v>197</v>
      </c>
      <c r="O49" s="65">
        <v>103</v>
      </c>
      <c r="P49" s="48"/>
      <c r="Q49" s="48"/>
      <c r="R49" s="48"/>
      <c r="S49" s="48"/>
      <c r="T49" s="48"/>
      <c r="U49" s="48"/>
    </row>
    <row r="50" spans="1:21" ht="30.75" customHeight="1" x14ac:dyDescent="0.15">
      <c r="A50" s="48"/>
      <c r="B50" s="1248"/>
      <c r="C50" s="1249"/>
      <c r="D50" s="62"/>
      <c r="E50" s="1254" t="s">
        <v>16</v>
      </c>
      <c r="F50" s="1254"/>
      <c r="G50" s="1254"/>
      <c r="H50" s="1254"/>
      <c r="I50" s="1254"/>
      <c r="J50" s="1255"/>
      <c r="K50" s="63">
        <v>46</v>
      </c>
      <c r="L50" s="64">
        <v>46</v>
      </c>
      <c r="M50" s="64">
        <v>43</v>
      </c>
      <c r="N50" s="64">
        <v>43</v>
      </c>
      <c r="O50" s="65">
        <v>43</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1520</v>
      </c>
      <c r="L52" s="64">
        <v>1677</v>
      </c>
      <c r="M52" s="64">
        <v>1771</v>
      </c>
      <c r="N52" s="64">
        <v>1596</v>
      </c>
      <c r="O52" s="65">
        <v>1577</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755</v>
      </c>
      <c r="L53" s="69">
        <v>564</v>
      </c>
      <c r="M53" s="69">
        <v>750</v>
      </c>
      <c r="N53" s="69">
        <v>589</v>
      </c>
      <c r="O53" s="70">
        <v>530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393</v>
      </c>
      <c r="L56" s="80" t="s">
        <v>394</v>
      </c>
      <c r="M56" s="80" t="s">
        <v>395</v>
      </c>
      <c r="N56" s="80" t="s">
        <v>396</v>
      </c>
      <c r="O56" s="81" t="s">
        <v>397</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339</v>
      </c>
      <c r="L57" s="83" t="s">
        <v>339</v>
      </c>
      <c r="M57" s="83" t="s">
        <v>339</v>
      </c>
      <c r="N57" s="83" t="s">
        <v>339</v>
      </c>
      <c r="O57" s="84" t="s">
        <v>339</v>
      </c>
    </row>
    <row r="58" spans="1:21" ht="31.5" customHeight="1" thickBot="1" x14ac:dyDescent="0.2">
      <c r="B58" s="1264"/>
      <c r="C58" s="1265"/>
      <c r="D58" s="1269" t="s">
        <v>26</v>
      </c>
      <c r="E58" s="1270"/>
      <c r="F58" s="1270"/>
      <c r="G58" s="1270"/>
      <c r="H58" s="1270"/>
      <c r="I58" s="1270"/>
      <c r="J58" s="1271"/>
      <c r="K58" s="85" t="s">
        <v>339</v>
      </c>
      <c r="L58" s="86" t="s">
        <v>339</v>
      </c>
      <c r="M58" s="86" t="s">
        <v>339</v>
      </c>
      <c r="N58" s="86" t="s">
        <v>339</v>
      </c>
      <c r="O58" s="87" t="s">
        <v>339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eEZRM7Eh8Zc/080guA9jQtk09Z9yZ6Hui0WLHe+4jhwV+nfQJV35Xe1iecnZRPa09qfZ/iBA1BedMz9w6iJGw==" saltValue="futrnS6PkiAC3hTsvqPs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380</v>
      </c>
      <c r="J40" s="99" t="s">
        <v>381</v>
      </c>
      <c r="K40" s="99" t="s">
        <v>382</v>
      </c>
      <c r="L40" s="99" t="s">
        <v>383</v>
      </c>
      <c r="M40" s="100" t="s">
        <v>384</v>
      </c>
    </row>
    <row r="41" spans="2:13" ht="27.75" customHeight="1" x14ac:dyDescent="0.15">
      <c r="B41" s="1272" t="s">
        <v>29</v>
      </c>
      <c r="C41" s="1273"/>
      <c r="D41" s="101"/>
      <c r="E41" s="1278" t="s">
        <v>30</v>
      </c>
      <c r="F41" s="1278"/>
      <c r="G41" s="1278"/>
      <c r="H41" s="1279"/>
      <c r="I41" s="102">
        <v>13869</v>
      </c>
      <c r="J41" s="103">
        <v>13716</v>
      </c>
      <c r="K41" s="103">
        <v>13739</v>
      </c>
      <c r="L41" s="103">
        <v>13456</v>
      </c>
      <c r="M41" s="104">
        <v>13144</v>
      </c>
    </row>
    <row r="42" spans="2:13" ht="27.75" customHeight="1" x14ac:dyDescent="0.15">
      <c r="B42" s="1274"/>
      <c r="C42" s="1275"/>
      <c r="D42" s="105"/>
      <c r="E42" s="1280" t="s">
        <v>31</v>
      </c>
      <c r="F42" s="1280"/>
      <c r="G42" s="1280"/>
      <c r="H42" s="1281"/>
      <c r="I42" s="106">
        <v>167</v>
      </c>
      <c r="J42" s="107">
        <v>125</v>
      </c>
      <c r="K42" s="107">
        <v>84</v>
      </c>
      <c r="L42" s="107">
        <v>42</v>
      </c>
      <c r="M42" s="108" t="s">
        <v>339</v>
      </c>
    </row>
    <row r="43" spans="2:13" ht="27.75" customHeight="1" x14ac:dyDescent="0.15">
      <c r="B43" s="1274"/>
      <c r="C43" s="1275"/>
      <c r="D43" s="105"/>
      <c r="E43" s="1280" t="s">
        <v>32</v>
      </c>
      <c r="F43" s="1280"/>
      <c r="G43" s="1280"/>
      <c r="H43" s="1281"/>
      <c r="I43" s="106">
        <v>9532</v>
      </c>
      <c r="J43" s="107">
        <v>9156</v>
      </c>
      <c r="K43" s="107">
        <v>8735</v>
      </c>
      <c r="L43" s="107">
        <v>8159</v>
      </c>
      <c r="M43" s="108">
        <v>7719</v>
      </c>
    </row>
    <row r="44" spans="2:13" ht="27.75" customHeight="1" x14ac:dyDescent="0.15">
      <c r="B44" s="1274"/>
      <c r="C44" s="1275"/>
      <c r="D44" s="105"/>
      <c r="E44" s="1280" t="s">
        <v>33</v>
      </c>
      <c r="F44" s="1280"/>
      <c r="G44" s="1280"/>
      <c r="H44" s="1281"/>
      <c r="I44" s="106">
        <v>1306</v>
      </c>
      <c r="J44" s="107">
        <v>1088</v>
      </c>
      <c r="K44" s="107">
        <v>963</v>
      </c>
      <c r="L44" s="107">
        <v>784</v>
      </c>
      <c r="M44" s="108">
        <v>734</v>
      </c>
    </row>
    <row r="45" spans="2:13" ht="27.75" customHeight="1" x14ac:dyDescent="0.15">
      <c r="B45" s="1274"/>
      <c r="C45" s="1275"/>
      <c r="D45" s="105"/>
      <c r="E45" s="1280" t="s">
        <v>34</v>
      </c>
      <c r="F45" s="1280"/>
      <c r="G45" s="1280"/>
      <c r="H45" s="1281"/>
      <c r="I45" s="106">
        <v>1307</v>
      </c>
      <c r="J45" s="107">
        <v>1182</v>
      </c>
      <c r="K45" s="107">
        <v>1215</v>
      </c>
      <c r="L45" s="107">
        <v>1070</v>
      </c>
      <c r="M45" s="108">
        <v>1142</v>
      </c>
    </row>
    <row r="46" spans="2:13" ht="27.75" customHeight="1" x14ac:dyDescent="0.15">
      <c r="B46" s="1274"/>
      <c r="C46" s="1275"/>
      <c r="D46" s="109"/>
      <c r="E46" s="1280" t="s">
        <v>35</v>
      </c>
      <c r="F46" s="1280"/>
      <c r="G46" s="1280"/>
      <c r="H46" s="1281"/>
      <c r="I46" s="106">
        <v>261</v>
      </c>
      <c r="J46" s="107">
        <v>60</v>
      </c>
      <c r="K46" s="107">
        <v>54</v>
      </c>
      <c r="L46" s="107">
        <v>36</v>
      </c>
      <c r="M46" s="108">
        <v>38</v>
      </c>
    </row>
    <row r="47" spans="2:13" ht="27.75" customHeight="1" x14ac:dyDescent="0.15">
      <c r="B47" s="1274"/>
      <c r="C47" s="1275"/>
      <c r="D47" s="110"/>
      <c r="E47" s="1282" t="s">
        <v>36</v>
      </c>
      <c r="F47" s="1283"/>
      <c r="G47" s="1283"/>
      <c r="H47" s="1284"/>
      <c r="I47" s="106" t="s">
        <v>339</v>
      </c>
      <c r="J47" s="107" t="s">
        <v>339</v>
      </c>
      <c r="K47" s="107" t="s">
        <v>339</v>
      </c>
      <c r="L47" s="107" t="s">
        <v>339</v>
      </c>
      <c r="M47" s="108" t="s">
        <v>339</v>
      </c>
    </row>
    <row r="48" spans="2:13" ht="27.75" customHeight="1" x14ac:dyDescent="0.15">
      <c r="B48" s="1274"/>
      <c r="C48" s="1275"/>
      <c r="D48" s="105"/>
      <c r="E48" s="1280" t="s">
        <v>37</v>
      </c>
      <c r="F48" s="1280"/>
      <c r="G48" s="1280"/>
      <c r="H48" s="1281"/>
      <c r="I48" s="106" t="s">
        <v>339</v>
      </c>
      <c r="J48" s="107" t="s">
        <v>339</v>
      </c>
      <c r="K48" s="107" t="s">
        <v>339</v>
      </c>
      <c r="L48" s="107" t="s">
        <v>339</v>
      </c>
      <c r="M48" s="108" t="s">
        <v>339</v>
      </c>
    </row>
    <row r="49" spans="2:13" ht="27.75" customHeight="1" x14ac:dyDescent="0.15">
      <c r="B49" s="1276"/>
      <c r="C49" s="1277"/>
      <c r="D49" s="105"/>
      <c r="E49" s="1280" t="s">
        <v>38</v>
      </c>
      <c r="F49" s="1280"/>
      <c r="G49" s="1280"/>
      <c r="H49" s="1281"/>
      <c r="I49" s="106" t="s">
        <v>339</v>
      </c>
      <c r="J49" s="107" t="s">
        <v>339</v>
      </c>
      <c r="K49" s="107" t="s">
        <v>339</v>
      </c>
      <c r="L49" s="107" t="s">
        <v>339</v>
      </c>
      <c r="M49" s="108" t="s">
        <v>339</v>
      </c>
    </row>
    <row r="50" spans="2:13" ht="27.75" customHeight="1" x14ac:dyDescent="0.15">
      <c r="B50" s="1285" t="s">
        <v>39</v>
      </c>
      <c r="C50" s="1286"/>
      <c r="D50" s="111"/>
      <c r="E50" s="1280" t="s">
        <v>40</v>
      </c>
      <c r="F50" s="1280"/>
      <c r="G50" s="1280"/>
      <c r="H50" s="1281"/>
      <c r="I50" s="106">
        <v>2359</v>
      </c>
      <c r="J50" s="107">
        <v>2974</v>
      </c>
      <c r="K50" s="107">
        <v>3315</v>
      </c>
      <c r="L50" s="107">
        <v>3671</v>
      </c>
      <c r="M50" s="108">
        <v>4200</v>
      </c>
    </row>
    <row r="51" spans="2:13" ht="27.75" customHeight="1" x14ac:dyDescent="0.15">
      <c r="B51" s="1274"/>
      <c r="C51" s="1275"/>
      <c r="D51" s="105"/>
      <c r="E51" s="1280" t="s">
        <v>41</v>
      </c>
      <c r="F51" s="1280"/>
      <c r="G51" s="1280"/>
      <c r="H51" s="1281"/>
      <c r="I51" s="106">
        <v>3493</v>
      </c>
      <c r="J51" s="107">
        <v>3334</v>
      </c>
      <c r="K51" s="107">
        <v>3169</v>
      </c>
      <c r="L51" s="107">
        <v>3040</v>
      </c>
      <c r="M51" s="108">
        <v>2873</v>
      </c>
    </row>
    <row r="52" spans="2:13" ht="27.75" customHeight="1" x14ac:dyDescent="0.15">
      <c r="B52" s="1276"/>
      <c r="C52" s="1277"/>
      <c r="D52" s="105"/>
      <c r="E52" s="1280" t="s">
        <v>42</v>
      </c>
      <c r="F52" s="1280"/>
      <c r="G52" s="1280"/>
      <c r="H52" s="1281"/>
      <c r="I52" s="106">
        <v>15218</v>
      </c>
      <c r="J52" s="107">
        <v>15049</v>
      </c>
      <c r="K52" s="107">
        <v>15049</v>
      </c>
      <c r="L52" s="107">
        <v>14880</v>
      </c>
      <c r="M52" s="108">
        <v>14697</v>
      </c>
    </row>
    <row r="53" spans="2:13" ht="27.75" customHeight="1" thickBot="1" x14ac:dyDescent="0.2">
      <c r="B53" s="1287" t="s">
        <v>43</v>
      </c>
      <c r="C53" s="1288"/>
      <c r="D53" s="112"/>
      <c r="E53" s="1289" t="s">
        <v>44</v>
      </c>
      <c r="F53" s="1289"/>
      <c r="G53" s="1289"/>
      <c r="H53" s="1290"/>
      <c r="I53" s="113">
        <v>5373</v>
      </c>
      <c r="J53" s="114">
        <v>3971</v>
      </c>
      <c r="K53" s="114">
        <v>3257</v>
      </c>
      <c r="L53" s="114">
        <v>1957</v>
      </c>
      <c r="M53" s="115">
        <v>1007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Eu6bIdXDumDywOsiTdhLB+XksjQPx9duKue0gamIlal/dQUxhM384nGH39ZWeJ3nB+2L3AVw2pDBn73wlhNnA==" saltValue="Wj0mvthtxyMsD9ELROO2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382</v>
      </c>
      <c r="G54" s="124" t="s">
        <v>383</v>
      </c>
      <c r="H54" s="125" t="s">
        <v>384</v>
      </c>
    </row>
    <row r="55" spans="2:8" ht="52.5" customHeight="1" x14ac:dyDescent="0.15">
      <c r="B55" s="126"/>
      <c r="C55" s="1299" t="s">
        <v>47</v>
      </c>
      <c r="D55" s="1299"/>
      <c r="E55" s="1300"/>
      <c r="F55" s="127">
        <v>429</v>
      </c>
      <c r="G55" s="127">
        <v>524</v>
      </c>
      <c r="H55" s="128">
        <v>819</v>
      </c>
    </row>
    <row r="56" spans="2:8" ht="52.5" customHeight="1" x14ac:dyDescent="0.15">
      <c r="B56" s="129"/>
      <c r="C56" s="1301" t="s">
        <v>48</v>
      </c>
      <c r="D56" s="1301"/>
      <c r="E56" s="1302"/>
      <c r="F56" s="130">
        <v>664</v>
      </c>
      <c r="G56" s="130">
        <v>756</v>
      </c>
      <c r="H56" s="131">
        <v>858</v>
      </c>
    </row>
    <row r="57" spans="2:8" ht="53.25" customHeight="1" x14ac:dyDescent="0.15">
      <c r="B57" s="129"/>
      <c r="C57" s="1303" t="s">
        <v>49</v>
      </c>
      <c r="D57" s="1303"/>
      <c r="E57" s="1304"/>
      <c r="F57" s="132">
        <v>1640</v>
      </c>
      <c r="G57" s="132">
        <v>1672</v>
      </c>
      <c r="H57" s="133">
        <v>1817</v>
      </c>
    </row>
    <row r="58" spans="2:8" ht="45.75" customHeight="1" x14ac:dyDescent="0.15">
      <c r="B58" s="134"/>
      <c r="C58" s="1291" t="s">
        <v>408</v>
      </c>
      <c r="D58" s="1292"/>
      <c r="E58" s="1293"/>
      <c r="F58" s="135">
        <v>588</v>
      </c>
      <c r="G58" s="136">
        <v>626</v>
      </c>
      <c r="H58" s="136">
        <v>727</v>
      </c>
    </row>
    <row r="59" spans="2:8" ht="45.75" customHeight="1" x14ac:dyDescent="0.15">
      <c r="B59" s="134"/>
      <c r="C59" s="1291" t="s">
        <v>409</v>
      </c>
      <c r="D59" s="1292"/>
      <c r="E59" s="1293"/>
      <c r="F59" s="135">
        <v>391</v>
      </c>
      <c r="G59" s="136">
        <v>363</v>
      </c>
      <c r="H59" s="136">
        <v>363</v>
      </c>
    </row>
    <row r="60" spans="2:8" ht="45.75" customHeight="1" x14ac:dyDescent="0.15">
      <c r="B60" s="134"/>
      <c r="C60" s="1291" t="s">
        <v>410</v>
      </c>
      <c r="D60" s="1292"/>
      <c r="E60" s="1293"/>
      <c r="F60" s="135">
        <v>258</v>
      </c>
      <c r="G60" s="136">
        <v>242</v>
      </c>
      <c r="H60" s="136">
        <v>227</v>
      </c>
    </row>
    <row r="61" spans="2:8" ht="45.75" customHeight="1" x14ac:dyDescent="0.15">
      <c r="B61" s="134"/>
      <c r="C61" s="1291" t="s">
        <v>411</v>
      </c>
      <c r="D61" s="1292"/>
      <c r="E61" s="1293"/>
      <c r="F61" s="135">
        <v>132</v>
      </c>
      <c r="G61" s="136">
        <v>156</v>
      </c>
      <c r="H61" s="136">
        <v>180</v>
      </c>
    </row>
    <row r="62" spans="2:8" ht="45.75" customHeight="1" thickBot="1" x14ac:dyDescent="0.2">
      <c r="B62" s="137"/>
      <c r="C62" s="1294" t="s">
        <v>412</v>
      </c>
      <c r="D62" s="1295"/>
      <c r="E62" s="1296"/>
      <c r="F62" s="138">
        <v>100</v>
      </c>
      <c r="G62" s="139">
        <v>100</v>
      </c>
      <c r="H62" s="139">
        <v>100</v>
      </c>
    </row>
    <row r="63" spans="2:8" ht="52.5" customHeight="1" thickBot="1" x14ac:dyDescent="0.2">
      <c r="B63" s="140"/>
      <c r="C63" s="1297" t="s">
        <v>50</v>
      </c>
      <c r="D63" s="1297"/>
      <c r="E63" s="1298"/>
      <c r="F63" s="141">
        <v>2733</v>
      </c>
      <c r="G63" s="141">
        <v>2952</v>
      </c>
      <c r="H63" s="142">
        <v>3494</v>
      </c>
    </row>
    <row r="64" spans="2:8" ht="15" customHeight="1" x14ac:dyDescent="0.15"/>
    <row r="65" ht="0" hidden="1" customHeight="1" x14ac:dyDescent="0.15"/>
    <row r="66" ht="0" hidden="1" customHeight="1" x14ac:dyDescent="0.15"/>
  </sheetData>
  <sheetProtection algorithmName="SHA-512" hashValue="maohaYSP1jeAkABqrCb6CAxX306xDKAJiEyQr2xVQHfw/s0hxOE1Mq56BJedeLB31ycJ3f2kok0+CKr7n9KT0w==" saltValue="cy9oE/Z0hN0GpNYJoHHQ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3"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71"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72"/>
      <c r="DG4" s="272"/>
      <c r="DH4" s="272"/>
      <c r="DI4" s="272"/>
      <c r="DJ4" s="272"/>
      <c r="DK4" s="272"/>
      <c r="DL4" s="272"/>
      <c r="DM4" s="272"/>
      <c r="DN4" s="272"/>
      <c r="DO4" s="272"/>
      <c r="DP4" s="272"/>
      <c r="DQ4" s="272"/>
      <c r="DR4" s="272"/>
      <c r="DS4" s="272"/>
      <c r="DT4" s="272"/>
      <c r="DU4" s="272"/>
      <c r="DV4" s="272"/>
      <c r="DW4" s="272"/>
    </row>
    <row r="5" spans="1:143" s="271"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72"/>
      <c r="DG5" s="272"/>
      <c r="DH5" s="272"/>
      <c r="DI5" s="272"/>
      <c r="DJ5" s="272"/>
      <c r="DK5" s="272"/>
      <c r="DL5" s="272"/>
      <c r="DM5" s="272"/>
      <c r="DN5" s="272"/>
      <c r="DO5" s="272"/>
      <c r="DP5" s="272"/>
      <c r="DQ5" s="272"/>
      <c r="DR5" s="272"/>
      <c r="DS5" s="272"/>
      <c r="DT5" s="272"/>
      <c r="DU5" s="272"/>
      <c r="DV5" s="272"/>
      <c r="DW5" s="272"/>
    </row>
    <row r="6" spans="1:143" s="271"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72"/>
      <c r="DG6" s="272"/>
      <c r="DH6" s="272"/>
      <c r="DI6" s="272"/>
      <c r="DJ6" s="272"/>
      <c r="DK6" s="272"/>
      <c r="DL6" s="272"/>
      <c r="DM6" s="272"/>
      <c r="DN6" s="272"/>
      <c r="DO6" s="272"/>
      <c r="DP6" s="272"/>
      <c r="DQ6" s="272"/>
      <c r="DR6" s="272"/>
      <c r="DS6" s="272"/>
      <c r="DT6" s="272"/>
      <c r="DU6" s="272"/>
      <c r="DV6" s="272"/>
      <c r="DW6" s="272"/>
    </row>
    <row r="7" spans="1:143" s="271"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72"/>
      <c r="DG7" s="272"/>
      <c r="DH7" s="272"/>
      <c r="DI7" s="272"/>
      <c r="DJ7" s="272"/>
      <c r="DK7" s="272"/>
      <c r="DL7" s="272"/>
      <c r="DM7" s="272"/>
      <c r="DN7" s="272"/>
      <c r="DO7" s="272"/>
      <c r="DP7" s="272"/>
      <c r="DQ7" s="272"/>
      <c r="DR7" s="272"/>
      <c r="DS7" s="272"/>
      <c r="DT7" s="272"/>
      <c r="DU7" s="272"/>
      <c r="DV7" s="272"/>
      <c r="DW7" s="272"/>
    </row>
    <row r="8" spans="1:143" s="271"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72"/>
      <c r="DG8" s="272"/>
      <c r="DH8" s="272"/>
      <c r="DI8" s="272"/>
      <c r="DJ8" s="272"/>
      <c r="DK8" s="272"/>
      <c r="DL8" s="272"/>
      <c r="DM8" s="272"/>
      <c r="DN8" s="272"/>
      <c r="DO8" s="272"/>
      <c r="DP8" s="272"/>
      <c r="DQ8" s="272"/>
      <c r="DR8" s="272"/>
      <c r="DS8" s="272"/>
      <c r="DT8" s="272"/>
      <c r="DU8" s="272"/>
      <c r="DV8" s="272"/>
      <c r="DW8" s="272"/>
    </row>
    <row r="9" spans="1:143" s="271"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72"/>
      <c r="DG9" s="272"/>
      <c r="DH9" s="272"/>
      <c r="DI9" s="272"/>
      <c r="DJ9" s="272"/>
      <c r="DK9" s="272"/>
      <c r="DL9" s="272"/>
      <c r="DM9" s="272"/>
      <c r="DN9" s="272"/>
      <c r="DO9" s="272"/>
      <c r="DP9" s="272"/>
      <c r="DQ9" s="272"/>
      <c r="DR9" s="272"/>
      <c r="DS9" s="272"/>
      <c r="DT9" s="272"/>
      <c r="DU9" s="272"/>
      <c r="DV9" s="272"/>
      <c r="DW9" s="272"/>
    </row>
    <row r="10" spans="1:143" s="271"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72"/>
      <c r="DG10" s="272"/>
      <c r="DH10" s="272"/>
      <c r="DI10" s="272"/>
      <c r="DJ10" s="272"/>
      <c r="DK10" s="272"/>
      <c r="DL10" s="272"/>
      <c r="DM10" s="272"/>
      <c r="DN10" s="272"/>
      <c r="DO10" s="272"/>
      <c r="DP10" s="272"/>
      <c r="DQ10" s="272"/>
      <c r="DR10" s="272"/>
      <c r="DS10" s="272"/>
      <c r="DT10" s="272"/>
      <c r="DU10" s="272"/>
      <c r="DV10" s="272"/>
      <c r="DW10" s="272"/>
      <c r="EM10" s="271" t="s">
        <v>582</v>
      </c>
    </row>
    <row r="11" spans="1:143" s="271"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72"/>
      <c r="DG11" s="272"/>
      <c r="DH11" s="272"/>
      <c r="DI11" s="272"/>
      <c r="DJ11" s="272"/>
      <c r="DK11" s="272"/>
      <c r="DL11" s="272"/>
      <c r="DM11" s="272"/>
      <c r="DN11" s="272"/>
      <c r="DO11" s="272"/>
      <c r="DP11" s="272"/>
      <c r="DQ11" s="272"/>
      <c r="DR11" s="272"/>
      <c r="DS11" s="272"/>
      <c r="DT11" s="272"/>
      <c r="DU11" s="272"/>
      <c r="DV11" s="272"/>
      <c r="DW11" s="272"/>
    </row>
    <row r="12" spans="1:143" s="271"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72"/>
      <c r="DG12" s="272"/>
      <c r="DH12" s="272"/>
      <c r="DI12" s="272"/>
      <c r="DJ12" s="272"/>
      <c r="DK12" s="272"/>
      <c r="DL12" s="272"/>
      <c r="DM12" s="272"/>
      <c r="DN12" s="272"/>
      <c r="DO12" s="272"/>
      <c r="DP12" s="272"/>
      <c r="DQ12" s="272"/>
      <c r="DR12" s="272"/>
      <c r="DS12" s="272"/>
      <c r="DT12" s="272"/>
      <c r="DU12" s="272"/>
      <c r="DV12" s="272"/>
      <c r="DW12" s="272"/>
      <c r="EM12" s="271" t="s">
        <v>582</v>
      </c>
    </row>
    <row r="13" spans="1:143" s="271"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72"/>
      <c r="DG13" s="272"/>
      <c r="DH13" s="272"/>
      <c r="DI13" s="272"/>
      <c r="DJ13" s="272"/>
      <c r="DK13" s="272"/>
      <c r="DL13" s="272"/>
      <c r="DM13" s="272"/>
      <c r="DN13" s="272"/>
      <c r="DO13" s="272"/>
      <c r="DP13" s="272"/>
      <c r="DQ13" s="272"/>
      <c r="DR13" s="272"/>
      <c r="DS13" s="272"/>
      <c r="DT13" s="272"/>
      <c r="DU13" s="272"/>
      <c r="DV13" s="272"/>
      <c r="DW13" s="272"/>
    </row>
    <row r="14" spans="1:143" s="271"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72"/>
      <c r="DG14" s="272"/>
      <c r="DH14" s="272"/>
      <c r="DI14" s="272"/>
      <c r="DJ14" s="272"/>
      <c r="DK14" s="272"/>
      <c r="DL14" s="272"/>
      <c r="DM14" s="272"/>
      <c r="DN14" s="272"/>
      <c r="DO14" s="272"/>
      <c r="DP14" s="272"/>
      <c r="DQ14" s="272"/>
      <c r="DR14" s="272"/>
      <c r="DS14" s="272"/>
      <c r="DT14" s="272"/>
      <c r="DU14" s="272"/>
      <c r="DV14" s="272"/>
      <c r="DW14" s="272"/>
    </row>
    <row r="15" spans="1:143" s="271"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72"/>
      <c r="DG15" s="272"/>
      <c r="DH15" s="272"/>
      <c r="DI15" s="272"/>
      <c r="DJ15" s="272"/>
      <c r="DK15" s="272"/>
      <c r="DL15" s="272"/>
      <c r="DM15" s="272"/>
      <c r="DN15" s="272"/>
      <c r="DO15" s="272"/>
      <c r="DP15" s="272"/>
      <c r="DQ15" s="272"/>
      <c r="DR15" s="272"/>
      <c r="DS15" s="272"/>
      <c r="DT15" s="272"/>
      <c r="DU15" s="272"/>
      <c r="DV15" s="272"/>
      <c r="DW15" s="272"/>
    </row>
    <row r="16" spans="1:143" s="271"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72"/>
      <c r="DG16" s="272"/>
      <c r="DH16" s="272"/>
      <c r="DI16" s="272"/>
      <c r="DJ16" s="272"/>
      <c r="DK16" s="272"/>
      <c r="DL16" s="272"/>
      <c r="DM16" s="272"/>
      <c r="DN16" s="272"/>
      <c r="DO16" s="272"/>
      <c r="DP16" s="272"/>
      <c r="DQ16" s="272"/>
      <c r="DR16" s="272"/>
      <c r="DS16" s="272"/>
      <c r="DT16" s="272"/>
      <c r="DU16" s="272"/>
      <c r="DV16" s="272"/>
      <c r="DW16" s="272"/>
    </row>
    <row r="17" spans="1:351" s="271"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72"/>
      <c r="DG17" s="272"/>
      <c r="DH17" s="272"/>
      <c r="DI17" s="272"/>
      <c r="DJ17" s="272"/>
      <c r="DK17" s="272"/>
      <c r="DL17" s="272"/>
      <c r="DM17" s="272"/>
      <c r="DN17" s="272"/>
      <c r="DO17" s="272"/>
      <c r="DP17" s="272"/>
      <c r="DQ17" s="272"/>
      <c r="DR17" s="272"/>
      <c r="DS17" s="272"/>
      <c r="DT17" s="272"/>
      <c r="DU17" s="272"/>
      <c r="DV17" s="272"/>
      <c r="DW17" s="272"/>
    </row>
    <row r="18" spans="1:351" s="271"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72"/>
      <c r="DG18" s="272"/>
      <c r="DH18" s="272"/>
      <c r="DI18" s="272"/>
      <c r="DJ18" s="272"/>
      <c r="DK18" s="272"/>
      <c r="DL18" s="272"/>
      <c r="DM18" s="272"/>
      <c r="DN18" s="272"/>
      <c r="DO18" s="272"/>
      <c r="DP18" s="272"/>
      <c r="DQ18" s="272"/>
      <c r="DR18" s="272"/>
      <c r="DS18" s="272"/>
      <c r="DT18" s="272"/>
      <c r="DU18" s="272"/>
      <c r="DV18" s="272"/>
      <c r="DW18" s="272"/>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598</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585</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380</v>
      </c>
      <c r="BQ50" s="1319"/>
      <c r="BR50" s="1319"/>
      <c r="BS50" s="1319"/>
      <c r="BT50" s="1319"/>
      <c r="BU50" s="1319"/>
      <c r="BV50" s="1319"/>
      <c r="BW50" s="1319"/>
      <c r="BX50" s="1319" t="s">
        <v>381</v>
      </c>
      <c r="BY50" s="1319"/>
      <c r="BZ50" s="1319"/>
      <c r="CA50" s="1319"/>
      <c r="CB50" s="1319"/>
      <c r="CC50" s="1319"/>
      <c r="CD50" s="1319"/>
      <c r="CE50" s="1319"/>
      <c r="CF50" s="1319" t="s">
        <v>382</v>
      </c>
      <c r="CG50" s="1319"/>
      <c r="CH50" s="1319"/>
      <c r="CI50" s="1319"/>
      <c r="CJ50" s="1319"/>
      <c r="CK50" s="1319"/>
      <c r="CL50" s="1319"/>
      <c r="CM50" s="1319"/>
      <c r="CN50" s="1319" t="s">
        <v>383</v>
      </c>
      <c r="CO50" s="1319"/>
      <c r="CP50" s="1319"/>
      <c r="CQ50" s="1319"/>
      <c r="CR50" s="1319"/>
      <c r="CS50" s="1319"/>
      <c r="CT50" s="1319"/>
      <c r="CU50" s="1319"/>
      <c r="CV50" s="1319" t="s">
        <v>384</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586</v>
      </c>
      <c r="AO51" s="1322"/>
      <c r="AP51" s="1322"/>
      <c r="AQ51" s="1322"/>
      <c r="AR51" s="1322"/>
      <c r="AS51" s="1322"/>
      <c r="AT51" s="1322"/>
      <c r="AU51" s="1322"/>
      <c r="AV51" s="1322"/>
      <c r="AW51" s="1322"/>
      <c r="AX51" s="1322"/>
      <c r="AY51" s="1322"/>
      <c r="AZ51" s="1322"/>
      <c r="BA51" s="1322"/>
      <c r="BB51" s="1322" t="s">
        <v>587</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72.3</v>
      </c>
      <c r="BY51" s="1305"/>
      <c r="BZ51" s="1305"/>
      <c r="CA51" s="1305"/>
      <c r="CB51" s="1305"/>
      <c r="CC51" s="1305"/>
      <c r="CD51" s="1305"/>
      <c r="CE51" s="1305"/>
      <c r="CF51" s="1305">
        <v>59.6</v>
      </c>
      <c r="CG51" s="1305"/>
      <c r="CH51" s="1305"/>
      <c r="CI51" s="1305"/>
      <c r="CJ51" s="1305"/>
      <c r="CK51" s="1305"/>
      <c r="CL51" s="1305"/>
      <c r="CM51" s="1305"/>
      <c r="CN51" s="1305">
        <v>36.200000000000003</v>
      </c>
      <c r="CO51" s="1305"/>
      <c r="CP51" s="1305"/>
      <c r="CQ51" s="1305"/>
      <c r="CR51" s="1305"/>
      <c r="CS51" s="1305"/>
      <c r="CT51" s="1305"/>
      <c r="CU51" s="1305"/>
      <c r="CV51" s="1305">
        <v>18.7</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588</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64.599999999999994</v>
      </c>
      <c r="BY53" s="1305"/>
      <c r="BZ53" s="1305"/>
      <c r="CA53" s="1305"/>
      <c r="CB53" s="1305"/>
      <c r="CC53" s="1305"/>
      <c r="CD53" s="1305"/>
      <c r="CE53" s="1305"/>
      <c r="CF53" s="1305">
        <v>66.099999999999994</v>
      </c>
      <c r="CG53" s="1305"/>
      <c r="CH53" s="1305"/>
      <c r="CI53" s="1305"/>
      <c r="CJ53" s="1305"/>
      <c r="CK53" s="1305"/>
      <c r="CL53" s="1305"/>
      <c r="CM53" s="1305"/>
      <c r="CN53" s="1305">
        <v>66</v>
      </c>
      <c r="CO53" s="1305"/>
      <c r="CP53" s="1305"/>
      <c r="CQ53" s="1305"/>
      <c r="CR53" s="1305"/>
      <c r="CS53" s="1305"/>
      <c r="CT53" s="1305"/>
      <c r="CU53" s="1305"/>
      <c r="CV53" s="1305">
        <v>66.7</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589</v>
      </c>
      <c r="AO55" s="1319"/>
      <c r="AP55" s="1319"/>
      <c r="AQ55" s="1319"/>
      <c r="AR55" s="1319"/>
      <c r="AS55" s="1319"/>
      <c r="AT55" s="1319"/>
      <c r="AU55" s="1319"/>
      <c r="AV55" s="1319"/>
      <c r="AW55" s="1319"/>
      <c r="AX55" s="1319"/>
      <c r="AY55" s="1319"/>
      <c r="AZ55" s="1319"/>
      <c r="BA55" s="1319"/>
      <c r="BB55" s="1322" t="s">
        <v>590</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56.8</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591</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592</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599</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585</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380</v>
      </c>
      <c r="BQ72" s="1319"/>
      <c r="BR72" s="1319"/>
      <c r="BS72" s="1319"/>
      <c r="BT72" s="1319"/>
      <c r="BU72" s="1319"/>
      <c r="BV72" s="1319"/>
      <c r="BW72" s="1319"/>
      <c r="BX72" s="1319" t="s">
        <v>381</v>
      </c>
      <c r="BY72" s="1319"/>
      <c r="BZ72" s="1319"/>
      <c r="CA72" s="1319"/>
      <c r="CB72" s="1319"/>
      <c r="CC72" s="1319"/>
      <c r="CD72" s="1319"/>
      <c r="CE72" s="1319"/>
      <c r="CF72" s="1319" t="s">
        <v>382</v>
      </c>
      <c r="CG72" s="1319"/>
      <c r="CH72" s="1319"/>
      <c r="CI72" s="1319"/>
      <c r="CJ72" s="1319"/>
      <c r="CK72" s="1319"/>
      <c r="CL72" s="1319"/>
      <c r="CM72" s="1319"/>
      <c r="CN72" s="1319" t="s">
        <v>383</v>
      </c>
      <c r="CO72" s="1319"/>
      <c r="CP72" s="1319"/>
      <c r="CQ72" s="1319"/>
      <c r="CR72" s="1319"/>
      <c r="CS72" s="1319"/>
      <c r="CT72" s="1319"/>
      <c r="CU72" s="1319"/>
      <c r="CV72" s="1319" t="s">
        <v>384</v>
      </c>
      <c r="CW72" s="1319"/>
      <c r="CX72" s="1319"/>
      <c r="CY72" s="1319"/>
      <c r="CZ72" s="1319"/>
      <c r="DA72" s="1319"/>
      <c r="DB72" s="1319"/>
      <c r="DC72" s="1319"/>
    </row>
    <row r="73" spans="2:107" x14ac:dyDescent="0.15">
      <c r="B73" s="394"/>
      <c r="G73" s="1320"/>
      <c r="H73" s="1320"/>
      <c r="I73" s="1320"/>
      <c r="J73" s="1320"/>
      <c r="K73" s="1335"/>
      <c r="L73" s="1335"/>
      <c r="M73" s="1335"/>
      <c r="N73" s="1335"/>
      <c r="AM73" s="403"/>
      <c r="AN73" s="1322" t="s">
        <v>586</v>
      </c>
      <c r="AO73" s="1322"/>
      <c r="AP73" s="1322"/>
      <c r="AQ73" s="1322"/>
      <c r="AR73" s="1322"/>
      <c r="AS73" s="1322"/>
      <c r="AT73" s="1322"/>
      <c r="AU73" s="1322"/>
      <c r="AV73" s="1322"/>
      <c r="AW73" s="1322"/>
      <c r="AX73" s="1322"/>
      <c r="AY73" s="1322"/>
      <c r="AZ73" s="1322"/>
      <c r="BA73" s="1322"/>
      <c r="BB73" s="1322" t="s">
        <v>593</v>
      </c>
      <c r="BC73" s="1322"/>
      <c r="BD73" s="1322"/>
      <c r="BE73" s="1322"/>
      <c r="BF73" s="1322"/>
      <c r="BG73" s="1322"/>
      <c r="BH73" s="1322"/>
      <c r="BI73" s="1322"/>
      <c r="BJ73" s="1322"/>
      <c r="BK73" s="1322"/>
      <c r="BL73" s="1322"/>
      <c r="BM73" s="1322"/>
      <c r="BN73" s="1322"/>
      <c r="BO73" s="1322"/>
      <c r="BP73" s="1305">
        <v>102.3</v>
      </c>
      <c r="BQ73" s="1305"/>
      <c r="BR73" s="1305"/>
      <c r="BS73" s="1305"/>
      <c r="BT73" s="1305"/>
      <c r="BU73" s="1305"/>
      <c r="BV73" s="1305"/>
      <c r="BW73" s="1305"/>
      <c r="BX73" s="1305">
        <v>72.3</v>
      </c>
      <c r="BY73" s="1305"/>
      <c r="BZ73" s="1305"/>
      <c r="CA73" s="1305"/>
      <c r="CB73" s="1305"/>
      <c r="CC73" s="1305"/>
      <c r="CD73" s="1305"/>
      <c r="CE73" s="1305"/>
      <c r="CF73" s="1305">
        <v>59.6</v>
      </c>
      <c r="CG73" s="1305"/>
      <c r="CH73" s="1305"/>
      <c r="CI73" s="1305"/>
      <c r="CJ73" s="1305"/>
      <c r="CK73" s="1305"/>
      <c r="CL73" s="1305"/>
      <c r="CM73" s="1305"/>
      <c r="CN73" s="1305">
        <v>36.200000000000003</v>
      </c>
      <c r="CO73" s="1305"/>
      <c r="CP73" s="1305"/>
      <c r="CQ73" s="1305"/>
      <c r="CR73" s="1305"/>
      <c r="CS73" s="1305"/>
      <c r="CT73" s="1305"/>
      <c r="CU73" s="1305"/>
      <c r="CV73" s="1305">
        <v>18.7</v>
      </c>
      <c r="CW73" s="1305"/>
      <c r="CX73" s="1305"/>
      <c r="CY73" s="1305"/>
      <c r="CZ73" s="1305"/>
      <c r="DA73" s="1305"/>
      <c r="DB73" s="1305"/>
      <c r="DC73" s="1305"/>
    </row>
    <row r="74" spans="2:107" x14ac:dyDescent="0.15">
      <c r="B74" s="394"/>
      <c r="G74" s="1320"/>
      <c r="H74" s="1320"/>
      <c r="I74" s="1320"/>
      <c r="J74" s="1320"/>
      <c r="K74" s="1335"/>
      <c r="L74" s="1335"/>
      <c r="M74" s="1335"/>
      <c r="N74" s="1335"/>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594</v>
      </c>
      <c r="BC75" s="1322"/>
      <c r="BD75" s="1322"/>
      <c r="BE75" s="1322"/>
      <c r="BF75" s="1322"/>
      <c r="BG75" s="1322"/>
      <c r="BH75" s="1322"/>
      <c r="BI75" s="1322"/>
      <c r="BJ75" s="1322"/>
      <c r="BK75" s="1322"/>
      <c r="BL75" s="1322"/>
      <c r="BM75" s="1322"/>
      <c r="BN75" s="1322"/>
      <c r="BO75" s="1322"/>
      <c r="BP75" s="1305">
        <v>16.2</v>
      </c>
      <c r="BQ75" s="1305"/>
      <c r="BR75" s="1305"/>
      <c r="BS75" s="1305"/>
      <c r="BT75" s="1305"/>
      <c r="BU75" s="1305"/>
      <c r="BV75" s="1305"/>
      <c r="BW75" s="1305"/>
      <c r="BX75" s="1305">
        <v>13.7</v>
      </c>
      <c r="BY75" s="1305"/>
      <c r="BZ75" s="1305"/>
      <c r="CA75" s="1305"/>
      <c r="CB75" s="1305"/>
      <c r="CC75" s="1305"/>
      <c r="CD75" s="1305"/>
      <c r="CE75" s="1305"/>
      <c r="CF75" s="1305">
        <v>12.8</v>
      </c>
      <c r="CG75" s="1305"/>
      <c r="CH75" s="1305"/>
      <c r="CI75" s="1305"/>
      <c r="CJ75" s="1305"/>
      <c r="CK75" s="1305"/>
      <c r="CL75" s="1305"/>
      <c r="CM75" s="1305"/>
      <c r="CN75" s="1305">
        <v>11.6</v>
      </c>
      <c r="CO75" s="1305"/>
      <c r="CP75" s="1305"/>
      <c r="CQ75" s="1305"/>
      <c r="CR75" s="1305"/>
      <c r="CS75" s="1305"/>
      <c r="CT75" s="1305"/>
      <c r="CU75" s="1305"/>
      <c r="CV75" s="1305">
        <v>11.5</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35"/>
      <c r="L77" s="1335"/>
      <c r="M77" s="1335"/>
      <c r="N77" s="1335"/>
      <c r="AN77" s="1319" t="s">
        <v>595</v>
      </c>
      <c r="AO77" s="1319"/>
      <c r="AP77" s="1319"/>
      <c r="AQ77" s="1319"/>
      <c r="AR77" s="1319"/>
      <c r="AS77" s="1319"/>
      <c r="AT77" s="1319"/>
      <c r="AU77" s="1319"/>
      <c r="AV77" s="1319"/>
      <c r="AW77" s="1319"/>
      <c r="AX77" s="1319"/>
      <c r="AY77" s="1319"/>
      <c r="AZ77" s="1319"/>
      <c r="BA77" s="1319"/>
      <c r="BB77" s="1322" t="s">
        <v>596</v>
      </c>
      <c r="BC77" s="1322"/>
      <c r="BD77" s="1322"/>
      <c r="BE77" s="1322"/>
      <c r="BF77" s="1322"/>
      <c r="BG77" s="1322"/>
      <c r="BH77" s="1322"/>
      <c r="BI77" s="1322"/>
      <c r="BJ77" s="1322"/>
      <c r="BK77" s="1322"/>
      <c r="BL77" s="1322"/>
      <c r="BM77" s="1322"/>
      <c r="BN77" s="1322"/>
      <c r="BO77" s="1322"/>
      <c r="BP77" s="1305">
        <v>60.8</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x14ac:dyDescent="0.15">
      <c r="B78" s="394"/>
      <c r="G78" s="1315"/>
      <c r="H78" s="1315"/>
      <c r="I78" s="1315"/>
      <c r="J78" s="1315"/>
      <c r="K78" s="1335"/>
      <c r="L78" s="1335"/>
      <c r="M78" s="1335"/>
      <c r="N78" s="1335"/>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36"/>
      <c r="L79" s="1336"/>
      <c r="M79" s="1336"/>
      <c r="N79" s="1336"/>
      <c r="AN79" s="1319"/>
      <c r="AO79" s="1319"/>
      <c r="AP79" s="1319"/>
      <c r="AQ79" s="1319"/>
      <c r="AR79" s="1319"/>
      <c r="AS79" s="1319"/>
      <c r="AT79" s="1319"/>
      <c r="AU79" s="1319"/>
      <c r="AV79" s="1319"/>
      <c r="AW79" s="1319"/>
      <c r="AX79" s="1319"/>
      <c r="AY79" s="1319"/>
      <c r="AZ79" s="1319"/>
      <c r="BA79" s="1319"/>
      <c r="BB79" s="1322" t="s">
        <v>594</v>
      </c>
      <c r="BC79" s="1322"/>
      <c r="BD79" s="1322"/>
      <c r="BE79" s="1322"/>
      <c r="BF79" s="1322"/>
      <c r="BG79" s="1322"/>
      <c r="BH79" s="1322"/>
      <c r="BI79" s="1322"/>
      <c r="BJ79" s="1322"/>
      <c r="BK79" s="1322"/>
      <c r="BL79" s="1322"/>
      <c r="BM79" s="1322"/>
      <c r="BN79" s="1322"/>
      <c r="BO79" s="1322"/>
      <c r="BP79" s="1305">
        <v>11.1</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x14ac:dyDescent="0.15">
      <c r="B80" s="394"/>
      <c r="G80" s="1315"/>
      <c r="H80" s="1315"/>
      <c r="I80" s="1325"/>
      <c r="J80" s="1325"/>
      <c r="K80" s="1336"/>
      <c r="L80" s="1336"/>
      <c r="M80" s="1336"/>
      <c r="N80" s="1336"/>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la7mUKq8V1EvYMEeE8x+HZAlmwvcyJZCQT4TZUXrv48Y0+hUIBc9R2bQZa5qV+aIgl+6H0dqXLSiarqoiS30Q==" saltValue="uaHFNTmrknVAQKrFj0WQ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85" zoomScaleNormal="85" zoomScaleSheetLayoutView="70" workbookViewId="0"/>
  </sheetViews>
  <sheetFormatPr defaultColWidth="0" defaultRowHeight="13.5" customHeight="1" zeroHeight="1" x14ac:dyDescent="0.15"/>
  <cols>
    <col min="1" max="34" width="2.5" style="272" customWidth="1"/>
    <col min="35" max="122" width="2.5" style="271" customWidth="1"/>
    <col min="123" max="16384" width="2.5" style="271" hidden="1"/>
  </cols>
  <sheetData>
    <row r="1" spans="2:34" ht="13.5" customHeight="1" x14ac:dyDescent="0.15">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row>
    <row r="2" spans="2:34" x14ac:dyDescent="0.15">
      <c r="S2" s="271"/>
      <c r="AH2" s="271"/>
    </row>
    <row r="3" spans="2:34" x14ac:dyDescent="0.15">
      <c r="C3" s="271"/>
      <c r="D3" s="271"/>
      <c r="E3" s="271"/>
      <c r="F3" s="271"/>
      <c r="G3" s="271"/>
      <c r="H3" s="271"/>
      <c r="I3" s="271"/>
      <c r="J3" s="271"/>
      <c r="K3" s="271"/>
      <c r="L3" s="271"/>
      <c r="M3" s="271"/>
      <c r="N3" s="271"/>
      <c r="O3" s="271"/>
      <c r="P3" s="271"/>
      <c r="Q3" s="271"/>
      <c r="R3" s="271"/>
      <c r="S3" s="271"/>
      <c r="U3" s="271"/>
      <c r="V3" s="271"/>
      <c r="W3" s="271"/>
      <c r="X3" s="271"/>
      <c r="Y3" s="271"/>
      <c r="Z3" s="271"/>
      <c r="AA3" s="271"/>
      <c r="AB3" s="271"/>
      <c r="AC3" s="271"/>
      <c r="AD3" s="271"/>
      <c r="AE3" s="271"/>
      <c r="AF3" s="271"/>
      <c r="AG3" s="271"/>
      <c r="AH3" s="271"/>
    </row>
    <row r="4" spans="2:34" x14ac:dyDescent="0.15"/>
    <row r="5" spans="2:34" x14ac:dyDescent="0.15"/>
    <row r="6" spans="2:34" x14ac:dyDescent="0.15"/>
    <row r="7" spans="2:34" x14ac:dyDescent="0.15"/>
    <row r="8" spans="2:34" x14ac:dyDescent="0.15"/>
    <row r="9" spans="2:34" x14ac:dyDescent="0.15">
      <c r="AH9" s="27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1"/>
    </row>
    <row r="18" spans="12:34" x14ac:dyDescent="0.15"/>
    <row r="19" spans="12:34" x14ac:dyDescent="0.15"/>
    <row r="20" spans="12:34" x14ac:dyDescent="0.15">
      <c r="AH20" s="271"/>
    </row>
    <row r="21" spans="12:34" x14ac:dyDescent="0.15">
      <c r="AH21" s="271"/>
    </row>
    <row r="22" spans="12:34" x14ac:dyDescent="0.15"/>
    <row r="23" spans="12:34" x14ac:dyDescent="0.15"/>
    <row r="24" spans="12:34" x14ac:dyDescent="0.15">
      <c r="Q24" s="271"/>
    </row>
    <row r="25" spans="12:34" x14ac:dyDescent="0.15"/>
    <row r="26" spans="12:34" x14ac:dyDescent="0.15"/>
    <row r="27" spans="12:34" x14ac:dyDescent="0.15"/>
    <row r="28" spans="12:34" x14ac:dyDescent="0.15">
      <c r="O28" s="271"/>
      <c r="T28" s="271"/>
      <c r="AH28" s="271"/>
    </row>
    <row r="29" spans="12:34" x14ac:dyDescent="0.15"/>
    <row r="30" spans="12:34" x14ac:dyDescent="0.15"/>
    <row r="31" spans="12:34" x14ac:dyDescent="0.15">
      <c r="Q31" s="271"/>
    </row>
    <row r="32" spans="12:34" x14ac:dyDescent="0.15">
      <c r="L32" s="271"/>
    </row>
    <row r="33" spans="2:34" x14ac:dyDescent="0.15">
      <c r="C33" s="271"/>
      <c r="E33" s="271"/>
      <c r="G33" s="271"/>
      <c r="I33" s="271"/>
      <c r="X33" s="271"/>
    </row>
    <row r="34" spans="2:34" x14ac:dyDescent="0.15">
      <c r="B34" s="271"/>
      <c r="P34" s="271"/>
      <c r="R34" s="271"/>
      <c r="T34" s="271"/>
    </row>
    <row r="35" spans="2:34" x14ac:dyDescent="0.15">
      <c r="D35" s="271"/>
      <c r="W35" s="271"/>
      <c r="AC35" s="271"/>
      <c r="AD35" s="271"/>
      <c r="AE35" s="271"/>
      <c r="AF35" s="271"/>
      <c r="AG35" s="271"/>
      <c r="AH35" s="271"/>
    </row>
    <row r="36" spans="2:34" x14ac:dyDescent="0.15">
      <c r="H36" s="271"/>
      <c r="J36" s="271"/>
      <c r="K36" s="271"/>
      <c r="M36" s="271"/>
      <c r="Y36" s="271"/>
      <c r="Z36" s="271"/>
      <c r="AA36" s="271"/>
      <c r="AB36" s="271"/>
      <c r="AC36" s="271"/>
      <c r="AD36" s="271"/>
      <c r="AE36" s="271"/>
      <c r="AF36" s="271"/>
      <c r="AG36" s="271"/>
      <c r="AH36" s="271"/>
    </row>
    <row r="37" spans="2:34" x14ac:dyDescent="0.15">
      <c r="AH37" s="271"/>
    </row>
    <row r="38" spans="2:34" x14ac:dyDescent="0.15">
      <c r="AG38" s="271"/>
      <c r="AH38" s="271"/>
    </row>
    <row r="39" spans="2:34" x14ac:dyDescent="0.15"/>
    <row r="40" spans="2:34" x14ac:dyDescent="0.15">
      <c r="X40" s="271"/>
    </row>
    <row r="41" spans="2:34" x14ac:dyDescent="0.15">
      <c r="R41" s="271"/>
    </row>
    <row r="42" spans="2:34" x14ac:dyDescent="0.15">
      <c r="W42" s="271"/>
    </row>
    <row r="43" spans="2:34" x14ac:dyDescent="0.15">
      <c r="Y43" s="271"/>
      <c r="Z43" s="271"/>
      <c r="AA43" s="271"/>
      <c r="AB43" s="271"/>
      <c r="AC43" s="271"/>
      <c r="AD43" s="271"/>
      <c r="AE43" s="271"/>
      <c r="AF43" s="271"/>
      <c r="AG43" s="271"/>
      <c r="AH43" s="271"/>
    </row>
    <row r="44" spans="2:34" x14ac:dyDescent="0.15">
      <c r="AH44" s="271"/>
    </row>
    <row r="45" spans="2:34" x14ac:dyDescent="0.15">
      <c r="X45" s="271"/>
    </row>
    <row r="46" spans="2:34" x14ac:dyDescent="0.15"/>
    <row r="47" spans="2:34" x14ac:dyDescent="0.15"/>
    <row r="48" spans="2:34" x14ac:dyDescent="0.15">
      <c r="W48" s="271"/>
      <c r="Y48" s="271"/>
      <c r="Z48" s="271"/>
      <c r="AA48" s="271"/>
      <c r="AB48" s="271"/>
      <c r="AC48" s="271"/>
      <c r="AD48" s="271"/>
      <c r="AE48" s="271"/>
      <c r="AF48" s="271"/>
      <c r="AG48" s="271"/>
      <c r="AH48" s="271"/>
    </row>
    <row r="49" spans="28:34" x14ac:dyDescent="0.15"/>
    <row r="50" spans="28:34" x14ac:dyDescent="0.15">
      <c r="AE50" s="271"/>
      <c r="AF50" s="271"/>
      <c r="AG50" s="271"/>
      <c r="AH50" s="271"/>
    </row>
    <row r="51" spans="28:34" x14ac:dyDescent="0.15">
      <c r="AC51" s="271"/>
      <c r="AD51" s="271"/>
      <c r="AE51" s="271"/>
      <c r="AF51" s="271"/>
      <c r="AG51" s="271"/>
      <c r="AH51" s="271"/>
    </row>
    <row r="52" spans="28:34" x14ac:dyDescent="0.15"/>
    <row r="53" spans="28:34" x14ac:dyDescent="0.15">
      <c r="AF53" s="271"/>
      <c r="AG53" s="271"/>
      <c r="AH53" s="271"/>
    </row>
    <row r="54" spans="28:34" x14ac:dyDescent="0.15">
      <c r="AH54" s="271"/>
    </row>
    <row r="55" spans="28:34" x14ac:dyDescent="0.15"/>
    <row r="56" spans="28:34" x14ac:dyDescent="0.15">
      <c r="AB56" s="271"/>
      <c r="AC56" s="271"/>
      <c r="AD56" s="271"/>
      <c r="AE56" s="271"/>
      <c r="AF56" s="271"/>
      <c r="AG56" s="271"/>
      <c r="AH56" s="271"/>
    </row>
    <row r="57" spans="28:34" x14ac:dyDescent="0.15">
      <c r="AH57" s="271"/>
    </row>
    <row r="58" spans="28:34" x14ac:dyDescent="0.15">
      <c r="AH58" s="271"/>
    </row>
    <row r="59" spans="28:34" x14ac:dyDescent="0.15"/>
    <row r="60" spans="28:34" x14ac:dyDescent="0.15"/>
    <row r="61" spans="28:34" x14ac:dyDescent="0.15"/>
    <row r="62" spans="28:34" x14ac:dyDescent="0.15"/>
    <row r="63" spans="28:34" x14ac:dyDescent="0.15">
      <c r="AH63" s="271"/>
    </row>
    <row r="64" spans="28:34" x14ac:dyDescent="0.15">
      <c r="AG64" s="271"/>
      <c r="AH64" s="271"/>
    </row>
    <row r="65" spans="28:34" x14ac:dyDescent="0.15"/>
    <row r="66" spans="28:34" x14ac:dyDescent="0.15"/>
    <row r="67" spans="28:34" x14ac:dyDescent="0.15"/>
    <row r="68" spans="28:34" x14ac:dyDescent="0.15">
      <c r="AB68" s="271"/>
      <c r="AC68" s="271"/>
      <c r="AD68" s="271"/>
      <c r="AE68" s="271"/>
      <c r="AF68" s="271"/>
      <c r="AG68" s="271"/>
      <c r="AH68" s="271"/>
    </row>
    <row r="69" spans="28:34" x14ac:dyDescent="0.15">
      <c r="AF69" s="271"/>
      <c r="AG69" s="271"/>
      <c r="AH69" s="271"/>
    </row>
    <row r="70" spans="28:34" x14ac:dyDescent="0.15"/>
    <row r="71" spans="28:34" x14ac:dyDescent="0.15"/>
    <row r="72" spans="28:34" x14ac:dyDescent="0.15"/>
    <row r="73" spans="28:34" x14ac:dyDescent="0.15"/>
    <row r="74" spans="28:34" x14ac:dyDescent="0.15"/>
    <row r="75" spans="28:34" x14ac:dyDescent="0.15">
      <c r="AH75" s="271"/>
    </row>
    <row r="76" spans="28:34" x14ac:dyDescent="0.15">
      <c r="AF76" s="271"/>
      <c r="AG76" s="271"/>
      <c r="AH76" s="271"/>
    </row>
    <row r="77" spans="28:34" x14ac:dyDescent="0.15">
      <c r="AG77" s="271"/>
      <c r="AH77" s="271"/>
    </row>
    <row r="78" spans="28:34" x14ac:dyDescent="0.15"/>
    <row r="79" spans="28:34" x14ac:dyDescent="0.15"/>
    <row r="80" spans="28:34" x14ac:dyDescent="0.15"/>
    <row r="81" spans="25:34" x14ac:dyDescent="0.15"/>
    <row r="82" spans="25:34" x14ac:dyDescent="0.15">
      <c r="Y82" s="271"/>
    </row>
    <row r="83" spans="25:34" x14ac:dyDescent="0.15">
      <c r="Y83" s="271"/>
      <c r="Z83" s="271"/>
      <c r="AA83" s="271"/>
      <c r="AB83" s="271"/>
      <c r="AC83" s="271"/>
      <c r="AD83" s="271"/>
      <c r="AE83" s="271"/>
      <c r="AF83" s="271"/>
      <c r="AG83" s="271"/>
      <c r="AH83" s="271"/>
    </row>
    <row r="84" spans="25:34" x14ac:dyDescent="0.15"/>
    <row r="85" spans="25:34" x14ac:dyDescent="0.15"/>
    <row r="86" spans="25:34" x14ac:dyDescent="0.15"/>
    <row r="87" spans="25:34" x14ac:dyDescent="0.15"/>
    <row r="88" spans="25:34" x14ac:dyDescent="0.15">
      <c r="AH88" s="27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1"/>
      <c r="AG94" s="271"/>
      <c r="AH94" s="271"/>
    </row>
    <row r="95" spans="25:34" ht="13.5" customHeight="1" x14ac:dyDescent="0.15">
      <c r="AH95" s="27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1"/>
    </row>
    <row r="102" spans="33:34" ht="13.5" customHeight="1" x14ac:dyDescent="0.15"/>
    <row r="103" spans="33:34" ht="13.5" customHeight="1" x14ac:dyDescent="0.15"/>
    <row r="104" spans="33:34" ht="13.5" customHeight="1" x14ac:dyDescent="0.15">
      <c r="AG104" s="271"/>
      <c r="AH104" s="27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1"/>
    </row>
    <row r="117" spans="34:122" ht="13.5" customHeight="1" x14ac:dyDescent="0.15"/>
    <row r="118" spans="34:122" ht="13.5" customHeight="1" x14ac:dyDescent="0.15"/>
    <row r="119" spans="34:122" ht="13.5" customHeight="1" x14ac:dyDescent="0.15"/>
    <row r="120" spans="34:122" ht="13.5" customHeight="1" x14ac:dyDescent="0.15">
      <c r="AH120" s="271"/>
    </row>
    <row r="121" spans="34:122" ht="13.5" customHeight="1" x14ac:dyDescent="0.15">
      <c r="AH121" s="271"/>
    </row>
    <row r="122" spans="34:122" ht="13.5" customHeight="1" x14ac:dyDescent="0.15"/>
    <row r="123" spans="34:122" ht="13.5" customHeight="1" x14ac:dyDescent="0.15"/>
    <row r="124" spans="34:122" ht="13.5" customHeight="1" x14ac:dyDescent="0.15"/>
    <row r="125" spans="34:122" ht="13.5" customHeight="1" x14ac:dyDescent="0.15">
      <c r="DR125" s="271" t="s">
        <v>326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wwZi6YuxpnIO+9lB9wDznrrJ8YqsLkMC2fMJse3SQxYtnr+yQPZ6jxrB+jgL8heyn6HQED1NjA4Mf/k/UdNHg==" saltValue="BCfaKmHwr2C6YE7A4Egk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2" customWidth="1"/>
    <col min="35" max="122" width="2.5" style="271" customWidth="1"/>
    <col min="123" max="16384" width="2.5" style="271" hidden="1"/>
  </cols>
  <sheetData>
    <row r="1" spans="2:34" ht="13.5" customHeight="1" x14ac:dyDescent="0.15">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row>
    <row r="2" spans="2:34" x14ac:dyDescent="0.15">
      <c r="S2" s="271"/>
      <c r="AH2" s="271"/>
    </row>
    <row r="3" spans="2:34" x14ac:dyDescent="0.15">
      <c r="C3" s="271"/>
      <c r="D3" s="271"/>
      <c r="E3" s="271"/>
      <c r="F3" s="271"/>
      <c r="G3" s="271"/>
      <c r="H3" s="271"/>
      <c r="I3" s="271"/>
      <c r="J3" s="271"/>
      <c r="K3" s="271"/>
      <c r="L3" s="271"/>
      <c r="M3" s="271"/>
      <c r="N3" s="271"/>
      <c r="O3" s="271"/>
      <c r="P3" s="271"/>
      <c r="Q3" s="271"/>
      <c r="R3" s="271"/>
      <c r="S3" s="271"/>
      <c r="U3" s="271"/>
      <c r="V3" s="271"/>
      <c r="W3" s="271"/>
      <c r="X3" s="271"/>
      <c r="Y3" s="271"/>
      <c r="Z3" s="271"/>
      <c r="AA3" s="271"/>
      <c r="AB3" s="271"/>
      <c r="AC3" s="271"/>
      <c r="AD3" s="271"/>
      <c r="AE3" s="271"/>
      <c r="AF3" s="271"/>
      <c r="AG3" s="271"/>
      <c r="AH3" s="271"/>
    </row>
    <row r="4" spans="2:34" x14ac:dyDescent="0.15"/>
    <row r="5" spans="2:34" x14ac:dyDescent="0.15"/>
    <row r="6" spans="2:34" x14ac:dyDescent="0.15"/>
    <row r="7" spans="2:34" x14ac:dyDescent="0.15"/>
    <row r="8" spans="2:34" x14ac:dyDescent="0.15"/>
    <row r="9" spans="2:34" x14ac:dyDescent="0.15">
      <c r="AH9" s="27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1"/>
    </row>
    <row r="18" spans="12:34" x14ac:dyDescent="0.15"/>
    <row r="19" spans="12:34" x14ac:dyDescent="0.15"/>
    <row r="20" spans="12:34" x14ac:dyDescent="0.15">
      <c r="AH20" s="271"/>
    </row>
    <row r="21" spans="12:34" x14ac:dyDescent="0.15">
      <c r="AH21" s="271"/>
    </row>
    <row r="22" spans="12:34" x14ac:dyDescent="0.15"/>
    <row r="23" spans="12:34" x14ac:dyDescent="0.15"/>
    <row r="24" spans="12:34" x14ac:dyDescent="0.15">
      <c r="Q24" s="271"/>
    </row>
    <row r="25" spans="12:34" x14ac:dyDescent="0.15"/>
    <row r="26" spans="12:34" x14ac:dyDescent="0.15"/>
    <row r="27" spans="12:34" x14ac:dyDescent="0.15"/>
    <row r="28" spans="12:34" x14ac:dyDescent="0.15">
      <c r="O28" s="271"/>
      <c r="T28" s="271"/>
      <c r="AH28" s="271"/>
    </row>
    <row r="29" spans="12:34" x14ac:dyDescent="0.15"/>
    <row r="30" spans="12:34" x14ac:dyDescent="0.15"/>
    <row r="31" spans="12:34" x14ac:dyDescent="0.15">
      <c r="Q31" s="271"/>
    </row>
    <row r="32" spans="12:34" x14ac:dyDescent="0.15">
      <c r="L32" s="271"/>
    </row>
    <row r="33" spans="2:34" x14ac:dyDescent="0.15">
      <c r="C33" s="271"/>
      <c r="E33" s="271"/>
      <c r="G33" s="271"/>
      <c r="I33" s="271"/>
      <c r="X33" s="271"/>
    </row>
    <row r="34" spans="2:34" x14ac:dyDescent="0.15">
      <c r="B34" s="271"/>
      <c r="P34" s="271"/>
      <c r="R34" s="271"/>
      <c r="T34" s="271"/>
    </row>
    <row r="35" spans="2:34" x14ac:dyDescent="0.15">
      <c r="D35" s="271"/>
      <c r="W35" s="271"/>
      <c r="AC35" s="271"/>
      <c r="AD35" s="271"/>
      <c r="AE35" s="271"/>
      <c r="AF35" s="271"/>
      <c r="AG35" s="271"/>
      <c r="AH35" s="271"/>
    </row>
    <row r="36" spans="2:34" x14ac:dyDescent="0.15">
      <c r="H36" s="271"/>
      <c r="J36" s="271"/>
      <c r="K36" s="271"/>
      <c r="M36" s="271"/>
      <c r="Y36" s="271"/>
      <c r="Z36" s="271"/>
      <c r="AA36" s="271"/>
      <c r="AB36" s="271"/>
      <c r="AC36" s="271"/>
      <c r="AD36" s="271"/>
      <c r="AE36" s="271"/>
      <c r="AF36" s="271"/>
      <c r="AG36" s="271"/>
      <c r="AH36" s="271"/>
    </row>
    <row r="37" spans="2:34" x14ac:dyDescent="0.15">
      <c r="AH37" s="271"/>
    </row>
    <row r="38" spans="2:34" x14ac:dyDescent="0.15">
      <c r="AG38" s="271"/>
      <c r="AH38" s="271"/>
    </row>
    <row r="39" spans="2:34" x14ac:dyDescent="0.15"/>
    <row r="40" spans="2:34" x14ac:dyDescent="0.15">
      <c r="X40" s="271"/>
    </row>
    <row r="41" spans="2:34" x14ac:dyDescent="0.15">
      <c r="R41" s="271"/>
    </row>
    <row r="42" spans="2:34" x14ac:dyDescent="0.15">
      <c r="W42" s="271"/>
    </row>
    <row r="43" spans="2:34" x14ac:dyDescent="0.15">
      <c r="Y43" s="271"/>
      <c r="Z43" s="271"/>
      <c r="AA43" s="271"/>
      <c r="AB43" s="271"/>
      <c r="AC43" s="271"/>
      <c r="AD43" s="271"/>
      <c r="AE43" s="271"/>
      <c r="AF43" s="271"/>
      <c r="AG43" s="271"/>
      <c r="AH43" s="271"/>
    </row>
    <row r="44" spans="2:34" x14ac:dyDescent="0.15">
      <c r="AH44" s="271"/>
    </row>
    <row r="45" spans="2:34" x14ac:dyDescent="0.15">
      <c r="X45" s="271"/>
    </row>
    <row r="46" spans="2:34" x14ac:dyDescent="0.15"/>
    <row r="47" spans="2:34" x14ac:dyDescent="0.15"/>
    <row r="48" spans="2:34" x14ac:dyDescent="0.15">
      <c r="W48" s="271"/>
      <c r="Y48" s="271"/>
      <c r="Z48" s="271"/>
      <c r="AA48" s="271"/>
      <c r="AB48" s="271"/>
      <c r="AC48" s="271"/>
      <c r="AD48" s="271"/>
      <c r="AE48" s="271"/>
      <c r="AF48" s="271"/>
      <c r="AG48" s="271"/>
      <c r="AH48" s="271"/>
    </row>
    <row r="49" spans="28:34" x14ac:dyDescent="0.15"/>
    <row r="50" spans="28:34" x14ac:dyDescent="0.15">
      <c r="AE50" s="271"/>
      <c r="AF50" s="271"/>
      <c r="AG50" s="271"/>
      <c r="AH50" s="271"/>
    </row>
    <row r="51" spans="28:34" x14ac:dyDescent="0.15">
      <c r="AC51" s="271"/>
      <c r="AD51" s="271"/>
      <c r="AE51" s="271"/>
      <c r="AF51" s="271"/>
      <c r="AG51" s="271"/>
      <c r="AH51" s="271"/>
    </row>
    <row r="52" spans="28:34" x14ac:dyDescent="0.15"/>
    <row r="53" spans="28:34" x14ac:dyDescent="0.15">
      <c r="AF53" s="271"/>
      <c r="AG53" s="271"/>
      <c r="AH53" s="271"/>
    </row>
    <row r="54" spans="28:34" x14ac:dyDescent="0.15">
      <c r="AH54" s="271"/>
    </row>
    <row r="55" spans="28:34" x14ac:dyDescent="0.15"/>
    <row r="56" spans="28:34" x14ac:dyDescent="0.15">
      <c r="AB56" s="271"/>
      <c r="AC56" s="271"/>
      <c r="AD56" s="271"/>
      <c r="AE56" s="271"/>
      <c r="AF56" s="271"/>
      <c r="AG56" s="271"/>
      <c r="AH56" s="271"/>
    </row>
    <row r="57" spans="28:34" x14ac:dyDescent="0.15">
      <c r="AH57" s="271"/>
    </row>
    <row r="58" spans="28:34" x14ac:dyDescent="0.15">
      <c r="AH58" s="271"/>
    </row>
    <row r="59" spans="28:34" x14ac:dyDescent="0.15">
      <c r="AG59" s="271"/>
      <c r="AH59" s="271"/>
    </row>
    <row r="60" spans="28:34" x14ac:dyDescent="0.15"/>
    <row r="61" spans="28:34" x14ac:dyDescent="0.15"/>
    <row r="62" spans="28:34" x14ac:dyDescent="0.15"/>
    <row r="63" spans="28:34" x14ac:dyDescent="0.15">
      <c r="AH63" s="271"/>
    </row>
    <row r="64" spans="28:34" x14ac:dyDescent="0.15">
      <c r="AG64" s="271"/>
      <c r="AH64" s="271"/>
    </row>
    <row r="65" spans="28:34" x14ac:dyDescent="0.15"/>
    <row r="66" spans="28:34" x14ac:dyDescent="0.15"/>
    <row r="67" spans="28:34" x14ac:dyDescent="0.15"/>
    <row r="68" spans="28:34" x14ac:dyDescent="0.15">
      <c r="AB68" s="271"/>
      <c r="AC68" s="271"/>
      <c r="AD68" s="271"/>
      <c r="AE68" s="271"/>
      <c r="AF68" s="271"/>
      <c r="AG68" s="271"/>
      <c r="AH68" s="271"/>
    </row>
    <row r="69" spans="28:34" x14ac:dyDescent="0.15">
      <c r="AF69" s="271"/>
      <c r="AG69" s="271"/>
      <c r="AH69" s="271"/>
    </row>
    <row r="70" spans="28:34" x14ac:dyDescent="0.15"/>
    <row r="71" spans="28:34" x14ac:dyDescent="0.15"/>
    <row r="72" spans="28:34" x14ac:dyDescent="0.15"/>
    <row r="73" spans="28:34" x14ac:dyDescent="0.15"/>
    <row r="74" spans="28:34" x14ac:dyDescent="0.15"/>
    <row r="75" spans="28:34" x14ac:dyDescent="0.15">
      <c r="AH75" s="271"/>
    </row>
    <row r="76" spans="28:34" x14ac:dyDescent="0.15">
      <c r="AF76" s="271"/>
      <c r="AG76" s="271"/>
      <c r="AH76" s="271"/>
    </row>
    <row r="77" spans="28:34" x14ac:dyDescent="0.15">
      <c r="AG77" s="271"/>
      <c r="AH77" s="271"/>
    </row>
    <row r="78" spans="28:34" x14ac:dyDescent="0.15"/>
    <row r="79" spans="28:34" x14ac:dyDescent="0.15"/>
    <row r="80" spans="28:34" x14ac:dyDescent="0.15"/>
    <row r="81" spans="25:34" x14ac:dyDescent="0.15"/>
    <row r="82" spans="25:34" x14ac:dyDescent="0.15">
      <c r="Y82" s="271"/>
    </row>
    <row r="83" spans="25:34" x14ac:dyDescent="0.15">
      <c r="Y83" s="271"/>
      <c r="Z83" s="271"/>
      <c r="AA83" s="271"/>
      <c r="AB83" s="271"/>
      <c r="AC83" s="271"/>
      <c r="AD83" s="271"/>
      <c r="AE83" s="271"/>
      <c r="AF83" s="271"/>
      <c r="AG83" s="271"/>
      <c r="AH83" s="271"/>
    </row>
    <row r="84" spans="25:34" x14ac:dyDescent="0.15"/>
    <row r="85" spans="25:34" x14ac:dyDescent="0.15"/>
    <row r="86" spans="25:34" x14ac:dyDescent="0.15"/>
    <row r="87" spans="25:34" x14ac:dyDescent="0.15"/>
    <row r="88" spans="25:34" x14ac:dyDescent="0.15">
      <c r="AH88" s="27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1"/>
      <c r="AG94" s="271"/>
      <c r="AH94" s="271"/>
    </row>
    <row r="95" spans="25:34" ht="13.5" customHeight="1" x14ac:dyDescent="0.15">
      <c r="AH95" s="27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1"/>
    </row>
    <row r="102" spans="33:34" ht="13.5" customHeight="1" x14ac:dyDescent="0.15"/>
    <row r="103" spans="33:34" ht="13.5" customHeight="1" x14ac:dyDescent="0.15"/>
    <row r="104" spans="33:34" ht="13.5" customHeight="1" x14ac:dyDescent="0.15">
      <c r="AG104" s="271"/>
      <c r="AH104" s="27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1"/>
    </row>
    <row r="117" spans="34:122" ht="13.5" customHeight="1" x14ac:dyDescent="0.15"/>
    <row r="118" spans="34:122" ht="13.5" customHeight="1" x14ac:dyDescent="0.15"/>
    <row r="119" spans="34:122" ht="13.5" customHeight="1" x14ac:dyDescent="0.15"/>
    <row r="120" spans="34:122" ht="13.5" customHeight="1" x14ac:dyDescent="0.15">
      <c r="AH120" s="271"/>
    </row>
    <row r="121" spans="34:122" ht="13.5" customHeight="1" x14ac:dyDescent="0.15">
      <c r="AH121" s="271"/>
    </row>
    <row r="122" spans="34:122" ht="13.5" customHeight="1" x14ac:dyDescent="0.15"/>
    <row r="123" spans="34:122" ht="13.5" customHeight="1" x14ac:dyDescent="0.15"/>
    <row r="124" spans="34:122" ht="13.5" customHeight="1" x14ac:dyDescent="0.15"/>
    <row r="125" spans="34:122" ht="13.5" customHeight="1" x14ac:dyDescent="0.15">
      <c r="DR125" s="271"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KX0ziMjoR5RLlEYcUbr9MRS2jAVD0KxerIqWKujE0Tr3a5CR0aqf7Z13lIZKSMiiZeJDd+auHhLXYDnfxri+g==" saltValue="n+TL4baFsRL6ZBbnvdg9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377</v>
      </c>
      <c r="G2" s="156"/>
      <c r="H2" s="157"/>
    </row>
    <row r="3" spans="1:8" x14ac:dyDescent="0.15">
      <c r="A3" s="153" t="s">
        <v>370</v>
      </c>
      <c r="B3" s="158"/>
      <c r="C3" s="159"/>
      <c r="D3" s="160">
        <v>115487</v>
      </c>
      <c r="E3" s="161"/>
      <c r="F3" s="162">
        <v>106614</v>
      </c>
      <c r="G3" s="163"/>
      <c r="H3" s="164"/>
    </row>
    <row r="4" spans="1:8" x14ac:dyDescent="0.15">
      <c r="A4" s="165"/>
      <c r="B4" s="166"/>
      <c r="C4" s="167"/>
      <c r="D4" s="168">
        <v>41071</v>
      </c>
      <c r="E4" s="169"/>
      <c r="F4" s="170">
        <v>45545</v>
      </c>
      <c r="G4" s="171"/>
      <c r="H4" s="172"/>
    </row>
    <row r="5" spans="1:8" x14ac:dyDescent="0.15">
      <c r="A5" s="153" t="s">
        <v>372</v>
      </c>
      <c r="B5" s="158"/>
      <c r="C5" s="159"/>
      <c r="D5" s="160">
        <v>45276</v>
      </c>
      <c r="E5" s="161"/>
      <c r="F5" s="162">
        <v>81768</v>
      </c>
      <c r="G5" s="163"/>
      <c r="H5" s="164"/>
    </row>
    <row r="6" spans="1:8" x14ac:dyDescent="0.15">
      <c r="A6" s="165"/>
      <c r="B6" s="166"/>
      <c r="C6" s="167"/>
      <c r="D6" s="168">
        <v>8240</v>
      </c>
      <c r="E6" s="169"/>
      <c r="F6" s="170">
        <v>37917</v>
      </c>
      <c r="G6" s="171"/>
      <c r="H6" s="172"/>
    </row>
    <row r="7" spans="1:8" x14ac:dyDescent="0.15">
      <c r="A7" s="153" t="s">
        <v>373</v>
      </c>
      <c r="B7" s="158"/>
      <c r="C7" s="159"/>
      <c r="D7" s="160">
        <v>56320</v>
      </c>
      <c r="E7" s="161"/>
      <c r="F7" s="162">
        <v>65876</v>
      </c>
      <c r="G7" s="163"/>
      <c r="H7" s="164"/>
    </row>
    <row r="8" spans="1:8" x14ac:dyDescent="0.15">
      <c r="A8" s="165"/>
      <c r="B8" s="166"/>
      <c r="C8" s="167"/>
      <c r="D8" s="168">
        <v>10994</v>
      </c>
      <c r="E8" s="169"/>
      <c r="F8" s="170">
        <v>36484</v>
      </c>
      <c r="G8" s="171"/>
      <c r="H8" s="172"/>
    </row>
    <row r="9" spans="1:8" x14ac:dyDescent="0.15">
      <c r="A9" s="153" t="s">
        <v>374</v>
      </c>
      <c r="B9" s="158"/>
      <c r="C9" s="159"/>
      <c r="D9" s="160">
        <v>77513</v>
      </c>
      <c r="E9" s="161"/>
      <c r="F9" s="162">
        <v>68468</v>
      </c>
      <c r="G9" s="163"/>
      <c r="H9" s="164"/>
    </row>
    <row r="10" spans="1:8" x14ac:dyDescent="0.15">
      <c r="A10" s="165"/>
      <c r="B10" s="166"/>
      <c r="C10" s="167"/>
      <c r="D10" s="168">
        <v>35387</v>
      </c>
      <c r="E10" s="169"/>
      <c r="F10" s="170">
        <v>34140</v>
      </c>
      <c r="G10" s="171"/>
      <c r="H10" s="172"/>
    </row>
    <row r="11" spans="1:8" x14ac:dyDescent="0.15">
      <c r="A11" s="153" t="s">
        <v>375</v>
      </c>
      <c r="B11" s="158"/>
      <c r="C11" s="159"/>
      <c r="D11" s="160">
        <v>62271</v>
      </c>
      <c r="E11" s="161"/>
      <c r="F11" s="162">
        <v>69729</v>
      </c>
      <c r="G11" s="163"/>
      <c r="H11" s="164"/>
    </row>
    <row r="12" spans="1:8" x14ac:dyDescent="0.15">
      <c r="A12" s="165"/>
      <c r="B12" s="166"/>
      <c r="C12" s="173"/>
      <c r="D12" s="168">
        <v>29924</v>
      </c>
      <c r="E12" s="169"/>
      <c r="F12" s="170">
        <v>38908</v>
      </c>
      <c r="G12" s="171"/>
      <c r="H12" s="172"/>
    </row>
    <row r="13" spans="1:8" x14ac:dyDescent="0.15">
      <c r="A13" s="153"/>
      <c r="B13" s="158"/>
      <c r="C13" s="174"/>
      <c r="D13" s="175">
        <v>71373</v>
      </c>
      <c r="E13" s="176"/>
      <c r="F13" s="177">
        <v>78491</v>
      </c>
      <c r="G13" s="178"/>
      <c r="H13" s="164"/>
    </row>
    <row r="14" spans="1:8" x14ac:dyDescent="0.15">
      <c r="A14" s="165"/>
      <c r="B14" s="166"/>
      <c r="C14" s="167"/>
      <c r="D14" s="168">
        <v>25123</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0.8</v>
      </c>
      <c r="C19" s="179">
        <f>ROUND(VALUE(SUBSTITUTE(実質収支比率等に係る経年分析!G$48,"▲","-")),2)</f>
        <v>1.74</v>
      </c>
      <c r="D19" s="179">
        <f>ROUND(VALUE(SUBSTITUTE(実質収支比率等に係る経年分析!H$48,"▲","-")),2)</f>
        <v>1.28</v>
      </c>
      <c r="E19" s="179">
        <f>ROUND(VALUE(SUBSTITUTE(実質収支比率等に係る経年分析!I$48,"▲","-")),2)</f>
        <v>1.25</v>
      </c>
      <c r="F19" s="179">
        <f>ROUND(VALUE(SUBSTITUTE(実質収支比率等に係る経年分析!J$48,"▲","-")),2)</f>
        <v>1.1599999999999999</v>
      </c>
    </row>
    <row r="20" spans="1:11" x14ac:dyDescent="0.15">
      <c r="A20" s="179" t="s">
        <v>54</v>
      </c>
      <c r="B20" s="179">
        <f>ROUND(VALUE(SUBSTITUTE(実質収支比率等に係る経年分析!F$47,"▲","-")),2)</f>
        <v>4.72</v>
      </c>
      <c r="C20" s="179">
        <f>ROUND(VALUE(SUBSTITUTE(実質収支比率等に係る経年分析!G$47,"▲","-")),2)</f>
        <v>5.28</v>
      </c>
      <c r="D20" s="179">
        <f>ROUND(VALUE(SUBSTITUTE(実質収支比率等に係る経年分析!H$47,"▲","-")),2)</f>
        <v>6.27</v>
      </c>
      <c r="E20" s="179">
        <f>ROUND(VALUE(SUBSTITUTE(実質収支比率等に係る経年分析!I$47,"▲","-")),2)</f>
        <v>7.81</v>
      </c>
      <c r="F20" s="179">
        <f>ROUND(VALUE(SUBSTITUTE(実質収支比率等に係る経年分析!J$47,"▲","-")),2)</f>
        <v>12.26</v>
      </c>
    </row>
    <row r="21" spans="1:11" x14ac:dyDescent="0.15">
      <c r="A21" s="179" t="s">
        <v>55</v>
      </c>
      <c r="B21" s="179">
        <f>IF(ISNUMBER(VALUE(SUBSTITUTE(実質収支比率等に係る経年分析!F$49,"▲","-"))),ROUND(VALUE(SUBSTITUTE(実質収支比率等に係る経年分析!F$49,"▲","-")),2),NA())</f>
        <v>1.46</v>
      </c>
      <c r="C21" s="179">
        <f>IF(ISNUMBER(VALUE(SUBSTITUTE(実質収支比率等に係る経年分析!G$49,"▲","-"))),ROUND(VALUE(SUBSTITUTE(実質収支比率等に係る経年分析!G$49,"▲","-")),2),NA())</f>
        <v>3.55</v>
      </c>
      <c r="D21" s="179">
        <f>IF(ISNUMBER(VALUE(SUBSTITUTE(実質収支比率等に係る経年分析!H$49,"▲","-"))),ROUND(VALUE(SUBSTITUTE(実質収支比率等に係る経年分析!H$49,"▲","-")),2),NA())</f>
        <v>4.09</v>
      </c>
      <c r="E21" s="179">
        <f>IF(ISNUMBER(VALUE(SUBSTITUTE(実質収支比率等に係る経年分析!I$49,"▲","-"))),ROUND(VALUE(SUBSTITUTE(実質収支比率等に係る経年分析!I$49,"▲","-")),2),NA())</f>
        <v>4.3499999999999996</v>
      </c>
      <c r="F21" s="179">
        <f>IF(ISNUMBER(VALUE(SUBSTITUTE(実質収支比率等に係る経年分析!J$49,"▲","-"))),ROUND(VALUE(SUBSTITUTE(実質収支比率等に係る経年分析!J$49,"▲","-")),2),NA())</f>
        <v>7.94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羽咋市介護保険特別会計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羽咋市国民健康保険特別会計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羽咋市後期高齢者医療特別会計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0.28999999999999998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1.1599999999999999</v>
      </c>
    </row>
    <row r="35" spans="1:16" x14ac:dyDescent="0.15">
      <c r="A35" s="180" t="str">
        <f>IF(連結実質赤字比率に係る赤字・黒字の構成分析!C$35="",NA(),連結実質赤字比率に係る赤字・黒字の構成分析!C$35)</f>
        <v>羽咋市下水道事業会計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2.1800000000000002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2.2799999999999998</v>
      </c>
    </row>
    <row r="36" spans="1:16" x14ac:dyDescent="0.15">
      <c r="A36" s="180" t="str">
        <f>IF(連結実質赤字比率に係る赤字・黒字の構成分析!C$34="",NA(),連結実質赤字比率に係る赤字・黒字の構成分析!C$34)</f>
        <v>羽咋市水道事業会計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10.25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12.98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1520</v>
      </c>
      <c r="E42" s="181"/>
      <c r="F42" s="181"/>
      <c r="G42" s="181">
        <f>'実質公債費比率（分子）の構造'!L$52</f>
        <v>1677</v>
      </c>
      <c r="H42" s="181"/>
      <c r="I42" s="181"/>
      <c r="J42" s="181">
        <f>'実質公債費比率（分子）の構造'!M$52</f>
        <v>1771</v>
      </c>
      <c r="K42" s="181"/>
      <c r="L42" s="181"/>
      <c r="M42" s="181">
        <f>'実質公債費比率（分子）の構造'!N$52</f>
        <v>1596</v>
      </c>
      <c r="N42" s="181"/>
      <c r="O42" s="181"/>
      <c r="P42" s="181">
        <f>'実質公債費比率（分子）の構造'!O$52</f>
        <v>1577</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46</v>
      </c>
      <c r="C44" s="181"/>
      <c r="D44" s="181"/>
      <c r="E44" s="181">
        <f>'実質公債費比率（分子）の構造'!L$50</f>
        <v>46</v>
      </c>
      <c r="F44" s="181"/>
      <c r="G44" s="181"/>
      <c r="H44" s="181">
        <f>'実質公債費比率（分子）の構造'!M$50</f>
        <v>43</v>
      </c>
      <c r="I44" s="181"/>
      <c r="J44" s="181"/>
      <c r="K44" s="181">
        <f>'実質公債費比率（分子）の構造'!N$50</f>
        <v>43</v>
      </c>
      <c r="L44" s="181"/>
      <c r="M44" s="181"/>
      <c r="N44" s="181">
        <f>'実質公債費比率（分子）の構造'!O$50</f>
        <v>43</v>
      </c>
      <c r="O44" s="181"/>
      <c r="P44" s="181"/>
    </row>
    <row r="45" spans="1:16" x14ac:dyDescent="0.15">
      <c r="A45" s="181" t="s">
        <v>65</v>
      </c>
      <c r="B45" s="181">
        <f>'実質公債費比率（分子）の構造'!K$49</f>
        <v>273</v>
      </c>
      <c r="C45" s="181"/>
      <c r="D45" s="181"/>
      <c r="E45" s="181">
        <f>'実質公債費比率（分子）の構造'!L$49</f>
        <v>261</v>
      </c>
      <c r="F45" s="181"/>
      <c r="G45" s="181"/>
      <c r="H45" s="181">
        <f>'実質公債費比率（分子）の構造'!M$49</f>
        <v>277</v>
      </c>
      <c r="I45" s="181"/>
      <c r="J45" s="181"/>
      <c r="K45" s="181">
        <f>'実質公債費比率（分子）の構造'!N$49</f>
        <v>197</v>
      </c>
      <c r="L45" s="181"/>
      <c r="M45" s="181"/>
      <c r="N45" s="181">
        <f>'実質公債費比率（分子）の構造'!O$49</f>
        <v>103</v>
      </c>
      <c r="O45" s="181"/>
      <c r="P45" s="181"/>
    </row>
    <row r="46" spans="1:16" x14ac:dyDescent="0.15">
      <c r="A46" s="181" t="s">
        <v>66</v>
      </c>
      <c r="B46" s="181">
        <f>'実質公債費比率（分子）の構造'!K$48</f>
        <v>592</v>
      </c>
      <c r="C46" s="181"/>
      <c r="D46" s="181"/>
      <c r="E46" s="181">
        <f>'実質公債費比率（分子）の構造'!L$48</f>
        <v>572</v>
      </c>
      <c r="F46" s="181"/>
      <c r="G46" s="181"/>
      <c r="H46" s="181">
        <f>'実質公債費比率（分子）の構造'!M$48</f>
        <v>589</v>
      </c>
      <c r="I46" s="181"/>
      <c r="J46" s="181"/>
      <c r="K46" s="181">
        <f>'実質公債費比率（分子）の構造'!N$48</f>
        <v>545</v>
      </c>
      <c r="L46" s="181"/>
      <c r="M46" s="181"/>
      <c r="N46" s="181">
        <f>'実質公債費比率（分子）の構造'!O$48</f>
        <v>568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1364</v>
      </c>
      <c r="C49" s="181"/>
      <c r="D49" s="181"/>
      <c r="E49" s="181">
        <f>'実質公債費比率（分子）の構造'!L$45</f>
        <v>1362</v>
      </c>
      <c r="F49" s="181"/>
      <c r="G49" s="181"/>
      <c r="H49" s="181">
        <f>'実質公債費比率（分子）の構造'!M$45</f>
        <v>1612</v>
      </c>
      <c r="I49" s="181"/>
      <c r="J49" s="181"/>
      <c r="K49" s="181">
        <f>'実質公債費比率（分子）の構造'!N$45</f>
        <v>1400</v>
      </c>
      <c r="L49" s="181"/>
      <c r="M49" s="181"/>
      <c r="N49" s="181">
        <f>'実質公債費比率（分子）の構造'!O$45</f>
        <v>1393</v>
      </c>
      <c r="O49" s="181"/>
      <c r="P49" s="181"/>
    </row>
    <row r="50" spans="1:16" x14ac:dyDescent="0.15">
      <c r="A50" s="181" t="s">
        <v>70</v>
      </c>
      <c r="B50" s="181" t="e">
        <f>NA()</f>
        <v>#N/A</v>
      </c>
      <c r="C50" s="181">
        <f>IF(ISNUMBER('実質公債費比率（分子）の構造'!K$53),'実質公債費比率（分子）の構造'!K$53,NA())</f>
        <v>755</v>
      </c>
      <c r="D50" s="181" t="e">
        <f>NA()</f>
        <v>#N/A</v>
      </c>
      <c r="E50" s="181" t="e">
        <f>NA()</f>
        <v>#N/A</v>
      </c>
      <c r="F50" s="181">
        <f>IF(ISNUMBER('実質公債費比率（分子）の構造'!L$53),'実質公債費比率（分子）の構造'!L$53,NA())</f>
        <v>564</v>
      </c>
      <c r="G50" s="181" t="e">
        <f>NA()</f>
        <v>#N/A</v>
      </c>
      <c r="H50" s="181" t="e">
        <f>NA()</f>
        <v>#N/A</v>
      </c>
      <c r="I50" s="181">
        <f>IF(ISNUMBER('実質公債費比率（分子）の構造'!M$53),'実質公債費比率（分子）の構造'!M$53,NA())</f>
        <v>750</v>
      </c>
      <c r="J50" s="181" t="e">
        <f>NA()</f>
        <v>#N/A</v>
      </c>
      <c r="K50" s="181" t="e">
        <f>NA()</f>
        <v>#N/A</v>
      </c>
      <c r="L50" s="181">
        <f>IF(ISNUMBER('実質公債費比率（分子）の構造'!N$53),'実質公債費比率（分子）の構造'!N$53,NA())</f>
        <v>589</v>
      </c>
      <c r="M50" s="181" t="e">
        <f>NA()</f>
        <v>#N/A</v>
      </c>
      <c r="N50" s="181" t="e">
        <f>NA()</f>
        <v>#N/A</v>
      </c>
      <c r="O50" s="181">
        <f>IF(ISNUMBER('実質公債費比率（分子）の構造'!O$53),'実質公債費比率（分子）の構造'!O$53,NA())</f>
        <v>530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15218</v>
      </c>
      <c r="E56" s="180"/>
      <c r="F56" s="180"/>
      <c r="G56" s="180">
        <f>'将来負担比率（分子）の構造'!J$52</f>
        <v>15049</v>
      </c>
      <c r="H56" s="180"/>
      <c r="I56" s="180"/>
      <c r="J56" s="180">
        <f>'将来負担比率（分子）の構造'!K$52</f>
        <v>15049</v>
      </c>
      <c r="K56" s="180"/>
      <c r="L56" s="180"/>
      <c r="M56" s="180">
        <f>'将来負担比率（分子）の構造'!L$52</f>
        <v>14880</v>
      </c>
      <c r="N56" s="180"/>
      <c r="O56" s="180"/>
      <c r="P56" s="180">
        <f>'将来負担比率（分子）の構造'!M$52</f>
        <v>14697</v>
      </c>
    </row>
    <row r="57" spans="1:16" x14ac:dyDescent="0.15">
      <c r="A57" s="180" t="s">
        <v>41</v>
      </c>
      <c r="B57" s="180"/>
      <c r="C57" s="180"/>
      <c r="D57" s="180">
        <f>'将来負担比率（分子）の構造'!I$51</f>
        <v>3493</v>
      </c>
      <c r="E57" s="180"/>
      <c r="F57" s="180"/>
      <c r="G57" s="180">
        <f>'将来負担比率（分子）の構造'!J$51</f>
        <v>3334</v>
      </c>
      <c r="H57" s="180"/>
      <c r="I57" s="180"/>
      <c r="J57" s="180">
        <f>'将来負担比率（分子）の構造'!K$51</f>
        <v>3169</v>
      </c>
      <c r="K57" s="180"/>
      <c r="L57" s="180"/>
      <c r="M57" s="180">
        <f>'将来負担比率（分子）の構造'!L$51</f>
        <v>3040</v>
      </c>
      <c r="N57" s="180"/>
      <c r="O57" s="180"/>
      <c r="P57" s="180">
        <f>'将来負担比率（分子）の構造'!M$51</f>
        <v>2873</v>
      </c>
    </row>
    <row r="58" spans="1:16" x14ac:dyDescent="0.15">
      <c r="A58" s="180" t="s">
        <v>40</v>
      </c>
      <c r="B58" s="180"/>
      <c r="C58" s="180"/>
      <c r="D58" s="180">
        <f>'将来負担比率（分子）の構造'!I$50</f>
        <v>2359</v>
      </c>
      <c r="E58" s="180"/>
      <c r="F58" s="180"/>
      <c r="G58" s="180">
        <f>'将来負担比率（分子）の構造'!J$50</f>
        <v>2974</v>
      </c>
      <c r="H58" s="180"/>
      <c r="I58" s="180"/>
      <c r="J58" s="180">
        <f>'将来負担比率（分子）の構造'!K$50</f>
        <v>3315</v>
      </c>
      <c r="K58" s="180"/>
      <c r="L58" s="180"/>
      <c r="M58" s="180">
        <f>'将来負担比率（分子）の構造'!L$50</f>
        <v>3671</v>
      </c>
      <c r="N58" s="180"/>
      <c r="O58" s="180"/>
      <c r="P58" s="180">
        <f>'将来負担比率（分子）の構造'!M$50</f>
        <v>4200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261</v>
      </c>
      <c r="C61" s="180"/>
      <c r="D61" s="180"/>
      <c r="E61" s="180">
        <f>'将来負担比率（分子）の構造'!J$46</f>
        <v>60</v>
      </c>
      <c r="F61" s="180"/>
      <c r="G61" s="180"/>
      <c r="H61" s="180">
        <f>'将来負担比率（分子）の構造'!K$46</f>
        <v>54</v>
      </c>
      <c r="I61" s="180"/>
      <c r="J61" s="180"/>
      <c r="K61" s="180">
        <f>'将来負担比率（分子）の構造'!L$46</f>
        <v>36</v>
      </c>
      <c r="L61" s="180"/>
      <c r="M61" s="180"/>
      <c r="N61" s="180">
        <f>'将来負担比率（分子）の構造'!M$46</f>
        <v>38</v>
      </c>
      <c r="O61" s="180"/>
      <c r="P61" s="180"/>
    </row>
    <row r="62" spans="1:16" x14ac:dyDescent="0.15">
      <c r="A62" s="180" t="s">
        <v>34</v>
      </c>
      <c r="B62" s="180">
        <f>'将来負担比率（分子）の構造'!I$45</f>
        <v>1307</v>
      </c>
      <c r="C62" s="180"/>
      <c r="D62" s="180"/>
      <c r="E62" s="180">
        <f>'将来負担比率（分子）の構造'!J$45</f>
        <v>1182</v>
      </c>
      <c r="F62" s="180"/>
      <c r="G62" s="180"/>
      <c r="H62" s="180">
        <f>'将来負担比率（分子）の構造'!K$45</f>
        <v>1215</v>
      </c>
      <c r="I62" s="180"/>
      <c r="J62" s="180"/>
      <c r="K62" s="180">
        <f>'将来負担比率（分子）の構造'!L$45</f>
        <v>1070</v>
      </c>
      <c r="L62" s="180"/>
      <c r="M62" s="180"/>
      <c r="N62" s="180">
        <f>'将来負担比率（分子）の構造'!M$45</f>
        <v>1142</v>
      </c>
      <c r="O62" s="180"/>
      <c r="P62" s="180"/>
    </row>
    <row r="63" spans="1:16" x14ac:dyDescent="0.15">
      <c r="A63" s="180" t="s">
        <v>33</v>
      </c>
      <c r="B63" s="180">
        <f>'将来負担比率（分子）の構造'!I$44</f>
        <v>1306</v>
      </c>
      <c r="C63" s="180"/>
      <c r="D63" s="180"/>
      <c r="E63" s="180">
        <f>'将来負担比率（分子）の構造'!J$44</f>
        <v>1088</v>
      </c>
      <c r="F63" s="180"/>
      <c r="G63" s="180"/>
      <c r="H63" s="180">
        <f>'将来負担比率（分子）の構造'!K$44</f>
        <v>963</v>
      </c>
      <c r="I63" s="180"/>
      <c r="J63" s="180"/>
      <c r="K63" s="180">
        <f>'将来負担比率（分子）の構造'!L$44</f>
        <v>784</v>
      </c>
      <c r="L63" s="180"/>
      <c r="M63" s="180"/>
      <c r="N63" s="180">
        <f>'将来負担比率（分子）の構造'!M$44</f>
        <v>734</v>
      </c>
      <c r="O63" s="180"/>
      <c r="P63" s="180"/>
    </row>
    <row r="64" spans="1:16" x14ac:dyDescent="0.15">
      <c r="A64" s="180" t="s">
        <v>32</v>
      </c>
      <c r="B64" s="180">
        <f>'将来負担比率（分子）の構造'!I$43</f>
        <v>9532</v>
      </c>
      <c r="C64" s="180"/>
      <c r="D64" s="180"/>
      <c r="E64" s="180">
        <f>'将来負担比率（分子）の構造'!J$43</f>
        <v>9156</v>
      </c>
      <c r="F64" s="180"/>
      <c r="G64" s="180"/>
      <c r="H64" s="180">
        <f>'将来負担比率（分子）の構造'!K$43</f>
        <v>8735</v>
      </c>
      <c r="I64" s="180"/>
      <c r="J64" s="180"/>
      <c r="K64" s="180">
        <f>'将来負担比率（分子）の構造'!L$43</f>
        <v>8159</v>
      </c>
      <c r="L64" s="180"/>
      <c r="M64" s="180"/>
      <c r="N64" s="180">
        <f>'将来負担比率（分子）の構造'!M$43</f>
        <v>7719</v>
      </c>
      <c r="O64" s="180"/>
      <c r="P64" s="180"/>
    </row>
    <row r="65" spans="1:16" x14ac:dyDescent="0.15">
      <c r="A65" s="180" t="s">
        <v>31</v>
      </c>
      <c r="B65" s="180">
        <f>'将来負担比率（分子）の構造'!I$42</f>
        <v>167</v>
      </c>
      <c r="C65" s="180"/>
      <c r="D65" s="180"/>
      <c r="E65" s="180">
        <f>'将来負担比率（分子）の構造'!J$42</f>
        <v>125</v>
      </c>
      <c r="F65" s="180"/>
      <c r="G65" s="180"/>
      <c r="H65" s="180">
        <f>'将来負担比率（分子）の構造'!K$42</f>
        <v>84</v>
      </c>
      <c r="I65" s="180"/>
      <c r="J65" s="180"/>
      <c r="K65" s="180">
        <f>'将来負担比率（分子）の構造'!L$42</f>
        <v>42</v>
      </c>
      <c r="L65" s="180"/>
      <c r="M65" s="180"/>
      <c r="N65" s="180" t="str">
        <f>'将来負担比率（分子）の構造'!M$42</f>
        <v>-</v>
      </c>
      <c r="O65" s="180"/>
      <c r="P65" s="180"/>
    </row>
    <row r="66" spans="1:16" x14ac:dyDescent="0.15">
      <c r="A66" s="180" t="s">
        <v>30</v>
      </c>
      <c r="B66" s="180">
        <f>'将来負担比率（分子）の構造'!I$41</f>
        <v>13869</v>
      </c>
      <c r="C66" s="180"/>
      <c r="D66" s="180"/>
      <c r="E66" s="180">
        <f>'将来負担比率（分子）の構造'!J$41</f>
        <v>13716</v>
      </c>
      <c r="F66" s="180"/>
      <c r="G66" s="180"/>
      <c r="H66" s="180">
        <f>'将来負担比率（分子）の構造'!K$41</f>
        <v>13739</v>
      </c>
      <c r="I66" s="180"/>
      <c r="J66" s="180"/>
      <c r="K66" s="180">
        <f>'将来負担比率（分子）の構造'!L$41</f>
        <v>13456</v>
      </c>
      <c r="L66" s="180"/>
      <c r="M66" s="180"/>
      <c r="N66" s="180">
        <f>'将来負担比率（分子）の構造'!M$41</f>
        <v>13144</v>
      </c>
      <c r="O66" s="180"/>
      <c r="P66" s="180"/>
    </row>
    <row r="67" spans="1:16" x14ac:dyDescent="0.15">
      <c r="A67" s="180" t="s">
        <v>74</v>
      </c>
      <c r="B67" s="180" t="e">
        <f>NA()</f>
        <v>#N/A</v>
      </c>
      <c r="C67" s="180">
        <f>IF(ISNUMBER('将来負担比率（分子）の構造'!I$53), IF('将来負担比率（分子）の構造'!I$53 &lt; 0, 0, '将来負担比率（分子）の構造'!I$53), NA())</f>
        <v>5373</v>
      </c>
      <c r="D67" s="180" t="e">
        <f>NA()</f>
        <v>#N/A</v>
      </c>
      <c r="E67" s="180" t="e">
        <f>NA()</f>
        <v>#N/A</v>
      </c>
      <c r="F67" s="180">
        <f>IF(ISNUMBER('将来負担比率（分子）の構造'!J$53), IF('将来負担比率（分子）の構造'!J$53 &lt; 0, 0, '将来負担比率（分子）の構造'!J$53), NA())</f>
        <v>3971</v>
      </c>
      <c r="G67" s="180" t="e">
        <f>NA()</f>
        <v>#N/A</v>
      </c>
      <c r="H67" s="180" t="e">
        <f>NA()</f>
        <v>#N/A</v>
      </c>
      <c r="I67" s="180">
        <f>IF(ISNUMBER('将来負担比率（分子）の構造'!K$53), IF('将来負担比率（分子）の構造'!K$53 &lt; 0, 0, '将来負担比率（分子）の構造'!K$53), NA())</f>
        <v>3257</v>
      </c>
      <c r="J67" s="180" t="e">
        <f>NA()</f>
        <v>#N/A</v>
      </c>
      <c r="K67" s="180" t="e">
        <f>NA()</f>
        <v>#N/A</v>
      </c>
      <c r="L67" s="180">
        <f>IF(ISNUMBER('将来負担比率（分子）の構造'!L$53), IF('将来負担比率（分子）の構造'!L$53 &lt; 0, 0, '将来負担比率（分子）の構造'!L$53), NA())</f>
        <v>1957</v>
      </c>
      <c r="M67" s="180" t="e">
        <f>NA()</f>
        <v>#N/A</v>
      </c>
      <c r="N67" s="180" t="e">
        <f>NA()</f>
        <v>#N/A</v>
      </c>
      <c r="O67" s="180">
        <f>IF(ISNUMBER('将来負担比率（分子）の構造'!M$53), IF('将来負担比率（分子）の構造'!M$53 &lt; 0, 0, '将来負担比率（分子）の構造'!M$53), NA())</f>
        <v>1007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429</v>
      </c>
      <c r="C72" s="184">
        <f>基金残高に係る経年分析!G55</f>
        <v>524</v>
      </c>
      <c r="D72" s="184">
        <f>基金残高に係る経年分析!H55</f>
        <v>819</v>
      </c>
    </row>
    <row r="73" spans="1:16" x14ac:dyDescent="0.15">
      <c r="A73" s="183" t="s">
        <v>77</v>
      </c>
      <c r="B73" s="184">
        <f>基金残高に係る経年分析!F56</f>
        <v>664</v>
      </c>
      <c r="C73" s="184">
        <f>基金残高に係る経年分析!G56</f>
        <v>756</v>
      </c>
      <c r="D73" s="184">
        <f>基金残高に係る経年分析!H56</f>
        <v>858</v>
      </c>
    </row>
    <row r="74" spans="1:16" x14ac:dyDescent="0.15">
      <c r="A74" s="183" t="s">
        <v>78</v>
      </c>
      <c r="B74" s="184">
        <f>基金残高に係る経年分析!F57</f>
        <v>1640</v>
      </c>
      <c r="C74" s="184">
        <f>基金残高に係る経年分析!G57</f>
        <v>1672</v>
      </c>
      <c r="D74" s="184">
        <f>基金残高に係る経年分析!H57</f>
        <v>1817</v>
      </c>
    </row>
  </sheetData>
  <sheetProtection algorithmName="SHA-512" hashValue="2P/6kuDGpvBIKlyeQhjkKY4o5WuTBllP6DZqR/+Z5DH5aHdLKu50LXQBc/scHZjgs4i2m0D+bEsxFdD1EYtr2g==" saltValue="tSBEzaCT7QbL9OhmqVO1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0" customHeight="1" zeroHeight="1" x14ac:dyDescent="0.15"/>
  <cols>
    <col min="1" max="95" width="1.625" style="216" customWidth="1"/>
    <col min="96" max="133" width="1.625" style="227" customWidth="1"/>
    <col min="134" max="143" width="1.625" style="216" customWidth="1"/>
    <col min="144" max="16384" width="0" style="216"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655" t="s">
        <v>545</v>
      </c>
      <c r="DI1" s="656"/>
      <c r="DJ1" s="656"/>
      <c r="DK1" s="656"/>
      <c r="DL1" s="656"/>
      <c r="DM1" s="656"/>
      <c r="DN1" s="657"/>
      <c r="DO1" s="216"/>
      <c r="DP1" s="655" t="s">
        <v>544</v>
      </c>
      <c r="DQ1" s="656"/>
      <c r="DR1" s="656"/>
      <c r="DS1" s="656"/>
      <c r="DT1" s="656"/>
      <c r="DU1" s="656"/>
      <c r="DV1" s="656"/>
      <c r="DW1" s="656"/>
      <c r="DX1" s="656"/>
      <c r="DY1" s="656"/>
      <c r="DZ1" s="656"/>
      <c r="EA1" s="656"/>
      <c r="EB1" s="656"/>
      <c r="EC1" s="657"/>
      <c r="ED1" s="214"/>
      <c r="EE1" s="214"/>
      <c r="EF1" s="214"/>
      <c r="EG1" s="214"/>
      <c r="EH1" s="214"/>
      <c r="EI1" s="214"/>
      <c r="EJ1" s="214"/>
      <c r="EK1" s="214"/>
      <c r="EL1" s="214"/>
      <c r="EM1" s="214"/>
    </row>
    <row r="2" spans="2:143" ht="22.5" customHeight="1" x14ac:dyDescent="0.15">
      <c r="B2" s="217" t="s">
        <v>167</v>
      </c>
      <c r="R2" s="218"/>
      <c r="S2" s="218"/>
      <c r="T2" s="218"/>
      <c r="U2" s="218"/>
      <c r="V2" s="218"/>
      <c r="W2" s="218"/>
      <c r="X2" s="218"/>
      <c r="Y2" s="218"/>
      <c r="Z2" s="218"/>
      <c r="AA2" s="218"/>
      <c r="AB2" s="218"/>
      <c r="AC2" s="218"/>
      <c r="AE2" s="219"/>
      <c r="AF2" s="219"/>
      <c r="AG2" s="219"/>
      <c r="AH2" s="219"/>
      <c r="AI2" s="219"/>
      <c r="AJ2" s="218"/>
      <c r="AK2" s="218"/>
      <c r="AL2" s="218"/>
      <c r="AM2" s="218"/>
      <c r="AN2" s="218"/>
      <c r="AO2" s="218"/>
      <c r="AP2" s="218"/>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row>
    <row r="3" spans="2:143" ht="11.25" customHeight="1" x14ac:dyDescent="0.15">
      <c r="B3" s="658" t="s">
        <v>168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169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543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170</v>
      </c>
      <c r="S4" s="659"/>
      <c r="T4" s="659"/>
      <c r="U4" s="659"/>
      <c r="V4" s="659"/>
      <c r="W4" s="659"/>
      <c r="X4" s="659"/>
      <c r="Y4" s="660"/>
      <c r="Z4" s="658" t="s">
        <v>171</v>
      </c>
      <c r="AA4" s="659"/>
      <c r="AB4" s="659"/>
      <c r="AC4" s="660"/>
      <c r="AD4" s="658" t="s">
        <v>172</v>
      </c>
      <c r="AE4" s="659"/>
      <c r="AF4" s="659"/>
      <c r="AG4" s="659"/>
      <c r="AH4" s="659"/>
      <c r="AI4" s="659"/>
      <c r="AJ4" s="659"/>
      <c r="AK4" s="660"/>
      <c r="AL4" s="658" t="s">
        <v>171</v>
      </c>
      <c r="AM4" s="659"/>
      <c r="AN4" s="659"/>
      <c r="AO4" s="660"/>
      <c r="AP4" s="664" t="s">
        <v>173</v>
      </c>
      <c r="AQ4" s="664"/>
      <c r="AR4" s="664"/>
      <c r="AS4" s="664"/>
      <c r="AT4" s="664"/>
      <c r="AU4" s="664"/>
      <c r="AV4" s="664"/>
      <c r="AW4" s="664"/>
      <c r="AX4" s="664"/>
      <c r="AY4" s="664"/>
      <c r="AZ4" s="664"/>
      <c r="BA4" s="664"/>
      <c r="BB4" s="664"/>
      <c r="BC4" s="664"/>
      <c r="BD4" s="664"/>
      <c r="BE4" s="664"/>
      <c r="BF4" s="664"/>
      <c r="BG4" s="664" t="s">
        <v>174</v>
      </c>
      <c r="BH4" s="664"/>
      <c r="BI4" s="664"/>
      <c r="BJ4" s="664"/>
      <c r="BK4" s="664"/>
      <c r="BL4" s="664"/>
      <c r="BM4" s="664"/>
      <c r="BN4" s="664"/>
      <c r="BO4" s="664" t="s">
        <v>171</v>
      </c>
      <c r="BP4" s="664"/>
      <c r="BQ4" s="664"/>
      <c r="BR4" s="664"/>
      <c r="BS4" s="664" t="s">
        <v>175</v>
      </c>
      <c r="BT4" s="664"/>
      <c r="BU4" s="664"/>
      <c r="BV4" s="664"/>
      <c r="BW4" s="664"/>
      <c r="BX4" s="664"/>
      <c r="BY4" s="664"/>
      <c r="BZ4" s="664"/>
      <c r="CA4" s="664"/>
      <c r="CB4" s="664"/>
      <c r="CD4" s="661" t="s">
        <v>542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375" customFormat="1" ht="11.25" customHeight="1" x14ac:dyDescent="0.15">
      <c r="B5" s="665" t="s">
        <v>176</v>
      </c>
      <c r="C5" s="666"/>
      <c r="D5" s="666"/>
      <c r="E5" s="666"/>
      <c r="F5" s="666"/>
      <c r="G5" s="666"/>
      <c r="H5" s="666"/>
      <c r="I5" s="666"/>
      <c r="J5" s="666"/>
      <c r="K5" s="666"/>
      <c r="L5" s="666"/>
      <c r="M5" s="666"/>
      <c r="N5" s="666"/>
      <c r="O5" s="666"/>
      <c r="P5" s="666"/>
      <c r="Q5" s="667"/>
      <c r="R5" s="668">
        <v>2741981</v>
      </c>
      <c r="S5" s="669"/>
      <c r="T5" s="669"/>
      <c r="U5" s="669"/>
      <c r="V5" s="669"/>
      <c r="W5" s="669"/>
      <c r="X5" s="669"/>
      <c r="Y5" s="670"/>
      <c r="Z5" s="671">
        <v>24.5</v>
      </c>
      <c r="AA5" s="671"/>
      <c r="AB5" s="671"/>
      <c r="AC5" s="671"/>
      <c r="AD5" s="672">
        <v>2574929</v>
      </c>
      <c r="AE5" s="672"/>
      <c r="AF5" s="672"/>
      <c r="AG5" s="672"/>
      <c r="AH5" s="672"/>
      <c r="AI5" s="672"/>
      <c r="AJ5" s="672"/>
      <c r="AK5" s="672"/>
      <c r="AL5" s="673">
        <v>39.9</v>
      </c>
      <c r="AM5" s="674"/>
      <c r="AN5" s="674"/>
      <c r="AO5" s="675"/>
      <c r="AP5" s="665" t="s">
        <v>177</v>
      </c>
      <c r="AQ5" s="666"/>
      <c r="AR5" s="666"/>
      <c r="AS5" s="666"/>
      <c r="AT5" s="666"/>
      <c r="AU5" s="666"/>
      <c r="AV5" s="666"/>
      <c r="AW5" s="666"/>
      <c r="AX5" s="666"/>
      <c r="AY5" s="666"/>
      <c r="AZ5" s="666"/>
      <c r="BA5" s="666"/>
      <c r="BB5" s="666"/>
      <c r="BC5" s="666"/>
      <c r="BD5" s="666"/>
      <c r="BE5" s="666"/>
      <c r="BF5" s="667"/>
      <c r="BG5" s="676">
        <v>2566430</v>
      </c>
      <c r="BH5" s="677"/>
      <c r="BI5" s="677"/>
      <c r="BJ5" s="677"/>
      <c r="BK5" s="677"/>
      <c r="BL5" s="677"/>
      <c r="BM5" s="677"/>
      <c r="BN5" s="678"/>
      <c r="BO5" s="679">
        <v>93.6</v>
      </c>
      <c r="BP5" s="679"/>
      <c r="BQ5" s="679"/>
      <c r="BR5" s="679"/>
      <c r="BS5" s="680">
        <v>33082</v>
      </c>
      <c r="BT5" s="680"/>
      <c r="BU5" s="680"/>
      <c r="BV5" s="680"/>
      <c r="BW5" s="680"/>
      <c r="BX5" s="680"/>
      <c r="BY5" s="680"/>
      <c r="BZ5" s="680"/>
      <c r="CA5" s="680"/>
      <c r="CB5" s="681"/>
      <c r="CD5" s="661" t="s">
        <v>173</v>
      </c>
      <c r="CE5" s="662"/>
      <c r="CF5" s="662"/>
      <c r="CG5" s="662"/>
      <c r="CH5" s="662"/>
      <c r="CI5" s="662"/>
      <c r="CJ5" s="662"/>
      <c r="CK5" s="662"/>
      <c r="CL5" s="662"/>
      <c r="CM5" s="662"/>
      <c r="CN5" s="662"/>
      <c r="CO5" s="662"/>
      <c r="CP5" s="662"/>
      <c r="CQ5" s="663"/>
      <c r="CR5" s="661" t="s">
        <v>178</v>
      </c>
      <c r="CS5" s="662"/>
      <c r="CT5" s="662"/>
      <c r="CU5" s="662"/>
      <c r="CV5" s="662"/>
      <c r="CW5" s="662"/>
      <c r="CX5" s="662"/>
      <c r="CY5" s="663"/>
      <c r="CZ5" s="661" t="s">
        <v>171</v>
      </c>
      <c r="DA5" s="662"/>
      <c r="DB5" s="662"/>
      <c r="DC5" s="663"/>
      <c r="DD5" s="661" t="s">
        <v>179</v>
      </c>
      <c r="DE5" s="662"/>
      <c r="DF5" s="662"/>
      <c r="DG5" s="662"/>
      <c r="DH5" s="662"/>
      <c r="DI5" s="662"/>
      <c r="DJ5" s="662"/>
      <c r="DK5" s="662"/>
      <c r="DL5" s="662"/>
      <c r="DM5" s="662"/>
      <c r="DN5" s="662"/>
      <c r="DO5" s="662"/>
      <c r="DP5" s="663"/>
      <c r="DQ5" s="661" t="s">
        <v>180</v>
      </c>
      <c r="DR5" s="662"/>
      <c r="DS5" s="662"/>
      <c r="DT5" s="662"/>
      <c r="DU5" s="662"/>
      <c r="DV5" s="662"/>
      <c r="DW5" s="662"/>
      <c r="DX5" s="662"/>
      <c r="DY5" s="662"/>
      <c r="DZ5" s="662"/>
      <c r="EA5" s="662"/>
      <c r="EB5" s="662"/>
      <c r="EC5" s="663"/>
    </row>
    <row r="6" spans="2:143" ht="11.25" customHeight="1" x14ac:dyDescent="0.15">
      <c r="B6" s="682" t="s">
        <v>541</v>
      </c>
      <c r="C6" s="683"/>
      <c r="D6" s="683"/>
      <c r="E6" s="683"/>
      <c r="F6" s="683"/>
      <c r="G6" s="683"/>
      <c r="H6" s="683"/>
      <c r="I6" s="683"/>
      <c r="J6" s="683"/>
      <c r="K6" s="683"/>
      <c r="L6" s="683"/>
      <c r="M6" s="683"/>
      <c r="N6" s="683"/>
      <c r="O6" s="683"/>
      <c r="P6" s="683"/>
      <c r="Q6" s="684"/>
      <c r="R6" s="676">
        <v>116457</v>
      </c>
      <c r="S6" s="677"/>
      <c r="T6" s="677"/>
      <c r="U6" s="677"/>
      <c r="V6" s="677"/>
      <c r="W6" s="677"/>
      <c r="X6" s="677"/>
      <c r="Y6" s="678"/>
      <c r="Z6" s="679">
        <v>1</v>
      </c>
      <c r="AA6" s="679"/>
      <c r="AB6" s="679"/>
      <c r="AC6" s="679"/>
      <c r="AD6" s="680">
        <v>116457</v>
      </c>
      <c r="AE6" s="680"/>
      <c r="AF6" s="680"/>
      <c r="AG6" s="680"/>
      <c r="AH6" s="680"/>
      <c r="AI6" s="680"/>
      <c r="AJ6" s="680"/>
      <c r="AK6" s="680"/>
      <c r="AL6" s="685">
        <v>1.8</v>
      </c>
      <c r="AM6" s="686"/>
      <c r="AN6" s="686"/>
      <c r="AO6" s="687"/>
      <c r="AP6" s="682" t="s">
        <v>540</v>
      </c>
      <c r="AQ6" s="683"/>
      <c r="AR6" s="683"/>
      <c r="AS6" s="683"/>
      <c r="AT6" s="683"/>
      <c r="AU6" s="683"/>
      <c r="AV6" s="683"/>
      <c r="AW6" s="683"/>
      <c r="AX6" s="683"/>
      <c r="AY6" s="683"/>
      <c r="AZ6" s="683"/>
      <c r="BA6" s="683"/>
      <c r="BB6" s="683"/>
      <c r="BC6" s="683"/>
      <c r="BD6" s="683"/>
      <c r="BE6" s="683"/>
      <c r="BF6" s="684"/>
      <c r="BG6" s="676">
        <v>2566430</v>
      </c>
      <c r="BH6" s="677"/>
      <c r="BI6" s="677"/>
      <c r="BJ6" s="677"/>
      <c r="BK6" s="677"/>
      <c r="BL6" s="677"/>
      <c r="BM6" s="677"/>
      <c r="BN6" s="678"/>
      <c r="BO6" s="679">
        <v>93.6</v>
      </c>
      <c r="BP6" s="679"/>
      <c r="BQ6" s="679"/>
      <c r="BR6" s="679"/>
      <c r="BS6" s="680">
        <v>33082</v>
      </c>
      <c r="BT6" s="680"/>
      <c r="BU6" s="680"/>
      <c r="BV6" s="680"/>
      <c r="BW6" s="680"/>
      <c r="BX6" s="680"/>
      <c r="BY6" s="680"/>
      <c r="BZ6" s="680"/>
      <c r="CA6" s="680"/>
      <c r="CB6" s="681"/>
      <c r="CD6" s="688" t="s">
        <v>181</v>
      </c>
      <c r="CE6" s="689"/>
      <c r="CF6" s="689"/>
      <c r="CG6" s="689"/>
      <c r="CH6" s="689"/>
      <c r="CI6" s="689"/>
      <c r="CJ6" s="689"/>
      <c r="CK6" s="689"/>
      <c r="CL6" s="689"/>
      <c r="CM6" s="689"/>
      <c r="CN6" s="689"/>
      <c r="CO6" s="689"/>
      <c r="CP6" s="689"/>
      <c r="CQ6" s="690"/>
      <c r="CR6" s="676">
        <v>134247</v>
      </c>
      <c r="CS6" s="677"/>
      <c r="CT6" s="677"/>
      <c r="CU6" s="677"/>
      <c r="CV6" s="677"/>
      <c r="CW6" s="677"/>
      <c r="CX6" s="677"/>
      <c r="CY6" s="678"/>
      <c r="CZ6" s="673">
        <v>1.2</v>
      </c>
      <c r="DA6" s="674"/>
      <c r="DB6" s="674"/>
      <c r="DC6" s="691"/>
      <c r="DD6" s="692" t="s">
        <v>476</v>
      </c>
      <c r="DE6" s="677"/>
      <c r="DF6" s="677"/>
      <c r="DG6" s="677"/>
      <c r="DH6" s="677"/>
      <c r="DI6" s="677"/>
      <c r="DJ6" s="677"/>
      <c r="DK6" s="677"/>
      <c r="DL6" s="677"/>
      <c r="DM6" s="677"/>
      <c r="DN6" s="677"/>
      <c r="DO6" s="677"/>
      <c r="DP6" s="678"/>
      <c r="DQ6" s="692">
        <v>134247</v>
      </c>
      <c r="DR6" s="677"/>
      <c r="DS6" s="677"/>
      <c r="DT6" s="677"/>
      <c r="DU6" s="677"/>
      <c r="DV6" s="677"/>
      <c r="DW6" s="677"/>
      <c r="DX6" s="677"/>
      <c r="DY6" s="677"/>
      <c r="DZ6" s="677"/>
      <c r="EA6" s="677"/>
      <c r="EB6" s="677"/>
      <c r="EC6" s="696"/>
    </row>
    <row r="7" spans="2:143" ht="11.25" customHeight="1" x14ac:dyDescent="0.15">
      <c r="B7" s="682" t="s">
        <v>182</v>
      </c>
      <c r="C7" s="683"/>
      <c r="D7" s="683"/>
      <c r="E7" s="683"/>
      <c r="F7" s="683"/>
      <c r="G7" s="683"/>
      <c r="H7" s="683"/>
      <c r="I7" s="683"/>
      <c r="J7" s="683"/>
      <c r="K7" s="683"/>
      <c r="L7" s="683"/>
      <c r="M7" s="683"/>
      <c r="N7" s="683"/>
      <c r="O7" s="683"/>
      <c r="P7" s="683"/>
      <c r="Q7" s="684"/>
      <c r="R7" s="676">
        <v>4145</v>
      </c>
      <c r="S7" s="677"/>
      <c r="T7" s="677"/>
      <c r="U7" s="677"/>
      <c r="V7" s="677"/>
      <c r="W7" s="677"/>
      <c r="X7" s="677"/>
      <c r="Y7" s="678"/>
      <c r="Z7" s="679">
        <v>0</v>
      </c>
      <c r="AA7" s="679"/>
      <c r="AB7" s="679"/>
      <c r="AC7" s="679"/>
      <c r="AD7" s="680">
        <v>4145</v>
      </c>
      <c r="AE7" s="680"/>
      <c r="AF7" s="680"/>
      <c r="AG7" s="680"/>
      <c r="AH7" s="680"/>
      <c r="AI7" s="680"/>
      <c r="AJ7" s="680"/>
      <c r="AK7" s="680"/>
      <c r="AL7" s="685">
        <v>0.1</v>
      </c>
      <c r="AM7" s="686"/>
      <c r="AN7" s="686"/>
      <c r="AO7" s="687"/>
      <c r="AP7" s="682" t="s">
        <v>539</v>
      </c>
      <c r="AQ7" s="683"/>
      <c r="AR7" s="683"/>
      <c r="AS7" s="683"/>
      <c r="AT7" s="683"/>
      <c r="AU7" s="683"/>
      <c r="AV7" s="683"/>
      <c r="AW7" s="683"/>
      <c r="AX7" s="683"/>
      <c r="AY7" s="683"/>
      <c r="AZ7" s="683"/>
      <c r="BA7" s="683"/>
      <c r="BB7" s="683"/>
      <c r="BC7" s="683"/>
      <c r="BD7" s="683"/>
      <c r="BE7" s="683"/>
      <c r="BF7" s="684"/>
      <c r="BG7" s="676">
        <v>1164738</v>
      </c>
      <c r="BH7" s="677"/>
      <c r="BI7" s="677"/>
      <c r="BJ7" s="677"/>
      <c r="BK7" s="677"/>
      <c r="BL7" s="677"/>
      <c r="BM7" s="677"/>
      <c r="BN7" s="678"/>
      <c r="BO7" s="679">
        <v>42.5</v>
      </c>
      <c r="BP7" s="679"/>
      <c r="BQ7" s="679"/>
      <c r="BR7" s="679"/>
      <c r="BS7" s="680">
        <v>33082</v>
      </c>
      <c r="BT7" s="680"/>
      <c r="BU7" s="680"/>
      <c r="BV7" s="680"/>
      <c r="BW7" s="680"/>
      <c r="BX7" s="680"/>
      <c r="BY7" s="680"/>
      <c r="BZ7" s="680"/>
      <c r="CA7" s="680"/>
      <c r="CB7" s="681"/>
      <c r="CD7" s="693" t="s">
        <v>183</v>
      </c>
      <c r="CE7" s="694"/>
      <c r="CF7" s="694"/>
      <c r="CG7" s="694"/>
      <c r="CH7" s="694"/>
      <c r="CI7" s="694"/>
      <c r="CJ7" s="694"/>
      <c r="CK7" s="694"/>
      <c r="CL7" s="694"/>
      <c r="CM7" s="694"/>
      <c r="CN7" s="694"/>
      <c r="CO7" s="694"/>
      <c r="CP7" s="694"/>
      <c r="CQ7" s="695"/>
      <c r="CR7" s="676">
        <v>1516306</v>
      </c>
      <c r="CS7" s="677"/>
      <c r="CT7" s="677"/>
      <c r="CU7" s="677"/>
      <c r="CV7" s="677"/>
      <c r="CW7" s="677"/>
      <c r="CX7" s="677"/>
      <c r="CY7" s="678"/>
      <c r="CZ7" s="679">
        <v>13.7</v>
      </c>
      <c r="DA7" s="679"/>
      <c r="DB7" s="679"/>
      <c r="DC7" s="679"/>
      <c r="DD7" s="692">
        <v>55697</v>
      </c>
      <c r="DE7" s="677"/>
      <c r="DF7" s="677"/>
      <c r="DG7" s="677"/>
      <c r="DH7" s="677"/>
      <c r="DI7" s="677"/>
      <c r="DJ7" s="677"/>
      <c r="DK7" s="677"/>
      <c r="DL7" s="677"/>
      <c r="DM7" s="677"/>
      <c r="DN7" s="677"/>
      <c r="DO7" s="677"/>
      <c r="DP7" s="678"/>
      <c r="DQ7" s="692">
        <v>1081810</v>
      </c>
      <c r="DR7" s="677"/>
      <c r="DS7" s="677"/>
      <c r="DT7" s="677"/>
      <c r="DU7" s="677"/>
      <c r="DV7" s="677"/>
      <c r="DW7" s="677"/>
      <c r="DX7" s="677"/>
      <c r="DY7" s="677"/>
      <c r="DZ7" s="677"/>
      <c r="EA7" s="677"/>
      <c r="EB7" s="677"/>
      <c r="EC7" s="696"/>
    </row>
    <row r="8" spans="2:143" ht="11.25" customHeight="1" x14ac:dyDescent="0.15">
      <c r="B8" s="682" t="s">
        <v>184</v>
      </c>
      <c r="C8" s="683"/>
      <c r="D8" s="683"/>
      <c r="E8" s="683"/>
      <c r="F8" s="683"/>
      <c r="G8" s="683"/>
      <c r="H8" s="683"/>
      <c r="I8" s="683"/>
      <c r="J8" s="683"/>
      <c r="K8" s="683"/>
      <c r="L8" s="683"/>
      <c r="M8" s="683"/>
      <c r="N8" s="683"/>
      <c r="O8" s="683"/>
      <c r="P8" s="683"/>
      <c r="Q8" s="684"/>
      <c r="R8" s="676">
        <v>8350</v>
      </c>
      <c r="S8" s="677"/>
      <c r="T8" s="677"/>
      <c r="U8" s="677"/>
      <c r="V8" s="677"/>
      <c r="W8" s="677"/>
      <c r="X8" s="677"/>
      <c r="Y8" s="678"/>
      <c r="Z8" s="679">
        <v>0.1</v>
      </c>
      <c r="AA8" s="679"/>
      <c r="AB8" s="679"/>
      <c r="AC8" s="679"/>
      <c r="AD8" s="680">
        <v>8350</v>
      </c>
      <c r="AE8" s="680"/>
      <c r="AF8" s="680"/>
      <c r="AG8" s="680"/>
      <c r="AH8" s="680"/>
      <c r="AI8" s="680"/>
      <c r="AJ8" s="680"/>
      <c r="AK8" s="680"/>
      <c r="AL8" s="685">
        <v>0.1</v>
      </c>
      <c r="AM8" s="686"/>
      <c r="AN8" s="686"/>
      <c r="AO8" s="687"/>
      <c r="AP8" s="682" t="s">
        <v>538</v>
      </c>
      <c r="AQ8" s="683"/>
      <c r="AR8" s="683"/>
      <c r="AS8" s="683"/>
      <c r="AT8" s="683"/>
      <c r="AU8" s="683"/>
      <c r="AV8" s="683"/>
      <c r="AW8" s="683"/>
      <c r="AX8" s="683"/>
      <c r="AY8" s="683"/>
      <c r="AZ8" s="683"/>
      <c r="BA8" s="683"/>
      <c r="BB8" s="683"/>
      <c r="BC8" s="683"/>
      <c r="BD8" s="683"/>
      <c r="BE8" s="683"/>
      <c r="BF8" s="684"/>
      <c r="BG8" s="676">
        <v>39389</v>
      </c>
      <c r="BH8" s="677"/>
      <c r="BI8" s="677"/>
      <c r="BJ8" s="677"/>
      <c r="BK8" s="677"/>
      <c r="BL8" s="677"/>
      <c r="BM8" s="677"/>
      <c r="BN8" s="678"/>
      <c r="BO8" s="679">
        <v>1.4</v>
      </c>
      <c r="BP8" s="679"/>
      <c r="BQ8" s="679"/>
      <c r="BR8" s="679"/>
      <c r="BS8" s="692" t="s">
        <v>476</v>
      </c>
      <c r="BT8" s="677"/>
      <c r="BU8" s="677"/>
      <c r="BV8" s="677"/>
      <c r="BW8" s="677"/>
      <c r="BX8" s="677"/>
      <c r="BY8" s="677"/>
      <c r="BZ8" s="677"/>
      <c r="CA8" s="677"/>
      <c r="CB8" s="696"/>
      <c r="CD8" s="693" t="s">
        <v>185</v>
      </c>
      <c r="CE8" s="694"/>
      <c r="CF8" s="694"/>
      <c r="CG8" s="694"/>
      <c r="CH8" s="694"/>
      <c r="CI8" s="694"/>
      <c r="CJ8" s="694"/>
      <c r="CK8" s="694"/>
      <c r="CL8" s="694"/>
      <c r="CM8" s="694"/>
      <c r="CN8" s="694"/>
      <c r="CO8" s="694"/>
      <c r="CP8" s="694"/>
      <c r="CQ8" s="695"/>
      <c r="CR8" s="676">
        <v>3087560</v>
      </c>
      <c r="CS8" s="677"/>
      <c r="CT8" s="677"/>
      <c r="CU8" s="677"/>
      <c r="CV8" s="677"/>
      <c r="CW8" s="677"/>
      <c r="CX8" s="677"/>
      <c r="CY8" s="678"/>
      <c r="CZ8" s="679">
        <v>27.8</v>
      </c>
      <c r="DA8" s="679"/>
      <c r="DB8" s="679"/>
      <c r="DC8" s="679"/>
      <c r="DD8" s="692">
        <v>169644</v>
      </c>
      <c r="DE8" s="677"/>
      <c r="DF8" s="677"/>
      <c r="DG8" s="677"/>
      <c r="DH8" s="677"/>
      <c r="DI8" s="677"/>
      <c r="DJ8" s="677"/>
      <c r="DK8" s="677"/>
      <c r="DL8" s="677"/>
      <c r="DM8" s="677"/>
      <c r="DN8" s="677"/>
      <c r="DO8" s="677"/>
      <c r="DP8" s="678"/>
      <c r="DQ8" s="692">
        <v>1767140</v>
      </c>
      <c r="DR8" s="677"/>
      <c r="DS8" s="677"/>
      <c r="DT8" s="677"/>
      <c r="DU8" s="677"/>
      <c r="DV8" s="677"/>
      <c r="DW8" s="677"/>
      <c r="DX8" s="677"/>
      <c r="DY8" s="677"/>
      <c r="DZ8" s="677"/>
      <c r="EA8" s="677"/>
      <c r="EB8" s="677"/>
      <c r="EC8" s="696"/>
    </row>
    <row r="9" spans="2:143" ht="11.25" customHeight="1" x14ac:dyDescent="0.15">
      <c r="B9" s="682" t="s">
        <v>186</v>
      </c>
      <c r="C9" s="683"/>
      <c r="D9" s="683"/>
      <c r="E9" s="683"/>
      <c r="F9" s="683"/>
      <c r="G9" s="683"/>
      <c r="H9" s="683"/>
      <c r="I9" s="683"/>
      <c r="J9" s="683"/>
      <c r="K9" s="683"/>
      <c r="L9" s="683"/>
      <c r="M9" s="683"/>
      <c r="N9" s="683"/>
      <c r="O9" s="683"/>
      <c r="P9" s="683"/>
      <c r="Q9" s="684"/>
      <c r="R9" s="676">
        <v>8335</v>
      </c>
      <c r="S9" s="677"/>
      <c r="T9" s="677"/>
      <c r="U9" s="677"/>
      <c r="V9" s="677"/>
      <c r="W9" s="677"/>
      <c r="X9" s="677"/>
      <c r="Y9" s="678"/>
      <c r="Z9" s="679">
        <v>0.1</v>
      </c>
      <c r="AA9" s="679"/>
      <c r="AB9" s="679"/>
      <c r="AC9" s="679"/>
      <c r="AD9" s="680">
        <v>8335</v>
      </c>
      <c r="AE9" s="680"/>
      <c r="AF9" s="680"/>
      <c r="AG9" s="680"/>
      <c r="AH9" s="680"/>
      <c r="AI9" s="680"/>
      <c r="AJ9" s="680"/>
      <c r="AK9" s="680"/>
      <c r="AL9" s="685">
        <v>0.1</v>
      </c>
      <c r="AM9" s="686"/>
      <c r="AN9" s="686"/>
      <c r="AO9" s="687"/>
      <c r="AP9" s="682" t="s">
        <v>537</v>
      </c>
      <c r="AQ9" s="683"/>
      <c r="AR9" s="683"/>
      <c r="AS9" s="683"/>
      <c r="AT9" s="683"/>
      <c r="AU9" s="683"/>
      <c r="AV9" s="683"/>
      <c r="AW9" s="683"/>
      <c r="AX9" s="683"/>
      <c r="AY9" s="683"/>
      <c r="AZ9" s="683"/>
      <c r="BA9" s="683"/>
      <c r="BB9" s="683"/>
      <c r="BC9" s="683"/>
      <c r="BD9" s="683"/>
      <c r="BE9" s="683"/>
      <c r="BF9" s="684"/>
      <c r="BG9" s="676">
        <v>898441</v>
      </c>
      <c r="BH9" s="677"/>
      <c r="BI9" s="677"/>
      <c r="BJ9" s="677"/>
      <c r="BK9" s="677"/>
      <c r="BL9" s="677"/>
      <c r="BM9" s="677"/>
      <c r="BN9" s="678"/>
      <c r="BO9" s="679">
        <v>32.799999999999997</v>
      </c>
      <c r="BP9" s="679"/>
      <c r="BQ9" s="679"/>
      <c r="BR9" s="679"/>
      <c r="BS9" s="692" t="s">
        <v>476</v>
      </c>
      <c r="BT9" s="677"/>
      <c r="BU9" s="677"/>
      <c r="BV9" s="677"/>
      <c r="BW9" s="677"/>
      <c r="BX9" s="677"/>
      <c r="BY9" s="677"/>
      <c r="BZ9" s="677"/>
      <c r="CA9" s="677"/>
      <c r="CB9" s="696"/>
      <c r="CD9" s="693" t="s">
        <v>187</v>
      </c>
      <c r="CE9" s="694"/>
      <c r="CF9" s="694"/>
      <c r="CG9" s="694"/>
      <c r="CH9" s="694"/>
      <c r="CI9" s="694"/>
      <c r="CJ9" s="694"/>
      <c r="CK9" s="694"/>
      <c r="CL9" s="694"/>
      <c r="CM9" s="694"/>
      <c r="CN9" s="694"/>
      <c r="CO9" s="694"/>
      <c r="CP9" s="694"/>
      <c r="CQ9" s="695"/>
      <c r="CR9" s="676">
        <v>919908</v>
      </c>
      <c r="CS9" s="677"/>
      <c r="CT9" s="677"/>
      <c r="CU9" s="677"/>
      <c r="CV9" s="677"/>
      <c r="CW9" s="677"/>
      <c r="CX9" s="677"/>
      <c r="CY9" s="678"/>
      <c r="CZ9" s="679">
        <v>8.3000000000000007</v>
      </c>
      <c r="DA9" s="679"/>
      <c r="DB9" s="679"/>
      <c r="DC9" s="679"/>
      <c r="DD9" s="692">
        <v>7279</v>
      </c>
      <c r="DE9" s="677"/>
      <c r="DF9" s="677"/>
      <c r="DG9" s="677"/>
      <c r="DH9" s="677"/>
      <c r="DI9" s="677"/>
      <c r="DJ9" s="677"/>
      <c r="DK9" s="677"/>
      <c r="DL9" s="677"/>
      <c r="DM9" s="677"/>
      <c r="DN9" s="677"/>
      <c r="DO9" s="677"/>
      <c r="DP9" s="678"/>
      <c r="DQ9" s="692">
        <v>696361</v>
      </c>
      <c r="DR9" s="677"/>
      <c r="DS9" s="677"/>
      <c r="DT9" s="677"/>
      <c r="DU9" s="677"/>
      <c r="DV9" s="677"/>
      <c r="DW9" s="677"/>
      <c r="DX9" s="677"/>
      <c r="DY9" s="677"/>
      <c r="DZ9" s="677"/>
      <c r="EA9" s="677"/>
      <c r="EB9" s="677"/>
      <c r="EC9" s="696"/>
    </row>
    <row r="10" spans="2:143" ht="11.25" customHeight="1" x14ac:dyDescent="0.15">
      <c r="B10" s="682" t="s">
        <v>536</v>
      </c>
      <c r="C10" s="683"/>
      <c r="D10" s="683"/>
      <c r="E10" s="683"/>
      <c r="F10" s="683"/>
      <c r="G10" s="683"/>
      <c r="H10" s="683"/>
      <c r="I10" s="683"/>
      <c r="J10" s="683"/>
      <c r="K10" s="683"/>
      <c r="L10" s="683"/>
      <c r="M10" s="683"/>
      <c r="N10" s="683"/>
      <c r="O10" s="683"/>
      <c r="P10" s="683"/>
      <c r="Q10" s="684"/>
      <c r="R10" s="676" t="s">
        <v>476</v>
      </c>
      <c r="S10" s="677"/>
      <c r="T10" s="677"/>
      <c r="U10" s="677"/>
      <c r="V10" s="677"/>
      <c r="W10" s="677"/>
      <c r="X10" s="677"/>
      <c r="Y10" s="678"/>
      <c r="Z10" s="679" t="s">
        <v>476</v>
      </c>
      <c r="AA10" s="679"/>
      <c r="AB10" s="679"/>
      <c r="AC10" s="679"/>
      <c r="AD10" s="680" t="s">
        <v>476</v>
      </c>
      <c r="AE10" s="680"/>
      <c r="AF10" s="680"/>
      <c r="AG10" s="680"/>
      <c r="AH10" s="680"/>
      <c r="AI10" s="680"/>
      <c r="AJ10" s="680"/>
      <c r="AK10" s="680"/>
      <c r="AL10" s="685" t="s">
        <v>476</v>
      </c>
      <c r="AM10" s="686"/>
      <c r="AN10" s="686"/>
      <c r="AO10" s="687"/>
      <c r="AP10" s="682" t="s">
        <v>535</v>
      </c>
      <c r="AQ10" s="683"/>
      <c r="AR10" s="683"/>
      <c r="AS10" s="683"/>
      <c r="AT10" s="683"/>
      <c r="AU10" s="683"/>
      <c r="AV10" s="683"/>
      <c r="AW10" s="683"/>
      <c r="AX10" s="683"/>
      <c r="AY10" s="683"/>
      <c r="AZ10" s="683"/>
      <c r="BA10" s="683"/>
      <c r="BB10" s="683"/>
      <c r="BC10" s="683"/>
      <c r="BD10" s="683"/>
      <c r="BE10" s="683"/>
      <c r="BF10" s="684"/>
      <c r="BG10" s="676">
        <v>60123</v>
      </c>
      <c r="BH10" s="677"/>
      <c r="BI10" s="677"/>
      <c r="BJ10" s="677"/>
      <c r="BK10" s="677"/>
      <c r="BL10" s="677"/>
      <c r="BM10" s="677"/>
      <c r="BN10" s="678"/>
      <c r="BO10" s="679">
        <v>2.2000000000000002</v>
      </c>
      <c r="BP10" s="679"/>
      <c r="BQ10" s="679"/>
      <c r="BR10" s="679"/>
      <c r="BS10" s="692" t="s">
        <v>476</v>
      </c>
      <c r="BT10" s="677"/>
      <c r="BU10" s="677"/>
      <c r="BV10" s="677"/>
      <c r="BW10" s="677"/>
      <c r="BX10" s="677"/>
      <c r="BY10" s="677"/>
      <c r="BZ10" s="677"/>
      <c r="CA10" s="677"/>
      <c r="CB10" s="696"/>
      <c r="CD10" s="693" t="s">
        <v>188</v>
      </c>
      <c r="CE10" s="694"/>
      <c r="CF10" s="694"/>
      <c r="CG10" s="694"/>
      <c r="CH10" s="694"/>
      <c r="CI10" s="694"/>
      <c r="CJ10" s="694"/>
      <c r="CK10" s="694"/>
      <c r="CL10" s="694"/>
      <c r="CM10" s="694"/>
      <c r="CN10" s="694"/>
      <c r="CO10" s="694"/>
      <c r="CP10" s="694"/>
      <c r="CQ10" s="695"/>
      <c r="CR10" s="676">
        <v>16065</v>
      </c>
      <c r="CS10" s="677"/>
      <c r="CT10" s="677"/>
      <c r="CU10" s="677"/>
      <c r="CV10" s="677"/>
      <c r="CW10" s="677"/>
      <c r="CX10" s="677"/>
      <c r="CY10" s="678"/>
      <c r="CZ10" s="679">
        <v>0.1</v>
      </c>
      <c r="DA10" s="679"/>
      <c r="DB10" s="679"/>
      <c r="DC10" s="679"/>
      <c r="DD10" s="692">
        <v>1652</v>
      </c>
      <c r="DE10" s="677"/>
      <c r="DF10" s="677"/>
      <c r="DG10" s="677"/>
      <c r="DH10" s="677"/>
      <c r="DI10" s="677"/>
      <c r="DJ10" s="677"/>
      <c r="DK10" s="677"/>
      <c r="DL10" s="677"/>
      <c r="DM10" s="677"/>
      <c r="DN10" s="677"/>
      <c r="DO10" s="677"/>
      <c r="DP10" s="678"/>
      <c r="DQ10" s="692">
        <v>14465</v>
      </c>
      <c r="DR10" s="677"/>
      <c r="DS10" s="677"/>
      <c r="DT10" s="677"/>
      <c r="DU10" s="677"/>
      <c r="DV10" s="677"/>
      <c r="DW10" s="677"/>
      <c r="DX10" s="677"/>
      <c r="DY10" s="677"/>
      <c r="DZ10" s="677"/>
      <c r="EA10" s="677"/>
      <c r="EB10" s="677"/>
      <c r="EC10" s="696"/>
    </row>
    <row r="11" spans="2:143" ht="11.25" customHeight="1" x14ac:dyDescent="0.15">
      <c r="B11" s="682" t="s">
        <v>534</v>
      </c>
      <c r="C11" s="683"/>
      <c r="D11" s="683"/>
      <c r="E11" s="683"/>
      <c r="F11" s="683"/>
      <c r="G11" s="683"/>
      <c r="H11" s="683"/>
      <c r="I11" s="683"/>
      <c r="J11" s="683"/>
      <c r="K11" s="683"/>
      <c r="L11" s="683"/>
      <c r="M11" s="683"/>
      <c r="N11" s="683"/>
      <c r="O11" s="683"/>
      <c r="P11" s="683"/>
      <c r="Q11" s="684"/>
      <c r="R11" s="676" t="s">
        <v>476</v>
      </c>
      <c r="S11" s="677"/>
      <c r="T11" s="677"/>
      <c r="U11" s="677"/>
      <c r="V11" s="677"/>
      <c r="W11" s="677"/>
      <c r="X11" s="677"/>
      <c r="Y11" s="678"/>
      <c r="Z11" s="679" t="s">
        <v>476</v>
      </c>
      <c r="AA11" s="679"/>
      <c r="AB11" s="679"/>
      <c r="AC11" s="679"/>
      <c r="AD11" s="680" t="s">
        <v>476</v>
      </c>
      <c r="AE11" s="680"/>
      <c r="AF11" s="680"/>
      <c r="AG11" s="680"/>
      <c r="AH11" s="680"/>
      <c r="AI11" s="680"/>
      <c r="AJ11" s="680"/>
      <c r="AK11" s="680"/>
      <c r="AL11" s="685" t="s">
        <v>476</v>
      </c>
      <c r="AM11" s="686"/>
      <c r="AN11" s="686"/>
      <c r="AO11" s="687"/>
      <c r="AP11" s="682" t="s">
        <v>533</v>
      </c>
      <c r="AQ11" s="683"/>
      <c r="AR11" s="683"/>
      <c r="AS11" s="683"/>
      <c r="AT11" s="683"/>
      <c r="AU11" s="683"/>
      <c r="AV11" s="683"/>
      <c r="AW11" s="683"/>
      <c r="AX11" s="683"/>
      <c r="AY11" s="683"/>
      <c r="AZ11" s="683"/>
      <c r="BA11" s="683"/>
      <c r="BB11" s="683"/>
      <c r="BC11" s="683"/>
      <c r="BD11" s="683"/>
      <c r="BE11" s="683"/>
      <c r="BF11" s="684"/>
      <c r="BG11" s="676">
        <v>166785</v>
      </c>
      <c r="BH11" s="677"/>
      <c r="BI11" s="677"/>
      <c r="BJ11" s="677"/>
      <c r="BK11" s="677"/>
      <c r="BL11" s="677"/>
      <c r="BM11" s="677"/>
      <c r="BN11" s="678"/>
      <c r="BO11" s="679">
        <v>6.1</v>
      </c>
      <c r="BP11" s="679"/>
      <c r="BQ11" s="679"/>
      <c r="BR11" s="679"/>
      <c r="BS11" s="692">
        <v>33082</v>
      </c>
      <c r="BT11" s="677"/>
      <c r="BU11" s="677"/>
      <c r="BV11" s="677"/>
      <c r="BW11" s="677"/>
      <c r="BX11" s="677"/>
      <c r="BY11" s="677"/>
      <c r="BZ11" s="677"/>
      <c r="CA11" s="677"/>
      <c r="CB11" s="696"/>
      <c r="CD11" s="693" t="s">
        <v>189</v>
      </c>
      <c r="CE11" s="694"/>
      <c r="CF11" s="694"/>
      <c r="CG11" s="694"/>
      <c r="CH11" s="694"/>
      <c r="CI11" s="694"/>
      <c r="CJ11" s="694"/>
      <c r="CK11" s="694"/>
      <c r="CL11" s="694"/>
      <c r="CM11" s="694"/>
      <c r="CN11" s="694"/>
      <c r="CO11" s="694"/>
      <c r="CP11" s="694"/>
      <c r="CQ11" s="695"/>
      <c r="CR11" s="676">
        <v>679491</v>
      </c>
      <c r="CS11" s="677"/>
      <c r="CT11" s="677"/>
      <c r="CU11" s="677"/>
      <c r="CV11" s="677"/>
      <c r="CW11" s="677"/>
      <c r="CX11" s="677"/>
      <c r="CY11" s="678"/>
      <c r="CZ11" s="679">
        <v>6.1</v>
      </c>
      <c r="DA11" s="679"/>
      <c r="DB11" s="679"/>
      <c r="DC11" s="679"/>
      <c r="DD11" s="692">
        <v>73266</v>
      </c>
      <c r="DE11" s="677"/>
      <c r="DF11" s="677"/>
      <c r="DG11" s="677"/>
      <c r="DH11" s="677"/>
      <c r="DI11" s="677"/>
      <c r="DJ11" s="677"/>
      <c r="DK11" s="677"/>
      <c r="DL11" s="677"/>
      <c r="DM11" s="677"/>
      <c r="DN11" s="677"/>
      <c r="DO11" s="677"/>
      <c r="DP11" s="678"/>
      <c r="DQ11" s="692">
        <v>368398</v>
      </c>
      <c r="DR11" s="677"/>
      <c r="DS11" s="677"/>
      <c r="DT11" s="677"/>
      <c r="DU11" s="677"/>
      <c r="DV11" s="677"/>
      <c r="DW11" s="677"/>
      <c r="DX11" s="677"/>
      <c r="DY11" s="677"/>
      <c r="DZ11" s="677"/>
      <c r="EA11" s="677"/>
      <c r="EB11" s="677"/>
      <c r="EC11" s="696"/>
    </row>
    <row r="12" spans="2:143" ht="11.25" customHeight="1" x14ac:dyDescent="0.15">
      <c r="B12" s="682" t="s">
        <v>190</v>
      </c>
      <c r="C12" s="683"/>
      <c r="D12" s="683"/>
      <c r="E12" s="683"/>
      <c r="F12" s="683"/>
      <c r="G12" s="683"/>
      <c r="H12" s="683"/>
      <c r="I12" s="683"/>
      <c r="J12" s="683"/>
      <c r="K12" s="683"/>
      <c r="L12" s="683"/>
      <c r="M12" s="683"/>
      <c r="N12" s="683"/>
      <c r="O12" s="683"/>
      <c r="P12" s="683"/>
      <c r="Q12" s="684"/>
      <c r="R12" s="676">
        <v>408245</v>
      </c>
      <c r="S12" s="677"/>
      <c r="T12" s="677"/>
      <c r="U12" s="677"/>
      <c r="V12" s="677"/>
      <c r="W12" s="677"/>
      <c r="X12" s="677"/>
      <c r="Y12" s="678"/>
      <c r="Z12" s="679">
        <v>3.6</v>
      </c>
      <c r="AA12" s="679"/>
      <c r="AB12" s="679"/>
      <c r="AC12" s="679"/>
      <c r="AD12" s="680">
        <v>408245</v>
      </c>
      <c r="AE12" s="680"/>
      <c r="AF12" s="680"/>
      <c r="AG12" s="680"/>
      <c r="AH12" s="680"/>
      <c r="AI12" s="680"/>
      <c r="AJ12" s="680"/>
      <c r="AK12" s="680"/>
      <c r="AL12" s="685">
        <v>6.3</v>
      </c>
      <c r="AM12" s="686"/>
      <c r="AN12" s="686"/>
      <c r="AO12" s="687"/>
      <c r="AP12" s="682" t="s">
        <v>532</v>
      </c>
      <c r="AQ12" s="683"/>
      <c r="AR12" s="683"/>
      <c r="AS12" s="683"/>
      <c r="AT12" s="683"/>
      <c r="AU12" s="683"/>
      <c r="AV12" s="683"/>
      <c r="AW12" s="683"/>
      <c r="AX12" s="683"/>
      <c r="AY12" s="683"/>
      <c r="AZ12" s="683"/>
      <c r="BA12" s="683"/>
      <c r="BB12" s="683"/>
      <c r="BC12" s="683"/>
      <c r="BD12" s="683"/>
      <c r="BE12" s="683"/>
      <c r="BF12" s="684"/>
      <c r="BG12" s="676">
        <v>1204236</v>
      </c>
      <c r="BH12" s="677"/>
      <c r="BI12" s="677"/>
      <c r="BJ12" s="677"/>
      <c r="BK12" s="677"/>
      <c r="BL12" s="677"/>
      <c r="BM12" s="677"/>
      <c r="BN12" s="678"/>
      <c r="BO12" s="679">
        <v>43.9</v>
      </c>
      <c r="BP12" s="679"/>
      <c r="BQ12" s="679"/>
      <c r="BR12" s="679"/>
      <c r="BS12" s="692" t="s">
        <v>476</v>
      </c>
      <c r="BT12" s="677"/>
      <c r="BU12" s="677"/>
      <c r="BV12" s="677"/>
      <c r="BW12" s="677"/>
      <c r="BX12" s="677"/>
      <c r="BY12" s="677"/>
      <c r="BZ12" s="677"/>
      <c r="CA12" s="677"/>
      <c r="CB12" s="696"/>
      <c r="CD12" s="693" t="s">
        <v>191</v>
      </c>
      <c r="CE12" s="694"/>
      <c r="CF12" s="694"/>
      <c r="CG12" s="694"/>
      <c r="CH12" s="694"/>
      <c r="CI12" s="694"/>
      <c r="CJ12" s="694"/>
      <c r="CK12" s="694"/>
      <c r="CL12" s="694"/>
      <c r="CM12" s="694"/>
      <c r="CN12" s="694"/>
      <c r="CO12" s="694"/>
      <c r="CP12" s="694"/>
      <c r="CQ12" s="695"/>
      <c r="CR12" s="676">
        <v>142677</v>
      </c>
      <c r="CS12" s="677"/>
      <c r="CT12" s="677"/>
      <c r="CU12" s="677"/>
      <c r="CV12" s="677"/>
      <c r="CW12" s="677"/>
      <c r="CX12" s="677"/>
      <c r="CY12" s="678"/>
      <c r="CZ12" s="679">
        <v>1.3</v>
      </c>
      <c r="DA12" s="679"/>
      <c r="DB12" s="679"/>
      <c r="DC12" s="679"/>
      <c r="DD12" s="692">
        <v>11117</v>
      </c>
      <c r="DE12" s="677"/>
      <c r="DF12" s="677"/>
      <c r="DG12" s="677"/>
      <c r="DH12" s="677"/>
      <c r="DI12" s="677"/>
      <c r="DJ12" s="677"/>
      <c r="DK12" s="677"/>
      <c r="DL12" s="677"/>
      <c r="DM12" s="677"/>
      <c r="DN12" s="677"/>
      <c r="DO12" s="677"/>
      <c r="DP12" s="678"/>
      <c r="DQ12" s="692">
        <v>79532</v>
      </c>
      <c r="DR12" s="677"/>
      <c r="DS12" s="677"/>
      <c r="DT12" s="677"/>
      <c r="DU12" s="677"/>
      <c r="DV12" s="677"/>
      <c r="DW12" s="677"/>
      <c r="DX12" s="677"/>
      <c r="DY12" s="677"/>
      <c r="DZ12" s="677"/>
      <c r="EA12" s="677"/>
      <c r="EB12" s="677"/>
      <c r="EC12" s="696"/>
    </row>
    <row r="13" spans="2:143" ht="11.25" customHeight="1" x14ac:dyDescent="0.15">
      <c r="B13" s="682" t="s">
        <v>192</v>
      </c>
      <c r="C13" s="683"/>
      <c r="D13" s="683"/>
      <c r="E13" s="683"/>
      <c r="F13" s="683"/>
      <c r="G13" s="683"/>
      <c r="H13" s="683"/>
      <c r="I13" s="683"/>
      <c r="J13" s="683"/>
      <c r="K13" s="683"/>
      <c r="L13" s="683"/>
      <c r="M13" s="683"/>
      <c r="N13" s="683"/>
      <c r="O13" s="683"/>
      <c r="P13" s="683"/>
      <c r="Q13" s="684"/>
      <c r="R13" s="676">
        <v>15176</v>
      </c>
      <c r="S13" s="677"/>
      <c r="T13" s="677"/>
      <c r="U13" s="677"/>
      <c r="V13" s="677"/>
      <c r="W13" s="677"/>
      <c r="X13" s="677"/>
      <c r="Y13" s="678"/>
      <c r="Z13" s="679">
        <v>0.1</v>
      </c>
      <c r="AA13" s="679"/>
      <c r="AB13" s="679"/>
      <c r="AC13" s="679"/>
      <c r="AD13" s="680">
        <v>15176</v>
      </c>
      <c r="AE13" s="680"/>
      <c r="AF13" s="680"/>
      <c r="AG13" s="680"/>
      <c r="AH13" s="680"/>
      <c r="AI13" s="680"/>
      <c r="AJ13" s="680"/>
      <c r="AK13" s="680"/>
      <c r="AL13" s="685">
        <v>0.2</v>
      </c>
      <c r="AM13" s="686"/>
      <c r="AN13" s="686"/>
      <c r="AO13" s="687"/>
      <c r="AP13" s="682" t="s">
        <v>531</v>
      </c>
      <c r="AQ13" s="683"/>
      <c r="AR13" s="683"/>
      <c r="AS13" s="683"/>
      <c r="AT13" s="683"/>
      <c r="AU13" s="683"/>
      <c r="AV13" s="683"/>
      <c r="AW13" s="683"/>
      <c r="AX13" s="683"/>
      <c r="AY13" s="683"/>
      <c r="AZ13" s="683"/>
      <c r="BA13" s="683"/>
      <c r="BB13" s="683"/>
      <c r="BC13" s="683"/>
      <c r="BD13" s="683"/>
      <c r="BE13" s="683"/>
      <c r="BF13" s="684"/>
      <c r="BG13" s="676">
        <v>1202178</v>
      </c>
      <c r="BH13" s="677"/>
      <c r="BI13" s="677"/>
      <c r="BJ13" s="677"/>
      <c r="BK13" s="677"/>
      <c r="BL13" s="677"/>
      <c r="BM13" s="677"/>
      <c r="BN13" s="678"/>
      <c r="BO13" s="679">
        <v>43.8</v>
      </c>
      <c r="BP13" s="679"/>
      <c r="BQ13" s="679"/>
      <c r="BR13" s="679"/>
      <c r="BS13" s="692" t="s">
        <v>476</v>
      </c>
      <c r="BT13" s="677"/>
      <c r="BU13" s="677"/>
      <c r="BV13" s="677"/>
      <c r="BW13" s="677"/>
      <c r="BX13" s="677"/>
      <c r="BY13" s="677"/>
      <c r="BZ13" s="677"/>
      <c r="CA13" s="677"/>
      <c r="CB13" s="696"/>
      <c r="CD13" s="693" t="s">
        <v>193</v>
      </c>
      <c r="CE13" s="694"/>
      <c r="CF13" s="694"/>
      <c r="CG13" s="694"/>
      <c r="CH13" s="694"/>
      <c r="CI13" s="694"/>
      <c r="CJ13" s="694"/>
      <c r="CK13" s="694"/>
      <c r="CL13" s="694"/>
      <c r="CM13" s="694"/>
      <c r="CN13" s="694"/>
      <c r="CO13" s="694"/>
      <c r="CP13" s="694"/>
      <c r="CQ13" s="695"/>
      <c r="CR13" s="676">
        <v>1352740</v>
      </c>
      <c r="CS13" s="677"/>
      <c r="CT13" s="677"/>
      <c r="CU13" s="677"/>
      <c r="CV13" s="677"/>
      <c r="CW13" s="677"/>
      <c r="CX13" s="677"/>
      <c r="CY13" s="678"/>
      <c r="CZ13" s="679">
        <v>12.2</v>
      </c>
      <c r="DA13" s="679"/>
      <c r="DB13" s="679"/>
      <c r="DC13" s="679"/>
      <c r="DD13" s="692">
        <v>565820</v>
      </c>
      <c r="DE13" s="677"/>
      <c r="DF13" s="677"/>
      <c r="DG13" s="677"/>
      <c r="DH13" s="677"/>
      <c r="DI13" s="677"/>
      <c r="DJ13" s="677"/>
      <c r="DK13" s="677"/>
      <c r="DL13" s="677"/>
      <c r="DM13" s="677"/>
      <c r="DN13" s="677"/>
      <c r="DO13" s="677"/>
      <c r="DP13" s="678"/>
      <c r="DQ13" s="692">
        <v>809406</v>
      </c>
      <c r="DR13" s="677"/>
      <c r="DS13" s="677"/>
      <c r="DT13" s="677"/>
      <c r="DU13" s="677"/>
      <c r="DV13" s="677"/>
      <c r="DW13" s="677"/>
      <c r="DX13" s="677"/>
      <c r="DY13" s="677"/>
      <c r="DZ13" s="677"/>
      <c r="EA13" s="677"/>
      <c r="EB13" s="677"/>
      <c r="EC13" s="696"/>
    </row>
    <row r="14" spans="2:143" ht="11.25" customHeight="1" x14ac:dyDescent="0.15">
      <c r="B14" s="682" t="s">
        <v>194</v>
      </c>
      <c r="C14" s="683"/>
      <c r="D14" s="683"/>
      <c r="E14" s="683"/>
      <c r="F14" s="683"/>
      <c r="G14" s="683"/>
      <c r="H14" s="683"/>
      <c r="I14" s="683"/>
      <c r="J14" s="683"/>
      <c r="K14" s="683"/>
      <c r="L14" s="683"/>
      <c r="M14" s="683"/>
      <c r="N14" s="683"/>
      <c r="O14" s="683"/>
      <c r="P14" s="683"/>
      <c r="Q14" s="684"/>
      <c r="R14" s="676" t="s">
        <v>476</v>
      </c>
      <c r="S14" s="677"/>
      <c r="T14" s="677"/>
      <c r="U14" s="677"/>
      <c r="V14" s="677"/>
      <c r="W14" s="677"/>
      <c r="X14" s="677"/>
      <c r="Y14" s="678"/>
      <c r="Z14" s="679" t="s">
        <v>476</v>
      </c>
      <c r="AA14" s="679"/>
      <c r="AB14" s="679"/>
      <c r="AC14" s="679"/>
      <c r="AD14" s="680" t="s">
        <v>476</v>
      </c>
      <c r="AE14" s="680"/>
      <c r="AF14" s="680"/>
      <c r="AG14" s="680"/>
      <c r="AH14" s="680"/>
      <c r="AI14" s="680"/>
      <c r="AJ14" s="680"/>
      <c r="AK14" s="680"/>
      <c r="AL14" s="685" t="s">
        <v>476</v>
      </c>
      <c r="AM14" s="686"/>
      <c r="AN14" s="686"/>
      <c r="AO14" s="687"/>
      <c r="AP14" s="682" t="s">
        <v>530</v>
      </c>
      <c r="AQ14" s="683"/>
      <c r="AR14" s="683"/>
      <c r="AS14" s="683"/>
      <c r="AT14" s="683"/>
      <c r="AU14" s="683"/>
      <c r="AV14" s="683"/>
      <c r="AW14" s="683"/>
      <c r="AX14" s="683"/>
      <c r="AY14" s="683"/>
      <c r="AZ14" s="683"/>
      <c r="BA14" s="683"/>
      <c r="BB14" s="683"/>
      <c r="BC14" s="683"/>
      <c r="BD14" s="683"/>
      <c r="BE14" s="683"/>
      <c r="BF14" s="684"/>
      <c r="BG14" s="676">
        <v>61078</v>
      </c>
      <c r="BH14" s="677"/>
      <c r="BI14" s="677"/>
      <c r="BJ14" s="677"/>
      <c r="BK14" s="677"/>
      <c r="BL14" s="677"/>
      <c r="BM14" s="677"/>
      <c r="BN14" s="678"/>
      <c r="BO14" s="679">
        <v>2.2000000000000002</v>
      </c>
      <c r="BP14" s="679"/>
      <c r="BQ14" s="679"/>
      <c r="BR14" s="679"/>
      <c r="BS14" s="692" t="s">
        <v>476</v>
      </c>
      <c r="BT14" s="677"/>
      <c r="BU14" s="677"/>
      <c r="BV14" s="677"/>
      <c r="BW14" s="677"/>
      <c r="BX14" s="677"/>
      <c r="BY14" s="677"/>
      <c r="BZ14" s="677"/>
      <c r="CA14" s="677"/>
      <c r="CB14" s="696"/>
      <c r="CD14" s="693" t="s">
        <v>195</v>
      </c>
      <c r="CE14" s="694"/>
      <c r="CF14" s="694"/>
      <c r="CG14" s="694"/>
      <c r="CH14" s="694"/>
      <c r="CI14" s="694"/>
      <c r="CJ14" s="694"/>
      <c r="CK14" s="694"/>
      <c r="CL14" s="694"/>
      <c r="CM14" s="694"/>
      <c r="CN14" s="694"/>
      <c r="CO14" s="694"/>
      <c r="CP14" s="694"/>
      <c r="CQ14" s="695"/>
      <c r="CR14" s="676">
        <v>396268</v>
      </c>
      <c r="CS14" s="677"/>
      <c r="CT14" s="677"/>
      <c r="CU14" s="677"/>
      <c r="CV14" s="677"/>
      <c r="CW14" s="677"/>
      <c r="CX14" s="677"/>
      <c r="CY14" s="678"/>
      <c r="CZ14" s="679">
        <v>3.6</v>
      </c>
      <c r="DA14" s="679"/>
      <c r="DB14" s="679"/>
      <c r="DC14" s="679"/>
      <c r="DD14" s="692">
        <v>35757</v>
      </c>
      <c r="DE14" s="677"/>
      <c r="DF14" s="677"/>
      <c r="DG14" s="677"/>
      <c r="DH14" s="677"/>
      <c r="DI14" s="677"/>
      <c r="DJ14" s="677"/>
      <c r="DK14" s="677"/>
      <c r="DL14" s="677"/>
      <c r="DM14" s="677"/>
      <c r="DN14" s="677"/>
      <c r="DO14" s="677"/>
      <c r="DP14" s="678"/>
      <c r="DQ14" s="692">
        <v>358172</v>
      </c>
      <c r="DR14" s="677"/>
      <c r="DS14" s="677"/>
      <c r="DT14" s="677"/>
      <c r="DU14" s="677"/>
      <c r="DV14" s="677"/>
      <c r="DW14" s="677"/>
      <c r="DX14" s="677"/>
      <c r="DY14" s="677"/>
      <c r="DZ14" s="677"/>
      <c r="EA14" s="677"/>
      <c r="EB14" s="677"/>
      <c r="EC14" s="696"/>
    </row>
    <row r="15" spans="2:143" ht="11.25" customHeight="1" x14ac:dyDescent="0.15">
      <c r="B15" s="682" t="s">
        <v>196</v>
      </c>
      <c r="C15" s="683"/>
      <c r="D15" s="683"/>
      <c r="E15" s="683"/>
      <c r="F15" s="683"/>
      <c r="G15" s="683"/>
      <c r="H15" s="683"/>
      <c r="I15" s="683"/>
      <c r="J15" s="683"/>
      <c r="K15" s="683"/>
      <c r="L15" s="683"/>
      <c r="M15" s="683"/>
      <c r="N15" s="683"/>
      <c r="O15" s="683"/>
      <c r="P15" s="683"/>
      <c r="Q15" s="684"/>
      <c r="R15" s="676">
        <v>42359</v>
      </c>
      <c r="S15" s="677"/>
      <c r="T15" s="677"/>
      <c r="U15" s="677"/>
      <c r="V15" s="677"/>
      <c r="W15" s="677"/>
      <c r="X15" s="677"/>
      <c r="Y15" s="678"/>
      <c r="Z15" s="679">
        <v>0.4</v>
      </c>
      <c r="AA15" s="679"/>
      <c r="AB15" s="679"/>
      <c r="AC15" s="679"/>
      <c r="AD15" s="680">
        <v>42359</v>
      </c>
      <c r="AE15" s="680"/>
      <c r="AF15" s="680"/>
      <c r="AG15" s="680"/>
      <c r="AH15" s="680"/>
      <c r="AI15" s="680"/>
      <c r="AJ15" s="680"/>
      <c r="AK15" s="680"/>
      <c r="AL15" s="685">
        <v>0.7</v>
      </c>
      <c r="AM15" s="686"/>
      <c r="AN15" s="686"/>
      <c r="AO15" s="687"/>
      <c r="AP15" s="682" t="s">
        <v>529</v>
      </c>
      <c r="AQ15" s="683"/>
      <c r="AR15" s="683"/>
      <c r="AS15" s="683"/>
      <c r="AT15" s="683"/>
      <c r="AU15" s="683"/>
      <c r="AV15" s="683"/>
      <c r="AW15" s="683"/>
      <c r="AX15" s="683"/>
      <c r="AY15" s="683"/>
      <c r="AZ15" s="683"/>
      <c r="BA15" s="683"/>
      <c r="BB15" s="683"/>
      <c r="BC15" s="683"/>
      <c r="BD15" s="683"/>
      <c r="BE15" s="683"/>
      <c r="BF15" s="684"/>
      <c r="BG15" s="676">
        <v>136378</v>
      </c>
      <c r="BH15" s="677"/>
      <c r="BI15" s="677"/>
      <c r="BJ15" s="677"/>
      <c r="BK15" s="677"/>
      <c r="BL15" s="677"/>
      <c r="BM15" s="677"/>
      <c r="BN15" s="678"/>
      <c r="BO15" s="679">
        <v>5</v>
      </c>
      <c r="BP15" s="679"/>
      <c r="BQ15" s="679"/>
      <c r="BR15" s="679"/>
      <c r="BS15" s="692" t="s">
        <v>476</v>
      </c>
      <c r="BT15" s="677"/>
      <c r="BU15" s="677"/>
      <c r="BV15" s="677"/>
      <c r="BW15" s="677"/>
      <c r="BX15" s="677"/>
      <c r="BY15" s="677"/>
      <c r="BZ15" s="677"/>
      <c r="CA15" s="677"/>
      <c r="CB15" s="696"/>
      <c r="CD15" s="693" t="s">
        <v>197</v>
      </c>
      <c r="CE15" s="694"/>
      <c r="CF15" s="694"/>
      <c r="CG15" s="694"/>
      <c r="CH15" s="694"/>
      <c r="CI15" s="694"/>
      <c r="CJ15" s="694"/>
      <c r="CK15" s="694"/>
      <c r="CL15" s="694"/>
      <c r="CM15" s="694"/>
      <c r="CN15" s="694"/>
      <c r="CO15" s="694"/>
      <c r="CP15" s="694"/>
      <c r="CQ15" s="695"/>
      <c r="CR15" s="676">
        <v>1089716</v>
      </c>
      <c r="CS15" s="677"/>
      <c r="CT15" s="677"/>
      <c r="CU15" s="677"/>
      <c r="CV15" s="677"/>
      <c r="CW15" s="677"/>
      <c r="CX15" s="677"/>
      <c r="CY15" s="678"/>
      <c r="CZ15" s="679">
        <v>9.8000000000000007</v>
      </c>
      <c r="DA15" s="679"/>
      <c r="DB15" s="679"/>
      <c r="DC15" s="679"/>
      <c r="DD15" s="692">
        <v>431231</v>
      </c>
      <c r="DE15" s="677"/>
      <c r="DF15" s="677"/>
      <c r="DG15" s="677"/>
      <c r="DH15" s="677"/>
      <c r="DI15" s="677"/>
      <c r="DJ15" s="677"/>
      <c r="DK15" s="677"/>
      <c r="DL15" s="677"/>
      <c r="DM15" s="677"/>
      <c r="DN15" s="677"/>
      <c r="DO15" s="677"/>
      <c r="DP15" s="678"/>
      <c r="DQ15" s="692">
        <v>578519</v>
      </c>
      <c r="DR15" s="677"/>
      <c r="DS15" s="677"/>
      <c r="DT15" s="677"/>
      <c r="DU15" s="677"/>
      <c r="DV15" s="677"/>
      <c r="DW15" s="677"/>
      <c r="DX15" s="677"/>
      <c r="DY15" s="677"/>
      <c r="DZ15" s="677"/>
      <c r="EA15" s="677"/>
      <c r="EB15" s="677"/>
      <c r="EC15" s="696"/>
    </row>
    <row r="16" spans="2:143" ht="11.25" customHeight="1" x14ac:dyDescent="0.15">
      <c r="B16" s="682" t="s">
        <v>198</v>
      </c>
      <c r="C16" s="683"/>
      <c r="D16" s="683"/>
      <c r="E16" s="683"/>
      <c r="F16" s="683"/>
      <c r="G16" s="683"/>
      <c r="H16" s="683"/>
      <c r="I16" s="683"/>
      <c r="J16" s="683"/>
      <c r="K16" s="683"/>
      <c r="L16" s="683"/>
      <c r="M16" s="683"/>
      <c r="N16" s="683"/>
      <c r="O16" s="683"/>
      <c r="P16" s="683"/>
      <c r="Q16" s="684"/>
      <c r="R16" s="676" t="s">
        <v>476</v>
      </c>
      <c r="S16" s="677"/>
      <c r="T16" s="677"/>
      <c r="U16" s="677"/>
      <c r="V16" s="677"/>
      <c r="W16" s="677"/>
      <c r="X16" s="677"/>
      <c r="Y16" s="678"/>
      <c r="Z16" s="679" t="s">
        <v>476</v>
      </c>
      <c r="AA16" s="679"/>
      <c r="AB16" s="679"/>
      <c r="AC16" s="679"/>
      <c r="AD16" s="680" t="s">
        <v>476</v>
      </c>
      <c r="AE16" s="680"/>
      <c r="AF16" s="680"/>
      <c r="AG16" s="680"/>
      <c r="AH16" s="680"/>
      <c r="AI16" s="680"/>
      <c r="AJ16" s="680"/>
      <c r="AK16" s="680"/>
      <c r="AL16" s="685" t="s">
        <v>476</v>
      </c>
      <c r="AM16" s="686"/>
      <c r="AN16" s="686"/>
      <c r="AO16" s="687"/>
      <c r="AP16" s="682" t="s">
        <v>528</v>
      </c>
      <c r="AQ16" s="683"/>
      <c r="AR16" s="683"/>
      <c r="AS16" s="683"/>
      <c r="AT16" s="683"/>
      <c r="AU16" s="683"/>
      <c r="AV16" s="683"/>
      <c r="AW16" s="683"/>
      <c r="AX16" s="683"/>
      <c r="AY16" s="683"/>
      <c r="AZ16" s="683"/>
      <c r="BA16" s="683"/>
      <c r="BB16" s="683"/>
      <c r="BC16" s="683"/>
      <c r="BD16" s="683"/>
      <c r="BE16" s="683"/>
      <c r="BF16" s="684"/>
      <c r="BG16" s="676" t="s">
        <v>476</v>
      </c>
      <c r="BH16" s="677"/>
      <c r="BI16" s="677"/>
      <c r="BJ16" s="677"/>
      <c r="BK16" s="677"/>
      <c r="BL16" s="677"/>
      <c r="BM16" s="677"/>
      <c r="BN16" s="678"/>
      <c r="BO16" s="679" t="s">
        <v>476</v>
      </c>
      <c r="BP16" s="679"/>
      <c r="BQ16" s="679"/>
      <c r="BR16" s="679"/>
      <c r="BS16" s="692" t="s">
        <v>476</v>
      </c>
      <c r="BT16" s="677"/>
      <c r="BU16" s="677"/>
      <c r="BV16" s="677"/>
      <c r="BW16" s="677"/>
      <c r="BX16" s="677"/>
      <c r="BY16" s="677"/>
      <c r="BZ16" s="677"/>
      <c r="CA16" s="677"/>
      <c r="CB16" s="696"/>
      <c r="CD16" s="693" t="s">
        <v>199</v>
      </c>
      <c r="CE16" s="694"/>
      <c r="CF16" s="694"/>
      <c r="CG16" s="694"/>
      <c r="CH16" s="694"/>
      <c r="CI16" s="694"/>
      <c r="CJ16" s="694"/>
      <c r="CK16" s="694"/>
      <c r="CL16" s="694"/>
      <c r="CM16" s="694"/>
      <c r="CN16" s="694"/>
      <c r="CO16" s="694"/>
      <c r="CP16" s="694"/>
      <c r="CQ16" s="695"/>
      <c r="CR16" s="676">
        <v>140478</v>
      </c>
      <c r="CS16" s="677"/>
      <c r="CT16" s="677"/>
      <c r="CU16" s="677"/>
      <c r="CV16" s="677"/>
      <c r="CW16" s="677"/>
      <c r="CX16" s="677"/>
      <c r="CY16" s="678"/>
      <c r="CZ16" s="679">
        <v>1.3</v>
      </c>
      <c r="DA16" s="679"/>
      <c r="DB16" s="679"/>
      <c r="DC16" s="679"/>
      <c r="DD16" s="692" t="s">
        <v>476</v>
      </c>
      <c r="DE16" s="677"/>
      <c r="DF16" s="677"/>
      <c r="DG16" s="677"/>
      <c r="DH16" s="677"/>
      <c r="DI16" s="677"/>
      <c r="DJ16" s="677"/>
      <c r="DK16" s="677"/>
      <c r="DL16" s="677"/>
      <c r="DM16" s="677"/>
      <c r="DN16" s="677"/>
      <c r="DO16" s="677"/>
      <c r="DP16" s="678"/>
      <c r="DQ16" s="692">
        <v>78137</v>
      </c>
      <c r="DR16" s="677"/>
      <c r="DS16" s="677"/>
      <c r="DT16" s="677"/>
      <c r="DU16" s="677"/>
      <c r="DV16" s="677"/>
      <c r="DW16" s="677"/>
      <c r="DX16" s="677"/>
      <c r="DY16" s="677"/>
      <c r="DZ16" s="677"/>
      <c r="EA16" s="677"/>
      <c r="EB16" s="677"/>
      <c r="EC16" s="696"/>
    </row>
    <row r="17" spans="2:133" ht="11.25" customHeight="1" x14ac:dyDescent="0.15">
      <c r="B17" s="682" t="s">
        <v>527</v>
      </c>
      <c r="C17" s="683"/>
      <c r="D17" s="683"/>
      <c r="E17" s="683"/>
      <c r="F17" s="683"/>
      <c r="G17" s="683"/>
      <c r="H17" s="683"/>
      <c r="I17" s="683"/>
      <c r="J17" s="683"/>
      <c r="K17" s="683"/>
      <c r="L17" s="683"/>
      <c r="M17" s="683"/>
      <c r="N17" s="683"/>
      <c r="O17" s="683"/>
      <c r="P17" s="683"/>
      <c r="Q17" s="684"/>
      <c r="R17" s="676">
        <v>8928</v>
      </c>
      <c r="S17" s="677"/>
      <c r="T17" s="677"/>
      <c r="U17" s="677"/>
      <c r="V17" s="677"/>
      <c r="W17" s="677"/>
      <c r="X17" s="677"/>
      <c r="Y17" s="678"/>
      <c r="Z17" s="679">
        <v>0.1</v>
      </c>
      <c r="AA17" s="679"/>
      <c r="AB17" s="679"/>
      <c r="AC17" s="679"/>
      <c r="AD17" s="680">
        <v>8928</v>
      </c>
      <c r="AE17" s="680"/>
      <c r="AF17" s="680"/>
      <c r="AG17" s="680"/>
      <c r="AH17" s="680"/>
      <c r="AI17" s="680"/>
      <c r="AJ17" s="680"/>
      <c r="AK17" s="680"/>
      <c r="AL17" s="685">
        <v>0.1</v>
      </c>
      <c r="AM17" s="686"/>
      <c r="AN17" s="686"/>
      <c r="AO17" s="687"/>
      <c r="AP17" s="682" t="s">
        <v>526</v>
      </c>
      <c r="AQ17" s="683"/>
      <c r="AR17" s="683"/>
      <c r="AS17" s="683"/>
      <c r="AT17" s="683"/>
      <c r="AU17" s="683"/>
      <c r="AV17" s="683"/>
      <c r="AW17" s="683"/>
      <c r="AX17" s="683"/>
      <c r="AY17" s="683"/>
      <c r="AZ17" s="683"/>
      <c r="BA17" s="683"/>
      <c r="BB17" s="683"/>
      <c r="BC17" s="683"/>
      <c r="BD17" s="683"/>
      <c r="BE17" s="683"/>
      <c r="BF17" s="684"/>
      <c r="BG17" s="676" t="s">
        <v>476</v>
      </c>
      <c r="BH17" s="677"/>
      <c r="BI17" s="677"/>
      <c r="BJ17" s="677"/>
      <c r="BK17" s="677"/>
      <c r="BL17" s="677"/>
      <c r="BM17" s="677"/>
      <c r="BN17" s="678"/>
      <c r="BO17" s="679" t="s">
        <v>476</v>
      </c>
      <c r="BP17" s="679"/>
      <c r="BQ17" s="679"/>
      <c r="BR17" s="679"/>
      <c r="BS17" s="692" t="s">
        <v>476</v>
      </c>
      <c r="BT17" s="677"/>
      <c r="BU17" s="677"/>
      <c r="BV17" s="677"/>
      <c r="BW17" s="677"/>
      <c r="BX17" s="677"/>
      <c r="BY17" s="677"/>
      <c r="BZ17" s="677"/>
      <c r="CA17" s="677"/>
      <c r="CB17" s="696"/>
      <c r="CD17" s="693" t="s">
        <v>200</v>
      </c>
      <c r="CE17" s="694"/>
      <c r="CF17" s="694"/>
      <c r="CG17" s="694"/>
      <c r="CH17" s="694"/>
      <c r="CI17" s="694"/>
      <c r="CJ17" s="694"/>
      <c r="CK17" s="694"/>
      <c r="CL17" s="694"/>
      <c r="CM17" s="694"/>
      <c r="CN17" s="694"/>
      <c r="CO17" s="694"/>
      <c r="CP17" s="694"/>
      <c r="CQ17" s="695"/>
      <c r="CR17" s="676">
        <v>1627970</v>
      </c>
      <c r="CS17" s="677"/>
      <c r="CT17" s="677"/>
      <c r="CU17" s="677"/>
      <c r="CV17" s="677"/>
      <c r="CW17" s="677"/>
      <c r="CX17" s="677"/>
      <c r="CY17" s="678"/>
      <c r="CZ17" s="679">
        <v>14.7</v>
      </c>
      <c r="DA17" s="679"/>
      <c r="DB17" s="679"/>
      <c r="DC17" s="679"/>
      <c r="DD17" s="692" t="s">
        <v>476</v>
      </c>
      <c r="DE17" s="677"/>
      <c r="DF17" s="677"/>
      <c r="DG17" s="677"/>
      <c r="DH17" s="677"/>
      <c r="DI17" s="677"/>
      <c r="DJ17" s="677"/>
      <c r="DK17" s="677"/>
      <c r="DL17" s="677"/>
      <c r="DM17" s="677"/>
      <c r="DN17" s="677"/>
      <c r="DO17" s="677"/>
      <c r="DP17" s="678"/>
      <c r="DQ17" s="692">
        <v>1519679</v>
      </c>
      <c r="DR17" s="677"/>
      <c r="DS17" s="677"/>
      <c r="DT17" s="677"/>
      <c r="DU17" s="677"/>
      <c r="DV17" s="677"/>
      <c r="DW17" s="677"/>
      <c r="DX17" s="677"/>
      <c r="DY17" s="677"/>
      <c r="DZ17" s="677"/>
      <c r="EA17" s="677"/>
      <c r="EB17" s="677"/>
      <c r="EC17" s="696"/>
    </row>
    <row r="18" spans="2:133" ht="11.25" customHeight="1" x14ac:dyDescent="0.15">
      <c r="B18" s="682" t="s">
        <v>201</v>
      </c>
      <c r="C18" s="683"/>
      <c r="D18" s="683"/>
      <c r="E18" s="683"/>
      <c r="F18" s="683"/>
      <c r="G18" s="683"/>
      <c r="H18" s="683"/>
      <c r="I18" s="683"/>
      <c r="J18" s="683"/>
      <c r="K18" s="683"/>
      <c r="L18" s="683"/>
      <c r="M18" s="683"/>
      <c r="N18" s="683"/>
      <c r="O18" s="683"/>
      <c r="P18" s="683"/>
      <c r="Q18" s="684"/>
      <c r="R18" s="676">
        <v>3693660</v>
      </c>
      <c r="S18" s="677"/>
      <c r="T18" s="677"/>
      <c r="U18" s="677"/>
      <c r="V18" s="677"/>
      <c r="W18" s="677"/>
      <c r="X18" s="677"/>
      <c r="Y18" s="678"/>
      <c r="Z18" s="679">
        <v>33</v>
      </c>
      <c r="AA18" s="679"/>
      <c r="AB18" s="679"/>
      <c r="AC18" s="679"/>
      <c r="AD18" s="680">
        <v>3247657</v>
      </c>
      <c r="AE18" s="680"/>
      <c r="AF18" s="680"/>
      <c r="AG18" s="680"/>
      <c r="AH18" s="680"/>
      <c r="AI18" s="680"/>
      <c r="AJ18" s="680"/>
      <c r="AK18" s="680"/>
      <c r="AL18" s="685">
        <v>50.3</v>
      </c>
      <c r="AM18" s="686"/>
      <c r="AN18" s="686"/>
      <c r="AO18" s="687"/>
      <c r="AP18" s="682" t="s">
        <v>525</v>
      </c>
      <c r="AQ18" s="683"/>
      <c r="AR18" s="683"/>
      <c r="AS18" s="683"/>
      <c r="AT18" s="683"/>
      <c r="AU18" s="683"/>
      <c r="AV18" s="683"/>
      <c r="AW18" s="683"/>
      <c r="AX18" s="683"/>
      <c r="AY18" s="683"/>
      <c r="AZ18" s="683"/>
      <c r="BA18" s="683"/>
      <c r="BB18" s="683"/>
      <c r="BC18" s="683"/>
      <c r="BD18" s="683"/>
      <c r="BE18" s="683"/>
      <c r="BF18" s="684"/>
      <c r="BG18" s="676" t="s">
        <v>476</v>
      </c>
      <c r="BH18" s="677"/>
      <c r="BI18" s="677"/>
      <c r="BJ18" s="677"/>
      <c r="BK18" s="677"/>
      <c r="BL18" s="677"/>
      <c r="BM18" s="677"/>
      <c r="BN18" s="678"/>
      <c r="BO18" s="679" t="s">
        <v>476</v>
      </c>
      <c r="BP18" s="679"/>
      <c r="BQ18" s="679"/>
      <c r="BR18" s="679"/>
      <c r="BS18" s="692" t="s">
        <v>476</v>
      </c>
      <c r="BT18" s="677"/>
      <c r="BU18" s="677"/>
      <c r="BV18" s="677"/>
      <c r="BW18" s="677"/>
      <c r="BX18" s="677"/>
      <c r="BY18" s="677"/>
      <c r="BZ18" s="677"/>
      <c r="CA18" s="677"/>
      <c r="CB18" s="696"/>
      <c r="CD18" s="693" t="s">
        <v>202</v>
      </c>
      <c r="CE18" s="694"/>
      <c r="CF18" s="694"/>
      <c r="CG18" s="694"/>
      <c r="CH18" s="694"/>
      <c r="CI18" s="694"/>
      <c r="CJ18" s="694"/>
      <c r="CK18" s="694"/>
      <c r="CL18" s="694"/>
      <c r="CM18" s="694"/>
      <c r="CN18" s="694"/>
      <c r="CO18" s="694"/>
      <c r="CP18" s="694"/>
      <c r="CQ18" s="695"/>
      <c r="CR18" s="676" t="s">
        <v>476</v>
      </c>
      <c r="CS18" s="677"/>
      <c r="CT18" s="677"/>
      <c r="CU18" s="677"/>
      <c r="CV18" s="677"/>
      <c r="CW18" s="677"/>
      <c r="CX18" s="677"/>
      <c r="CY18" s="678"/>
      <c r="CZ18" s="679" t="s">
        <v>476</v>
      </c>
      <c r="DA18" s="679"/>
      <c r="DB18" s="679"/>
      <c r="DC18" s="679"/>
      <c r="DD18" s="692" t="s">
        <v>476</v>
      </c>
      <c r="DE18" s="677"/>
      <c r="DF18" s="677"/>
      <c r="DG18" s="677"/>
      <c r="DH18" s="677"/>
      <c r="DI18" s="677"/>
      <c r="DJ18" s="677"/>
      <c r="DK18" s="677"/>
      <c r="DL18" s="677"/>
      <c r="DM18" s="677"/>
      <c r="DN18" s="677"/>
      <c r="DO18" s="677"/>
      <c r="DP18" s="678"/>
      <c r="DQ18" s="692" t="s">
        <v>476</v>
      </c>
      <c r="DR18" s="677"/>
      <c r="DS18" s="677"/>
      <c r="DT18" s="677"/>
      <c r="DU18" s="677"/>
      <c r="DV18" s="677"/>
      <c r="DW18" s="677"/>
      <c r="DX18" s="677"/>
      <c r="DY18" s="677"/>
      <c r="DZ18" s="677"/>
      <c r="EA18" s="677"/>
      <c r="EB18" s="677"/>
      <c r="EC18" s="696"/>
    </row>
    <row r="19" spans="2:133" ht="11.25" customHeight="1" x14ac:dyDescent="0.15">
      <c r="B19" s="682" t="s">
        <v>524</v>
      </c>
      <c r="C19" s="683"/>
      <c r="D19" s="683"/>
      <c r="E19" s="683"/>
      <c r="F19" s="683"/>
      <c r="G19" s="683"/>
      <c r="H19" s="683"/>
      <c r="I19" s="683"/>
      <c r="J19" s="683"/>
      <c r="K19" s="683"/>
      <c r="L19" s="683"/>
      <c r="M19" s="683"/>
      <c r="N19" s="683"/>
      <c r="O19" s="683"/>
      <c r="P19" s="683"/>
      <c r="Q19" s="684"/>
      <c r="R19" s="676">
        <v>3247657</v>
      </c>
      <c r="S19" s="677"/>
      <c r="T19" s="677"/>
      <c r="U19" s="677"/>
      <c r="V19" s="677"/>
      <c r="W19" s="677"/>
      <c r="X19" s="677"/>
      <c r="Y19" s="678"/>
      <c r="Z19" s="679">
        <v>29</v>
      </c>
      <c r="AA19" s="679"/>
      <c r="AB19" s="679"/>
      <c r="AC19" s="679"/>
      <c r="AD19" s="680">
        <v>3247657</v>
      </c>
      <c r="AE19" s="680"/>
      <c r="AF19" s="680"/>
      <c r="AG19" s="680"/>
      <c r="AH19" s="680"/>
      <c r="AI19" s="680"/>
      <c r="AJ19" s="680"/>
      <c r="AK19" s="680"/>
      <c r="AL19" s="685">
        <v>50.3</v>
      </c>
      <c r="AM19" s="686"/>
      <c r="AN19" s="686"/>
      <c r="AO19" s="687"/>
      <c r="AP19" s="682" t="s">
        <v>203</v>
      </c>
      <c r="AQ19" s="683"/>
      <c r="AR19" s="683"/>
      <c r="AS19" s="683"/>
      <c r="AT19" s="683"/>
      <c r="AU19" s="683"/>
      <c r="AV19" s="683"/>
      <c r="AW19" s="683"/>
      <c r="AX19" s="683"/>
      <c r="AY19" s="683"/>
      <c r="AZ19" s="683"/>
      <c r="BA19" s="683"/>
      <c r="BB19" s="683"/>
      <c r="BC19" s="683"/>
      <c r="BD19" s="683"/>
      <c r="BE19" s="683"/>
      <c r="BF19" s="684"/>
      <c r="BG19" s="676">
        <v>175551</v>
      </c>
      <c r="BH19" s="677"/>
      <c r="BI19" s="677"/>
      <c r="BJ19" s="677"/>
      <c r="BK19" s="677"/>
      <c r="BL19" s="677"/>
      <c r="BM19" s="677"/>
      <c r="BN19" s="678"/>
      <c r="BO19" s="679">
        <v>6.4</v>
      </c>
      <c r="BP19" s="679"/>
      <c r="BQ19" s="679"/>
      <c r="BR19" s="679"/>
      <c r="BS19" s="692" t="s">
        <v>476</v>
      </c>
      <c r="BT19" s="677"/>
      <c r="BU19" s="677"/>
      <c r="BV19" s="677"/>
      <c r="BW19" s="677"/>
      <c r="BX19" s="677"/>
      <c r="BY19" s="677"/>
      <c r="BZ19" s="677"/>
      <c r="CA19" s="677"/>
      <c r="CB19" s="696"/>
      <c r="CD19" s="693" t="s">
        <v>523</v>
      </c>
      <c r="CE19" s="694"/>
      <c r="CF19" s="694"/>
      <c r="CG19" s="694"/>
      <c r="CH19" s="694"/>
      <c r="CI19" s="694"/>
      <c r="CJ19" s="694"/>
      <c r="CK19" s="694"/>
      <c r="CL19" s="694"/>
      <c r="CM19" s="694"/>
      <c r="CN19" s="694"/>
      <c r="CO19" s="694"/>
      <c r="CP19" s="694"/>
      <c r="CQ19" s="695"/>
      <c r="CR19" s="676" t="s">
        <v>476</v>
      </c>
      <c r="CS19" s="677"/>
      <c r="CT19" s="677"/>
      <c r="CU19" s="677"/>
      <c r="CV19" s="677"/>
      <c r="CW19" s="677"/>
      <c r="CX19" s="677"/>
      <c r="CY19" s="678"/>
      <c r="CZ19" s="679" t="s">
        <v>476</v>
      </c>
      <c r="DA19" s="679"/>
      <c r="DB19" s="679"/>
      <c r="DC19" s="679"/>
      <c r="DD19" s="692" t="s">
        <v>476</v>
      </c>
      <c r="DE19" s="677"/>
      <c r="DF19" s="677"/>
      <c r="DG19" s="677"/>
      <c r="DH19" s="677"/>
      <c r="DI19" s="677"/>
      <c r="DJ19" s="677"/>
      <c r="DK19" s="677"/>
      <c r="DL19" s="677"/>
      <c r="DM19" s="677"/>
      <c r="DN19" s="677"/>
      <c r="DO19" s="677"/>
      <c r="DP19" s="678"/>
      <c r="DQ19" s="692" t="s">
        <v>476</v>
      </c>
      <c r="DR19" s="677"/>
      <c r="DS19" s="677"/>
      <c r="DT19" s="677"/>
      <c r="DU19" s="677"/>
      <c r="DV19" s="677"/>
      <c r="DW19" s="677"/>
      <c r="DX19" s="677"/>
      <c r="DY19" s="677"/>
      <c r="DZ19" s="677"/>
      <c r="EA19" s="677"/>
      <c r="EB19" s="677"/>
      <c r="EC19" s="696"/>
    </row>
    <row r="20" spans="2:133" ht="11.25" customHeight="1" x14ac:dyDescent="0.15">
      <c r="B20" s="682" t="s">
        <v>522</v>
      </c>
      <c r="C20" s="683"/>
      <c r="D20" s="683"/>
      <c r="E20" s="683"/>
      <c r="F20" s="683"/>
      <c r="G20" s="683"/>
      <c r="H20" s="683"/>
      <c r="I20" s="683"/>
      <c r="J20" s="683"/>
      <c r="K20" s="683"/>
      <c r="L20" s="683"/>
      <c r="M20" s="683"/>
      <c r="N20" s="683"/>
      <c r="O20" s="683"/>
      <c r="P20" s="683"/>
      <c r="Q20" s="684"/>
      <c r="R20" s="676">
        <v>446003</v>
      </c>
      <c r="S20" s="677"/>
      <c r="T20" s="677"/>
      <c r="U20" s="677"/>
      <c r="V20" s="677"/>
      <c r="W20" s="677"/>
      <c r="X20" s="677"/>
      <c r="Y20" s="678"/>
      <c r="Z20" s="679">
        <v>4</v>
      </c>
      <c r="AA20" s="679"/>
      <c r="AB20" s="679"/>
      <c r="AC20" s="679"/>
      <c r="AD20" s="680" t="s">
        <v>476</v>
      </c>
      <c r="AE20" s="680"/>
      <c r="AF20" s="680"/>
      <c r="AG20" s="680"/>
      <c r="AH20" s="680"/>
      <c r="AI20" s="680"/>
      <c r="AJ20" s="680"/>
      <c r="AK20" s="680"/>
      <c r="AL20" s="685" t="s">
        <v>476</v>
      </c>
      <c r="AM20" s="686"/>
      <c r="AN20" s="686"/>
      <c r="AO20" s="687"/>
      <c r="AP20" s="682" t="s">
        <v>521</v>
      </c>
      <c r="AQ20" s="683"/>
      <c r="AR20" s="683"/>
      <c r="AS20" s="683"/>
      <c r="AT20" s="683"/>
      <c r="AU20" s="683"/>
      <c r="AV20" s="683"/>
      <c r="AW20" s="683"/>
      <c r="AX20" s="683"/>
      <c r="AY20" s="683"/>
      <c r="AZ20" s="683"/>
      <c r="BA20" s="683"/>
      <c r="BB20" s="683"/>
      <c r="BC20" s="683"/>
      <c r="BD20" s="683"/>
      <c r="BE20" s="683"/>
      <c r="BF20" s="684"/>
      <c r="BG20" s="676">
        <v>175551</v>
      </c>
      <c r="BH20" s="677"/>
      <c r="BI20" s="677"/>
      <c r="BJ20" s="677"/>
      <c r="BK20" s="677"/>
      <c r="BL20" s="677"/>
      <c r="BM20" s="677"/>
      <c r="BN20" s="678"/>
      <c r="BO20" s="679">
        <v>6.4</v>
      </c>
      <c r="BP20" s="679"/>
      <c r="BQ20" s="679"/>
      <c r="BR20" s="679"/>
      <c r="BS20" s="692" t="s">
        <v>476</v>
      </c>
      <c r="BT20" s="677"/>
      <c r="BU20" s="677"/>
      <c r="BV20" s="677"/>
      <c r="BW20" s="677"/>
      <c r="BX20" s="677"/>
      <c r="BY20" s="677"/>
      <c r="BZ20" s="677"/>
      <c r="CA20" s="677"/>
      <c r="CB20" s="696"/>
      <c r="CD20" s="693" t="s">
        <v>204</v>
      </c>
      <c r="CE20" s="694"/>
      <c r="CF20" s="694"/>
      <c r="CG20" s="694"/>
      <c r="CH20" s="694"/>
      <c r="CI20" s="694"/>
      <c r="CJ20" s="694"/>
      <c r="CK20" s="694"/>
      <c r="CL20" s="694"/>
      <c r="CM20" s="694"/>
      <c r="CN20" s="694"/>
      <c r="CO20" s="694"/>
      <c r="CP20" s="694"/>
      <c r="CQ20" s="695"/>
      <c r="CR20" s="676">
        <v>11103426</v>
      </c>
      <c r="CS20" s="677"/>
      <c r="CT20" s="677"/>
      <c r="CU20" s="677"/>
      <c r="CV20" s="677"/>
      <c r="CW20" s="677"/>
      <c r="CX20" s="677"/>
      <c r="CY20" s="678"/>
      <c r="CZ20" s="679">
        <v>100</v>
      </c>
      <c r="DA20" s="679"/>
      <c r="DB20" s="679"/>
      <c r="DC20" s="679"/>
      <c r="DD20" s="692">
        <v>1351463</v>
      </c>
      <c r="DE20" s="677"/>
      <c r="DF20" s="677"/>
      <c r="DG20" s="677"/>
      <c r="DH20" s="677"/>
      <c r="DI20" s="677"/>
      <c r="DJ20" s="677"/>
      <c r="DK20" s="677"/>
      <c r="DL20" s="677"/>
      <c r="DM20" s="677"/>
      <c r="DN20" s="677"/>
      <c r="DO20" s="677"/>
      <c r="DP20" s="678"/>
      <c r="DQ20" s="692">
        <v>7485866</v>
      </c>
      <c r="DR20" s="677"/>
      <c r="DS20" s="677"/>
      <c r="DT20" s="677"/>
      <c r="DU20" s="677"/>
      <c r="DV20" s="677"/>
      <c r="DW20" s="677"/>
      <c r="DX20" s="677"/>
      <c r="DY20" s="677"/>
      <c r="DZ20" s="677"/>
      <c r="EA20" s="677"/>
      <c r="EB20" s="677"/>
      <c r="EC20" s="696"/>
    </row>
    <row r="21" spans="2:133" ht="11.25" customHeight="1" x14ac:dyDescent="0.15">
      <c r="B21" s="682" t="s">
        <v>520</v>
      </c>
      <c r="C21" s="683"/>
      <c r="D21" s="683"/>
      <c r="E21" s="683"/>
      <c r="F21" s="683"/>
      <c r="G21" s="683"/>
      <c r="H21" s="683"/>
      <c r="I21" s="683"/>
      <c r="J21" s="683"/>
      <c r="K21" s="683"/>
      <c r="L21" s="683"/>
      <c r="M21" s="683"/>
      <c r="N21" s="683"/>
      <c r="O21" s="683"/>
      <c r="P21" s="683"/>
      <c r="Q21" s="684"/>
      <c r="R21" s="676" t="s">
        <v>476</v>
      </c>
      <c r="S21" s="677"/>
      <c r="T21" s="677"/>
      <c r="U21" s="677"/>
      <c r="V21" s="677"/>
      <c r="W21" s="677"/>
      <c r="X21" s="677"/>
      <c r="Y21" s="678"/>
      <c r="Z21" s="679" t="s">
        <v>476</v>
      </c>
      <c r="AA21" s="679"/>
      <c r="AB21" s="679"/>
      <c r="AC21" s="679"/>
      <c r="AD21" s="680" t="s">
        <v>476</v>
      </c>
      <c r="AE21" s="680"/>
      <c r="AF21" s="680"/>
      <c r="AG21" s="680"/>
      <c r="AH21" s="680"/>
      <c r="AI21" s="680"/>
      <c r="AJ21" s="680"/>
      <c r="AK21" s="680"/>
      <c r="AL21" s="685" t="s">
        <v>476</v>
      </c>
      <c r="AM21" s="686"/>
      <c r="AN21" s="686"/>
      <c r="AO21" s="687"/>
      <c r="AP21" s="697" t="s">
        <v>519</v>
      </c>
      <c r="AQ21" s="698"/>
      <c r="AR21" s="698"/>
      <c r="AS21" s="698"/>
      <c r="AT21" s="698"/>
      <c r="AU21" s="698"/>
      <c r="AV21" s="698"/>
      <c r="AW21" s="698"/>
      <c r="AX21" s="698"/>
      <c r="AY21" s="698"/>
      <c r="AZ21" s="698"/>
      <c r="BA21" s="698"/>
      <c r="BB21" s="698"/>
      <c r="BC21" s="698"/>
      <c r="BD21" s="698"/>
      <c r="BE21" s="698"/>
      <c r="BF21" s="699"/>
      <c r="BG21" s="676">
        <v>8499</v>
      </c>
      <c r="BH21" s="677"/>
      <c r="BI21" s="677"/>
      <c r="BJ21" s="677"/>
      <c r="BK21" s="677"/>
      <c r="BL21" s="677"/>
      <c r="BM21" s="677"/>
      <c r="BN21" s="678"/>
      <c r="BO21" s="679">
        <v>0.3</v>
      </c>
      <c r="BP21" s="679"/>
      <c r="BQ21" s="679"/>
      <c r="BR21" s="679"/>
      <c r="BS21" s="692" t="s">
        <v>476</v>
      </c>
      <c r="BT21" s="677"/>
      <c r="BU21" s="677"/>
      <c r="BV21" s="677"/>
      <c r="BW21" s="677"/>
      <c r="BX21" s="677"/>
      <c r="BY21" s="677"/>
      <c r="BZ21" s="677"/>
      <c r="CA21" s="677"/>
      <c r="CB21" s="696"/>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82" t="s">
        <v>518</v>
      </c>
      <c r="C22" s="683"/>
      <c r="D22" s="683"/>
      <c r="E22" s="683"/>
      <c r="F22" s="683"/>
      <c r="G22" s="683"/>
      <c r="H22" s="683"/>
      <c r="I22" s="683"/>
      <c r="J22" s="683"/>
      <c r="K22" s="683"/>
      <c r="L22" s="683"/>
      <c r="M22" s="683"/>
      <c r="N22" s="683"/>
      <c r="O22" s="683"/>
      <c r="P22" s="683"/>
      <c r="Q22" s="684"/>
      <c r="R22" s="676">
        <v>7047636</v>
      </c>
      <c r="S22" s="677"/>
      <c r="T22" s="677"/>
      <c r="U22" s="677"/>
      <c r="V22" s="677"/>
      <c r="W22" s="677"/>
      <c r="X22" s="677"/>
      <c r="Y22" s="678"/>
      <c r="Z22" s="679">
        <v>63</v>
      </c>
      <c r="AA22" s="679"/>
      <c r="AB22" s="679"/>
      <c r="AC22" s="679"/>
      <c r="AD22" s="680">
        <v>6434581</v>
      </c>
      <c r="AE22" s="680"/>
      <c r="AF22" s="680"/>
      <c r="AG22" s="680"/>
      <c r="AH22" s="680"/>
      <c r="AI22" s="680"/>
      <c r="AJ22" s="680"/>
      <c r="AK22" s="680"/>
      <c r="AL22" s="685">
        <v>99.7</v>
      </c>
      <c r="AM22" s="686"/>
      <c r="AN22" s="686"/>
      <c r="AO22" s="687"/>
      <c r="AP22" s="697" t="s">
        <v>517</v>
      </c>
      <c r="AQ22" s="698"/>
      <c r="AR22" s="698"/>
      <c r="AS22" s="698"/>
      <c r="AT22" s="698"/>
      <c r="AU22" s="698"/>
      <c r="AV22" s="698"/>
      <c r="AW22" s="698"/>
      <c r="AX22" s="698"/>
      <c r="AY22" s="698"/>
      <c r="AZ22" s="698"/>
      <c r="BA22" s="698"/>
      <c r="BB22" s="698"/>
      <c r="BC22" s="698"/>
      <c r="BD22" s="698"/>
      <c r="BE22" s="698"/>
      <c r="BF22" s="699"/>
      <c r="BG22" s="676" t="s">
        <v>476</v>
      </c>
      <c r="BH22" s="677"/>
      <c r="BI22" s="677"/>
      <c r="BJ22" s="677"/>
      <c r="BK22" s="677"/>
      <c r="BL22" s="677"/>
      <c r="BM22" s="677"/>
      <c r="BN22" s="678"/>
      <c r="BO22" s="679" t="s">
        <v>476</v>
      </c>
      <c r="BP22" s="679"/>
      <c r="BQ22" s="679"/>
      <c r="BR22" s="679"/>
      <c r="BS22" s="692" t="s">
        <v>476</v>
      </c>
      <c r="BT22" s="677"/>
      <c r="BU22" s="677"/>
      <c r="BV22" s="677"/>
      <c r="BW22" s="677"/>
      <c r="BX22" s="677"/>
      <c r="BY22" s="677"/>
      <c r="BZ22" s="677"/>
      <c r="CA22" s="677"/>
      <c r="CB22" s="696"/>
      <c r="CD22" s="661" t="s">
        <v>205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82" t="s">
        <v>516</v>
      </c>
      <c r="C23" s="683"/>
      <c r="D23" s="683"/>
      <c r="E23" s="683"/>
      <c r="F23" s="683"/>
      <c r="G23" s="683"/>
      <c r="H23" s="683"/>
      <c r="I23" s="683"/>
      <c r="J23" s="683"/>
      <c r="K23" s="683"/>
      <c r="L23" s="683"/>
      <c r="M23" s="683"/>
      <c r="N23" s="683"/>
      <c r="O23" s="683"/>
      <c r="P23" s="683"/>
      <c r="Q23" s="684"/>
      <c r="R23" s="676">
        <v>2793</v>
      </c>
      <c r="S23" s="677"/>
      <c r="T23" s="677"/>
      <c r="U23" s="677"/>
      <c r="V23" s="677"/>
      <c r="W23" s="677"/>
      <c r="X23" s="677"/>
      <c r="Y23" s="678"/>
      <c r="Z23" s="679">
        <v>0</v>
      </c>
      <c r="AA23" s="679"/>
      <c r="AB23" s="679"/>
      <c r="AC23" s="679"/>
      <c r="AD23" s="680">
        <v>2793</v>
      </c>
      <c r="AE23" s="680"/>
      <c r="AF23" s="680"/>
      <c r="AG23" s="680"/>
      <c r="AH23" s="680"/>
      <c r="AI23" s="680"/>
      <c r="AJ23" s="680"/>
      <c r="AK23" s="680"/>
      <c r="AL23" s="685">
        <v>0</v>
      </c>
      <c r="AM23" s="686"/>
      <c r="AN23" s="686"/>
      <c r="AO23" s="687"/>
      <c r="AP23" s="697" t="s">
        <v>515</v>
      </c>
      <c r="AQ23" s="698"/>
      <c r="AR23" s="698"/>
      <c r="AS23" s="698"/>
      <c r="AT23" s="698"/>
      <c r="AU23" s="698"/>
      <c r="AV23" s="698"/>
      <c r="AW23" s="698"/>
      <c r="AX23" s="698"/>
      <c r="AY23" s="698"/>
      <c r="AZ23" s="698"/>
      <c r="BA23" s="698"/>
      <c r="BB23" s="698"/>
      <c r="BC23" s="698"/>
      <c r="BD23" s="698"/>
      <c r="BE23" s="698"/>
      <c r="BF23" s="699"/>
      <c r="BG23" s="676">
        <v>167052</v>
      </c>
      <c r="BH23" s="677"/>
      <c r="BI23" s="677"/>
      <c r="BJ23" s="677"/>
      <c r="BK23" s="677"/>
      <c r="BL23" s="677"/>
      <c r="BM23" s="677"/>
      <c r="BN23" s="678"/>
      <c r="BO23" s="679">
        <v>6.1</v>
      </c>
      <c r="BP23" s="679"/>
      <c r="BQ23" s="679"/>
      <c r="BR23" s="679"/>
      <c r="BS23" s="692" t="s">
        <v>476</v>
      </c>
      <c r="BT23" s="677"/>
      <c r="BU23" s="677"/>
      <c r="BV23" s="677"/>
      <c r="BW23" s="677"/>
      <c r="BX23" s="677"/>
      <c r="BY23" s="677"/>
      <c r="BZ23" s="677"/>
      <c r="CA23" s="677"/>
      <c r="CB23" s="696"/>
      <c r="CD23" s="661" t="s">
        <v>173</v>
      </c>
      <c r="CE23" s="662"/>
      <c r="CF23" s="662"/>
      <c r="CG23" s="662"/>
      <c r="CH23" s="662"/>
      <c r="CI23" s="662"/>
      <c r="CJ23" s="662"/>
      <c r="CK23" s="662"/>
      <c r="CL23" s="662"/>
      <c r="CM23" s="662"/>
      <c r="CN23" s="662"/>
      <c r="CO23" s="662"/>
      <c r="CP23" s="662"/>
      <c r="CQ23" s="663"/>
      <c r="CR23" s="661" t="s">
        <v>206</v>
      </c>
      <c r="CS23" s="662"/>
      <c r="CT23" s="662"/>
      <c r="CU23" s="662"/>
      <c r="CV23" s="662"/>
      <c r="CW23" s="662"/>
      <c r="CX23" s="662"/>
      <c r="CY23" s="663"/>
      <c r="CZ23" s="661" t="s">
        <v>514</v>
      </c>
      <c r="DA23" s="662"/>
      <c r="DB23" s="662"/>
      <c r="DC23" s="663"/>
      <c r="DD23" s="661" t="s">
        <v>513</v>
      </c>
      <c r="DE23" s="662"/>
      <c r="DF23" s="662"/>
      <c r="DG23" s="662"/>
      <c r="DH23" s="662"/>
      <c r="DI23" s="662"/>
      <c r="DJ23" s="662"/>
      <c r="DK23" s="663"/>
      <c r="DL23" s="700" t="s">
        <v>207</v>
      </c>
      <c r="DM23" s="701"/>
      <c r="DN23" s="701"/>
      <c r="DO23" s="701"/>
      <c r="DP23" s="701"/>
      <c r="DQ23" s="701"/>
      <c r="DR23" s="701"/>
      <c r="DS23" s="701"/>
      <c r="DT23" s="701"/>
      <c r="DU23" s="701"/>
      <c r="DV23" s="702"/>
      <c r="DW23" s="661" t="s">
        <v>208</v>
      </c>
      <c r="DX23" s="662"/>
      <c r="DY23" s="662"/>
      <c r="DZ23" s="662"/>
      <c r="EA23" s="662"/>
      <c r="EB23" s="662"/>
      <c r="EC23" s="663"/>
    </row>
    <row r="24" spans="2:133" ht="11.25" customHeight="1" x14ac:dyDescent="0.15">
      <c r="B24" s="682" t="s">
        <v>209</v>
      </c>
      <c r="C24" s="683"/>
      <c r="D24" s="683"/>
      <c r="E24" s="683"/>
      <c r="F24" s="683"/>
      <c r="G24" s="683"/>
      <c r="H24" s="683"/>
      <c r="I24" s="683"/>
      <c r="J24" s="683"/>
      <c r="K24" s="683"/>
      <c r="L24" s="683"/>
      <c r="M24" s="683"/>
      <c r="N24" s="683"/>
      <c r="O24" s="683"/>
      <c r="P24" s="683"/>
      <c r="Q24" s="684"/>
      <c r="R24" s="676">
        <v>35136</v>
      </c>
      <c r="S24" s="677"/>
      <c r="T24" s="677"/>
      <c r="U24" s="677"/>
      <c r="V24" s="677"/>
      <c r="W24" s="677"/>
      <c r="X24" s="677"/>
      <c r="Y24" s="678"/>
      <c r="Z24" s="679">
        <v>0.3</v>
      </c>
      <c r="AA24" s="679"/>
      <c r="AB24" s="679"/>
      <c r="AC24" s="679"/>
      <c r="AD24" s="680" t="s">
        <v>476</v>
      </c>
      <c r="AE24" s="680"/>
      <c r="AF24" s="680"/>
      <c r="AG24" s="680"/>
      <c r="AH24" s="680"/>
      <c r="AI24" s="680"/>
      <c r="AJ24" s="680"/>
      <c r="AK24" s="680"/>
      <c r="AL24" s="685" t="s">
        <v>476</v>
      </c>
      <c r="AM24" s="686"/>
      <c r="AN24" s="686"/>
      <c r="AO24" s="687"/>
      <c r="AP24" s="697" t="s">
        <v>512</v>
      </c>
      <c r="AQ24" s="698"/>
      <c r="AR24" s="698"/>
      <c r="AS24" s="698"/>
      <c r="AT24" s="698"/>
      <c r="AU24" s="698"/>
      <c r="AV24" s="698"/>
      <c r="AW24" s="698"/>
      <c r="AX24" s="698"/>
      <c r="AY24" s="698"/>
      <c r="AZ24" s="698"/>
      <c r="BA24" s="698"/>
      <c r="BB24" s="698"/>
      <c r="BC24" s="698"/>
      <c r="BD24" s="698"/>
      <c r="BE24" s="698"/>
      <c r="BF24" s="699"/>
      <c r="BG24" s="676" t="s">
        <v>476</v>
      </c>
      <c r="BH24" s="677"/>
      <c r="BI24" s="677"/>
      <c r="BJ24" s="677"/>
      <c r="BK24" s="677"/>
      <c r="BL24" s="677"/>
      <c r="BM24" s="677"/>
      <c r="BN24" s="678"/>
      <c r="BO24" s="679" t="s">
        <v>476</v>
      </c>
      <c r="BP24" s="679"/>
      <c r="BQ24" s="679"/>
      <c r="BR24" s="679"/>
      <c r="BS24" s="692" t="s">
        <v>476</v>
      </c>
      <c r="BT24" s="677"/>
      <c r="BU24" s="677"/>
      <c r="BV24" s="677"/>
      <c r="BW24" s="677"/>
      <c r="BX24" s="677"/>
      <c r="BY24" s="677"/>
      <c r="BZ24" s="677"/>
      <c r="CA24" s="677"/>
      <c r="CB24" s="696"/>
      <c r="CD24" s="688" t="s">
        <v>210</v>
      </c>
      <c r="CE24" s="689"/>
      <c r="CF24" s="689"/>
      <c r="CG24" s="689"/>
      <c r="CH24" s="689"/>
      <c r="CI24" s="689"/>
      <c r="CJ24" s="689"/>
      <c r="CK24" s="689"/>
      <c r="CL24" s="689"/>
      <c r="CM24" s="689"/>
      <c r="CN24" s="689"/>
      <c r="CO24" s="689"/>
      <c r="CP24" s="689"/>
      <c r="CQ24" s="690"/>
      <c r="CR24" s="668">
        <v>4363114</v>
      </c>
      <c r="CS24" s="669"/>
      <c r="CT24" s="669"/>
      <c r="CU24" s="669"/>
      <c r="CV24" s="669"/>
      <c r="CW24" s="669"/>
      <c r="CX24" s="669"/>
      <c r="CY24" s="670"/>
      <c r="CZ24" s="673">
        <v>39.299999999999997</v>
      </c>
      <c r="DA24" s="674"/>
      <c r="DB24" s="674"/>
      <c r="DC24" s="691"/>
      <c r="DD24" s="712">
        <v>3260236</v>
      </c>
      <c r="DE24" s="669"/>
      <c r="DF24" s="669"/>
      <c r="DG24" s="669"/>
      <c r="DH24" s="669"/>
      <c r="DI24" s="669"/>
      <c r="DJ24" s="669"/>
      <c r="DK24" s="670"/>
      <c r="DL24" s="712">
        <v>3010950</v>
      </c>
      <c r="DM24" s="669"/>
      <c r="DN24" s="669"/>
      <c r="DO24" s="669"/>
      <c r="DP24" s="669"/>
      <c r="DQ24" s="669"/>
      <c r="DR24" s="669"/>
      <c r="DS24" s="669"/>
      <c r="DT24" s="669"/>
      <c r="DU24" s="669"/>
      <c r="DV24" s="670"/>
      <c r="DW24" s="673">
        <v>44.3</v>
      </c>
      <c r="DX24" s="674"/>
      <c r="DY24" s="674"/>
      <c r="DZ24" s="674"/>
      <c r="EA24" s="674"/>
      <c r="EB24" s="674"/>
      <c r="EC24" s="675"/>
    </row>
    <row r="25" spans="2:133" ht="11.25" customHeight="1" x14ac:dyDescent="0.15">
      <c r="B25" s="682" t="s">
        <v>211</v>
      </c>
      <c r="C25" s="683"/>
      <c r="D25" s="683"/>
      <c r="E25" s="683"/>
      <c r="F25" s="683"/>
      <c r="G25" s="683"/>
      <c r="H25" s="683"/>
      <c r="I25" s="683"/>
      <c r="J25" s="683"/>
      <c r="K25" s="683"/>
      <c r="L25" s="683"/>
      <c r="M25" s="683"/>
      <c r="N25" s="683"/>
      <c r="O25" s="683"/>
      <c r="P25" s="683"/>
      <c r="Q25" s="684"/>
      <c r="R25" s="676">
        <v>141505</v>
      </c>
      <c r="S25" s="677"/>
      <c r="T25" s="677"/>
      <c r="U25" s="677"/>
      <c r="V25" s="677"/>
      <c r="W25" s="677"/>
      <c r="X25" s="677"/>
      <c r="Y25" s="678"/>
      <c r="Z25" s="679">
        <v>1.3</v>
      </c>
      <c r="AA25" s="679"/>
      <c r="AB25" s="679"/>
      <c r="AC25" s="679"/>
      <c r="AD25" s="680" t="s">
        <v>476</v>
      </c>
      <c r="AE25" s="680"/>
      <c r="AF25" s="680"/>
      <c r="AG25" s="680"/>
      <c r="AH25" s="680"/>
      <c r="AI25" s="680"/>
      <c r="AJ25" s="680"/>
      <c r="AK25" s="680"/>
      <c r="AL25" s="685" t="s">
        <v>476</v>
      </c>
      <c r="AM25" s="686"/>
      <c r="AN25" s="686"/>
      <c r="AO25" s="687"/>
      <c r="AP25" s="697" t="s">
        <v>511</v>
      </c>
      <c r="AQ25" s="698"/>
      <c r="AR25" s="698"/>
      <c r="AS25" s="698"/>
      <c r="AT25" s="698"/>
      <c r="AU25" s="698"/>
      <c r="AV25" s="698"/>
      <c r="AW25" s="698"/>
      <c r="AX25" s="698"/>
      <c r="AY25" s="698"/>
      <c r="AZ25" s="698"/>
      <c r="BA25" s="698"/>
      <c r="BB25" s="698"/>
      <c r="BC25" s="698"/>
      <c r="BD25" s="698"/>
      <c r="BE25" s="698"/>
      <c r="BF25" s="699"/>
      <c r="BG25" s="676" t="s">
        <v>476</v>
      </c>
      <c r="BH25" s="677"/>
      <c r="BI25" s="677"/>
      <c r="BJ25" s="677"/>
      <c r="BK25" s="677"/>
      <c r="BL25" s="677"/>
      <c r="BM25" s="677"/>
      <c r="BN25" s="678"/>
      <c r="BO25" s="679" t="s">
        <v>476</v>
      </c>
      <c r="BP25" s="679"/>
      <c r="BQ25" s="679"/>
      <c r="BR25" s="679"/>
      <c r="BS25" s="692" t="s">
        <v>476</v>
      </c>
      <c r="BT25" s="677"/>
      <c r="BU25" s="677"/>
      <c r="BV25" s="677"/>
      <c r="BW25" s="677"/>
      <c r="BX25" s="677"/>
      <c r="BY25" s="677"/>
      <c r="BZ25" s="677"/>
      <c r="CA25" s="677"/>
      <c r="CB25" s="696"/>
      <c r="CD25" s="693" t="s">
        <v>510</v>
      </c>
      <c r="CE25" s="694"/>
      <c r="CF25" s="694"/>
      <c r="CG25" s="694"/>
      <c r="CH25" s="694"/>
      <c r="CI25" s="694"/>
      <c r="CJ25" s="694"/>
      <c r="CK25" s="694"/>
      <c r="CL25" s="694"/>
      <c r="CM25" s="694"/>
      <c r="CN25" s="694"/>
      <c r="CO25" s="694"/>
      <c r="CP25" s="694"/>
      <c r="CQ25" s="695"/>
      <c r="CR25" s="676">
        <v>1117682</v>
      </c>
      <c r="CS25" s="715"/>
      <c r="CT25" s="715"/>
      <c r="CU25" s="715"/>
      <c r="CV25" s="715"/>
      <c r="CW25" s="715"/>
      <c r="CX25" s="715"/>
      <c r="CY25" s="716"/>
      <c r="CZ25" s="685">
        <v>10.1</v>
      </c>
      <c r="DA25" s="713"/>
      <c r="DB25" s="713"/>
      <c r="DC25" s="717"/>
      <c r="DD25" s="692">
        <v>1056352</v>
      </c>
      <c r="DE25" s="715"/>
      <c r="DF25" s="715"/>
      <c r="DG25" s="715"/>
      <c r="DH25" s="715"/>
      <c r="DI25" s="715"/>
      <c r="DJ25" s="715"/>
      <c r="DK25" s="716"/>
      <c r="DL25" s="692">
        <v>1050173</v>
      </c>
      <c r="DM25" s="715"/>
      <c r="DN25" s="715"/>
      <c r="DO25" s="715"/>
      <c r="DP25" s="715"/>
      <c r="DQ25" s="715"/>
      <c r="DR25" s="715"/>
      <c r="DS25" s="715"/>
      <c r="DT25" s="715"/>
      <c r="DU25" s="715"/>
      <c r="DV25" s="716"/>
      <c r="DW25" s="685">
        <v>15.4</v>
      </c>
      <c r="DX25" s="713"/>
      <c r="DY25" s="713"/>
      <c r="DZ25" s="713"/>
      <c r="EA25" s="713"/>
      <c r="EB25" s="713"/>
      <c r="EC25" s="714"/>
    </row>
    <row r="26" spans="2:133" ht="11.25" customHeight="1" x14ac:dyDescent="0.15">
      <c r="B26" s="682" t="s">
        <v>212</v>
      </c>
      <c r="C26" s="683"/>
      <c r="D26" s="683"/>
      <c r="E26" s="683"/>
      <c r="F26" s="683"/>
      <c r="G26" s="683"/>
      <c r="H26" s="683"/>
      <c r="I26" s="683"/>
      <c r="J26" s="683"/>
      <c r="K26" s="683"/>
      <c r="L26" s="683"/>
      <c r="M26" s="683"/>
      <c r="N26" s="683"/>
      <c r="O26" s="683"/>
      <c r="P26" s="683"/>
      <c r="Q26" s="684"/>
      <c r="R26" s="676">
        <v>42662</v>
      </c>
      <c r="S26" s="677"/>
      <c r="T26" s="677"/>
      <c r="U26" s="677"/>
      <c r="V26" s="677"/>
      <c r="W26" s="677"/>
      <c r="X26" s="677"/>
      <c r="Y26" s="678"/>
      <c r="Z26" s="679">
        <v>0.4</v>
      </c>
      <c r="AA26" s="679"/>
      <c r="AB26" s="679"/>
      <c r="AC26" s="679"/>
      <c r="AD26" s="680" t="s">
        <v>476</v>
      </c>
      <c r="AE26" s="680"/>
      <c r="AF26" s="680"/>
      <c r="AG26" s="680"/>
      <c r="AH26" s="680"/>
      <c r="AI26" s="680"/>
      <c r="AJ26" s="680"/>
      <c r="AK26" s="680"/>
      <c r="AL26" s="685" t="s">
        <v>476</v>
      </c>
      <c r="AM26" s="686"/>
      <c r="AN26" s="686"/>
      <c r="AO26" s="687"/>
      <c r="AP26" s="697" t="s">
        <v>213</v>
      </c>
      <c r="AQ26" s="718"/>
      <c r="AR26" s="718"/>
      <c r="AS26" s="718"/>
      <c r="AT26" s="718"/>
      <c r="AU26" s="718"/>
      <c r="AV26" s="718"/>
      <c r="AW26" s="718"/>
      <c r="AX26" s="718"/>
      <c r="AY26" s="718"/>
      <c r="AZ26" s="718"/>
      <c r="BA26" s="718"/>
      <c r="BB26" s="718"/>
      <c r="BC26" s="718"/>
      <c r="BD26" s="718"/>
      <c r="BE26" s="718"/>
      <c r="BF26" s="699"/>
      <c r="BG26" s="676" t="s">
        <v>476</v>
      </c>
      <c r="BH26" s="677"/>
      <c r="BI26" s="677"/>
      <c r="BJ26" s="677"/>
      <c r="BK26" s="677"/>
      <c r="BL26" s="677"/>
      <c r="BM26" s="677"/>
      <c r="BN26" s="678"/>
      <c r="BO26" s="679" t="s">
        <v>476</v>
      </c>
      <c r="BP26" s="679"/>
      <c r="BQ26" s="679"/>
      <c r="BR26" s="679"/>
      <c r="BS26" s="692" t="s">
        <v>476</v>
      </c>
      <c r="BT26" s="677"/>
      <c r="BU26" s="677"/>
      <c r="BV26" s="677"/>
      <c r="BW26" s="677"/>
      <c r="BX26" s="677"/>
      <c r="BY26" s="677"/>
      <c r="BZ26" s="677"/>
      <c r="CA26" s="677"/>
      <c r="CB26" s="696"/>
      <c r="CD26" s="693" t="s">
        <v>214</v>
      </c>
      <c r="CE26" s="694"/>
      <c r="CF26" s="694"/>
      <c r="CG26" s="694"/>
      <c r="CH26" s="694"/>
      <c r="CI26" s="694"/>
      <c r="CJ26" s="694"/>
      <c r="CK26" s="694"/>
      <c r="CL26" s="694"/>
      <c r="CM26" s="694"/>
      <c r="CN26" s="694"/>
      <c r="CO26" s="694"/>
      <c r="CP26" s="694"/>
      <c r="CQ26" s="695"/>
      <c r="CR26" s="676">
        <v>786355</v>
      </c>
      <c r="CS26" s="677"/>
      <c r="CT26" s="677"/>
      <c r="CU26" s="677"/>
      <c r="CV26" s="677"/>
      <c r="CW26" s="677"/>
      <c r="CX26" s="677"/>
      <c r="CY26" s="678"/>
      <c r="CZ26" s="685">
        <v>7.1</v>
      </c>
      <c r="DA26" s="713"/>
      <c r="DB26" s="713"/>
      <c r="DC26" s="717"/>
      <c r="DD26" s="692">
        <v>731965</v>
      </c>
      <c r="DE26" s="677"/>
      <c r="DF26" s="677"/>
      <c r="DG26" s="677"/>
      <c r="DH26" s="677"/>
      <c r="DI26" s="677"/>
      <c r="DJ26" s="677"/>
      <c r="DK26" s="678"/>
      <c r="DL26" s="692" t="s">
        <v>476</v>
      </c>
      <c r="DM26" s="677"/>
      <c r="DN26" s="677"/>
      <c r="DO26" s="677"/>
      <c r="DP26" s="677"/>
      <c r="DQ26" s="677"/>
      <c r="DR26" s="677"/>
      <c r="DS26" s="677"/>
      <c r="DT26" s="677"/>
      <c r="DU26" s="677"/>
      <c r="DV26" s="678"/>
      <c r="DW26" s="685" t="s">
        <v>476</v>
      </c>
      <c r="DX26" s="713"/>
      <c r="DY26" s="713"/>
      <c r="DZ26" s="713"/>
      <c r="EA26" s="713"/>
      <c r="EB26" s="713"/>
      <c r="EC26" s="714"/>
    </row>
    <row r="27" spans="2:133" ht="11.25" customHeight="1" x14ac:dyDescent="0.15">
      <c r="B27" s="682" t="s">
        <v>215</v>
      </c>
      <c r="C27" s="683"/>
      <c r="D27" s="683"/>
      <c r="E27" s="683"/>
      <c r="F27" s="683"/>
      <c r="G27" s="683"/>
      <c r="H27" s="683"/>
      <c r="I27" s="683"/>
      <c r="J27" s="683"/>
      <c r="K27" s="683"/>
      <c r="L27" s="683"/>
      <c r="M27" s="683"/>
      <c r="N27" s="683"/>
      <c r="O27" s="683"/>
      <c r="P27" s="683"/>
      <c r="Q27" s="684"/>
      <c r="R27" s="676">
        <v>1038205</v>
      </c>
      <c r="S27" s="677"/>
      <c r="T27" s="677"/>
      <c r="U27" s="677"/>
      <c r="V27" s="677"/>
      <c r="W27" s="677"/>
      <c r="X27" s="677"/>
      <c r="Y27" s="678"/>
      <c r="Z27" s="679">
        <v>9.3000000000000007</v>
      </c>
      <c r="AA27" s="679"/>
      <c r="AB27" s="679"/>
      <c r="AC27" s="679"/>
      <c r="AD27" s="680" t="s">
        <v>476</v>
      </c>
      <c r="AE27" s="680"/>
      <c r="AF27" s="680"/>
      <c r="AG27" s="680"/>
      <c r="AH27" s="680"/>
      <c r="AI27" s="680"/>
      <c r="AJ27" s="680"/>
      <c r="AK27" s="680"/>
      <c r="AL27" s="685" t="s">
        <v>476</v>
      </c>
      <c r="AM27" s="686"/>
      <c r="AN27" s="686"/>
      <c r="AO27" s="687"/>
      <c r="AP27" s="682" t="s">
        <v>216</v>
      </c>
      <c r="AQ27" s="683"/>
      <c r="AR27" s="683"/>
      <c r="AS27" s="683"/>
      <c r="AT27" s="683"/>
      <c r="AU27" s="683"/>
      <c r="AV27" s="683"/>
      <c r="AW27" s="683"/>
      <c r="AX27" s="683"/>
      <c r="AY27" s="683"/>
      <c r="AZ27" s="683"/>
      <c r="BA27" s="683"/>
      <c r="BB27" s="683"/>
      <c r="BC27" s="683"/>
      <c r="BD27" s="683"/>
      <c r="BE27" s="683"/>
      <c r="BF27" s="684"/>
      <c r="BG27" s="676">
        <v>2741981</v>
      </c>
      <c r="BH27" s="677"/>
      <c r="BI27" s="677"/>
      <c r="BJ27" s="677"/>
      <c r="BK27" s="677"/>
      <c r="BL27" s="677"/>
      <c r="BM27" s="677"/>
      <c r="BN27" s="678"/>
      <c r="BO27" s="679">
        <v>100</v>
      </c>
      <c r="BP27" s="679"/>
      <c r="BQ27" s="679"/>
      <c r="BR27" s="679"/>
      <c r="BS27" s="692">
        <v>33082</v>
      </c>
      <c r="BT27" s="677"/>
      <c r="BU27" s="677"/>
      <c r="BV27" s="677"/>
      <c r="BW27" s="677"/>
      <c r="BX27" s="677"/>
      <c r="BY27" s="677"/>
      <c r="BZ27" s="677"/>
      <c r="CA27" s="677"/>
      <c r="CB27" s="696"/>
      <c r="CD27" s="693" t="s">
        <v>509</v>
      </c>
      <c r="CE27" s="694"/>
      <c r="CF27" s="694"/>
      <c r="CG27" s="694"/>
      <c r="CH27" s="694"/>
      <c r="CI27" s="694"/>
      <c r="CJ27" s="694"/>
      <c r="CK27" s="694"/>
      <c r="CL27" s="694"/>
      <c r="CM27" s="694"/>
      <c r="CN27" s="694"/>
      <c r="CO27" s="694"/>
      <c r="CP27" s="694"/>
      <c r="CQ27" s="695"/>
      <c r="CR27" s="676">
        <v>1617462</v>
      </c>
      <c r="CS27" s="715"/>
      <c r="CT27" s="715"/>
      <c r="CU27" s="715"/>
      <c r="CV27" s="715"/>
      <c r="CW27" s="715"/>
      <c r="CX27" s="715"/>
      <c r="CY27" s="716"/>
      <c r="CZ27" s="685">
        <v>14.6</v>
      </c>
      <c r="DA27" s="713"/>
      <c r="DB27" s="713"/>
      <c r="DC27" s="717"/>
      <c r="DD27" s="692">
        <v>684205</v>
      </c>
      <c r="DE27" s="715"/>
      <c r="DF27" s="715"/>
      <c r="DG27" s="715"/>
      <c r="DH27" s="715"/>
      <c r="DI27" s="715"/>
      <c r="DJ27" s="715"/>
      <c r="DK27" s="716"/>
      <c r="DL27" s="692">
        <v>683191</v>
      </c>
      <c r="DM27" s="715"/>
      <c r="DN27" s="715"/>
      <c r="DO27" s="715"/>
      <c r="DP27" s="715"/>
      <c r="DQ27" s="715"/>
      <c r="DR27" s="715"/>
      <c r="DS27" s="715"/>
      <c r="DT27" s="715"/>
      <c r="DU27" s="715"/>
      <c r="DV27" s="716"/>
      <c r="DW27" s="685">
        <v>10</v>
      </c>
      <c r="DX27" s="713"/>
      <c r="DY27" s="713"/>
      <c r="DZ27" s="713"/>
      <c r="EA27" s="713"/>
      <c r="EB27" s="713"/>
      <c r="EC27" s="714"/>
    </row>
    <row r="28" spans="2:133" ht="11.25" customHeight="1" x14ac:dyDescent="0.15">
      <c r="B28" s="721" t="s">
        <v>217</v>
      </c>
      <c r="C28" s="722"/>
      <c r="D28" s="722"/>
      <c r="E28" s="722"/>
      <c r="F28" s="722"/>
      <c r="G28" s="722"/>
      <c r="H28" s="722"/>
      <c r="I28" s="722"/>
      <c r="J28" s="722"/>
      <c r="K28" s="722"/>
      <c r="L28" s="722"/>
      <c r="M28" s="722"/>
      <c r="N28" s="722"/>
      <c r="O28" s="722"/>
      <c r="P28" s="722"/>
      <c r="Q28" s="723"/>
      <c r="R28" s="676" t="s">
        <v>476</v>
      </c>
      <c r="S28" s="677"/>
      <c r="T28" s="677"/>
      <c r="U28" s="677"/>
      <c r="V28" s="677"/>
      <c r="W28" s="677"/>
      <c r="X28" s="677"/>
      <c r="Y28" s="678"/>
      <c r="Z28" s="679" t="s">
        <v>476</v>
      </c>
      <c r="AA28" s="679"/>
      <c r="AB28" s="679"/>
      <c r="AC28" s="679"/>
      <c r="AD28" s="680" t="s">
        <v>476</v>
      </c>
      <c r="AE28" s="680"/>
      <c r="AF28" s="680"/>
      <c r="AG28" s="680"/>
      <c r="AH28" s="680"/>
      <c r="AI28" s="680"/>
      <c r="AJ28" s="680"/>
      <c r="AK28" s="680"/>
      <c r="AL28" s="685" t="s">
        <v>476</v>
      </c>
      <c r="AM28" s="686"/>
      <c r="AN28" s="686"/>
      <c r="AO28" s="687"/>
      <c r="AP28" s="724"/>
      <c r="AQ28" s="725"/>
      <c r="AR28" s="725"/>
      <c r="AS28" s="725"/>
      <c r="AT28" s="725"/>
      <c r="AU28" s="725"/>
      <c r="AV28" s="725"/>
      <c r="AW28" s="725"/>
      <c r="AX28" s="725"/>
      <c r="AY28" s="725"/>
      <c r="AZ28" s="725"/>
      <c r="BA28" s="725"/>
      <c r="BB28" s="725"/>
      <c r="BC28" s="725"/>
      <c r="BD28" s="725"/>
      <c r="BE28" s="725"/>
      <c r="BF28" s="726"/>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1"/>
      <c r="CD28" s="693" t="s">
        <v>508</v>
      </c>
      <c r="CE28" s="694"/>
      <c r="CF28" s="694"/>
      <c r="CG28" s="694"/>
      <c r="CH28" s="694"/>
      <c r="CI28" s="694"/>
      <c r="CJ28" s="694"/>
      <c r="CK28" s="694"/>
      <c r="CL28" s="694"/>
      <c r="CM28" s="694"/>
      <c r="CN28" s="694"/>
      <c r="CO28" s="694"/>
      <c r="CP28" s="694"/>
      <c r="CQ28" s="695"/>
      <c r="CR28" s="676">
        <v>1627970</v>
      </c>
      <c r="CS28" s="677"/>
      <c r="CT28" s="677"/>
      <c r="CU28" s="677"/>
      <c r="CV28" s="677"/>
      <c r="CW28" s="677"/>
      <c r="CX28" s="677"/>
      <c r="CY28" s="678"/>
      <c r="CZ28" s="685">
        <v>14.7</v>
      </c>
      <c r="DA28" s="713"/>
      <c r="DB28" s="713"/>
      <c r="DC28" s="717"/>
      <c r="DD28" s="692">
        <v>1519679</v>
      </c>
      <c r="DE28" s="677"/>
      <c r="DF28" s="677"/>
      <c r="DG28" s="677"/>
      <c r="DH28" s="677"/>
      <c r="DI28" s="677"/>
      <c r="DJ28" s="677"/>
      <c r="DK28" s="678"/>
      <c r="DL28" s="692">
        <v>1277586</v>
      </c>
      <c r="DM28" s="677"/>
      <c r="DN28" s="677"/>
      <c r="DO28" s="677"/>
      <c r="DP28" s="677"/>
      <c r="DQ28" s="677"/>
      <c r="DR28" s="677"/>
      <c r="DS28" s="677"/>
      <c r="DT28" s="677"/>
      <c r="DU28" s="677"/>
      <c r="DV28" s="678"/>
      <c r="DW28" s="685">
        <v>18.8</v>
      </c>
      <c r="DX28" s="713"/>
      <c r="DY28" s="713"/>
      <c r="DZ28" s="713"/>
      <c r="EA28" s="713"/>
      <c r="EB28" s="713"/>
      <c r="EC28" s="714"/>
    </row>
    <row r="29" spans="2:133" ht="11.25" customHeight="1" x14ac:dyDescent="0.15">
      <c r="B29" s="682" t="s">
        <v>218</v>
      </c>
      <c r="C29" s="683"/>
      <c r="D29" s="683"/>
      <c r="E29" s="683"/>
      <c r="F29" s="683"/>
      <c r="G29" s="683"/>
      <c r="H29" s="683"/>
      <c r="I29" s="683"/>
      <c r="J29" s="683"/>
      <c r="K29" s="683"/>
      <c r="L29" s="683"/>
      <c r="M29" s="683"/>
      <c r="N29" s="683"/>
      <c r="O29" s="683"/>
      <c r="P29" s="683"/>
      <c r="Q29" s="684"/>
      <c r="R29" s="676">
        <v>804013</v>
      </c>
      <c r="S29" s="677"/>
      <c r="T29" s="677"/>
      <c r="U29" s="677"/>
      <c r="V29" s="677"/>
      <c r="W29" s="677"/>
      <c r="X29" s="677"/>
      <c r="Y29" s="678"/>
      <c r="Z29" s="679">
        <v>7.2</v>
      </c>
      <c r="AA29" s="679"/>
      <c r="AB29" s="679"/>
      <c r="AC29" s="679"/>
      <c r="AD29" s="680" t="s">
        <v>476</v>
      </c>
      <c r="AE29" s="680"/>
      <c r="AF29" s="680"/>
      <c r="AG29" s="680"/>
      <c r="AH29" s="680"/>
      <c r="AI29" s="680"/>
      <c r="AJ29" s="680"/>
      <c r="AK29" s="680"/>
      <c r="AL29" s="685" t="s">
        <v>476</v>
      </c>
      <c r="AM29" s="686"/>
      <c r="AN29" s="686"/>
      <c r="AO29" s="687"/>
      <c r="AP29" s="658" t="s">
        <v>173</v>
      </c>
      <c r="AQ29" s="659"/>
      <c r="AR29" s="659"/>
      <c r="AS29" s="659"/>
      <c r="AT29" s="659"/>
      <c r="AU29" s="659"/>
      <c r="AV29" s="659"/>
      <c r="AW29" s="659"/>
      <c r="AX29" s="659"/>
      <c r="AY29" s="659"/>
      <c r="AZ29" s="659"/>
      <c r="BA29" s="659"/>
      <c r="BB29" s="659"/>
      <c r="BC29" s="659"/>
      <c r="BD29" s="659"/>
      <c r="BE29" s="659"/>
      <c r="BF29" s="660"/>
      <c r="BG29" s="658" t="s">
        <v>219</v>
      </c>
      <c r="BH29" s="719"/>
      <c r="BI29" s="719"/>
      <c r="BJ29" s="719"/>
      <c r="BK29" s="719"/>
      <c r="BL29" s="719"/>
      <c r="BM29" s="719"/>
      <c r="BN29" s="719"/>
      <c r="BO29" s="719"/>
      <c r="BP29" s="719"/>
      <c r="BQ29" s="720"/>
      <c r="BR29" s="658" t="s">
        <v>220</v>
      </c>
      <c r="BS29" s="719"/>
      <c r="BT29" s="719"/>
      <c r="BU29" s="719"/>
      <c r="BV29" s="719"/>
      <c r="BW29" s="719"/>
      <c r="BX29" s="719"/>
      <c r="BY29" s="719"/>
      <c r="BZ29" s="719"/>
      <c r="CA29" s="719"/>
      <c r="CB29" s="720"/>
      <c r="CD29" s="743" t="s">
        <v>221</v>
      </c>
      <c r="CE29" s="744"/>
      <c r="CF29" s="693" t="s">
        <v>507</v>
      </c>
      <c r="CG29" s="694"/>
      <c r="CH29" s="694"/>
      <c r="CI29" s="694"/>
      <c r="CJ29" s="694"/>
      <c r="CK29" s="694"/>
      <c r="CL29" s="694"/>
      <c r="CM29" s="694"/>
      <c r="CN29" s="694"/>
      <c r="CO29" s="694"/>
      <c r="CP29" s="694"/>
      <c r="CQ29" s="695"/>
      <c r="CR29" s="676">
        <v>1627959</v>
      </c>
      <c r="CS29" s="715"/>
      <c r="CT29" s="715"/>
      <c r="CU29" s="715"/>
      <c r="CV29" s="715"/>
      <c r="CW29" s="715"/>
      <c r="CX29" s="715"/>
      <c r="CY29" s="716"/>
      <c r="CZ29" s="685">
        <v>14.7</v>
      </c>
      <c r="DA29" s="713"/>
      <c r="DB29" s="713"/>
      <c r="DC29" s="717"/>
      <c r="DD29" s="692">
        <v>1519668</v>
      </c>
      <c r="DE29" s="715"/>
      <c r="DF29" s="715"/>
      <c r="DG29" s="715"/>
      <c r="DH29" s="715"/>
      <c r="DI29" s="715"/>
      <c r="DJ29" s="715"/>
      <c r="DK29" s="716"/>
      <c r="DL29" s="692">
        <v>1277575</v>
      </c>
      <c r="DM29" s="715"/>
      <c r="DN29" s="715"/>
      <c r="DO29" s="715"/>
      <c r="DP29" s="715"/>
      <c r="DQ29" s="715"/>
      <c r="DR29" s="715"/>
      <c r="DS29" s="715"/>
      <c r="DT29" s="715"/>
      <c r="DU29" s="715"/>
      <c r="DV29" s="716"/>
      <c r="DW29" s="685">
        <v>18.8</v>
      </c>
      <c r="DX29" s="713"/>
      <c r="DY29" s="713"/>
      <c r="DZ29" s="713"/>
      <c r="EA29" s="713"/>
      <c r="EB29" s="713"/>
      <c r="EC29" s="714"/>
    </row>
    <row r="30" spans="2:133" ht="11.25" customHeight="1" x14ac:dyDescent="0.15">
      <c r="B30" s="682" t="s">
        <v>222</v>
      </c>
      <c r="C30" s="683"/>
      <c r="D30" s="683"/>
      <c r="E30" s="683"/>
      <c r="F30" s="683"/>
      <c r="G30" s="683"/>
      <c r="H30" s="683"/>
      <c r="I30" s="683"/>
      <c r="J30" s="683"/>
      <c r="K30" s="683"/>
      <c r="L30" s="683"/>
      <c r="M30" s="683"/>
      <c r="N30" s="683"/>
      <c r="O30" s="683"/>
      <c r="P30" s="683"/>
      <c r="Q30" s="684"/>
      <c r="R30" s="676">
        <v>70299</v>
      </c>
      <c r="S30" s="677"/>
      <c r="T30" s="677"/>
      <c r="U30" s="677"/>
      <c r="V30" s="677"/>
      <c r="W30" s="677"/>
      <c r="X30" s="677"/>
      <c r="Y30" s="678"/>
      <c r="Z30" s="679">
        <v>0.6</v>
      </c>
      <c r="AA30" s="679"/>
      <c r="AB30" s="679"/>
      <c r="AC30" s="679"/>
      <c r="AD30" s="680">
        <v>7885</v>
      </c>
      <c r="AE30" s="680"/>
      <c r="AF30" s="680"/>
      <c r="AG30" s="680"/>
      <c r="AH30" s="680"/>
      <c r="AI30" s="680"/>
      <c r="AJ30" s="680"/>
      <c r="AK30" s="680"/>
      <c r="AL30" s="685">
        <v>0.1</v>
      </c>
      <c r="AM30" s="686"/>
      <c r="AN30" s="686"/>
      <c r="AO30" s="687"/>
      <c r="AP30" s="730" t="s">
        <v>223</v>
      </c>
      <c r="AQ30" s="731"/>
      <c r="AR30" s="731"/>
      <c r="AS30" s="731"/>
      <c r="AT30" s="740" t="s">
        <v>224</v>
      </c>
      <c r="AU30" s="379"/>
      <c r="AV30" s="379"/>
      <c r="AW30" s="379"/>
      <c r="AX30" s="665" t="s">
        <v>147</v>
      </c>
      <c r="AY30" s="666"/>
      <c r="AZ30" s="666"/>
      <c r="BA30" s="666"/>
      <c r="BB30" s="666"/>
      <c r="BC30" s="666"/>
      <c r="BD30" s="666"/>
      <c r="BE30" s="666"/>
      <c r="BF30" s="667"/>
      <c r="BG30" s="749">
        <v>99.1</v>
      </c>
      <c r="BH30" s="750"/>
      <c r="BI30" s="750"/>
      <c r="BJ30" s="750"/>
      <c r="BK30" s="750"/>
      <c r="BL30" s="750"/>
      <c r="BM30" s="674">
        <v>96.6</v>
      </c>
      <c r="BN30" s="750"/>
      <c r="BO30" s="750"/>
      <c r="BP30" s="750"/>
      <c r="BQ30" s="751"/>
      <c r="BR30" s="749">
        <v>99</v>
      </c>
      <c r="BS30" s="750"/>
      <c r="BT30" s="750"/>
      <c r="BU30" s="750"/>
      <c r="BV30" s="750"/>
      <c r="BW30" s="750"/>
      <c r="BX30" s="674">
        <v>96.5</v>
      </c>
      <c r="BY30" s="750"/>
      <c r="BZ30" s="750"/>
      <c r="CA30" s="750"/>
      <c r="CB30" s="751"/>
      <c r="CD30" s="745"/>
      <c r="CE30" s="746"/>
      <c r="CF30" s="693" t="s">
        <v>506</v>
      </c>
      <c r="CG30" s="694"/>
      <c r="CH30" s="694"/>
      <c r="CI30" s="694"/>
      <c r="CJ30" s="694"/>
      <c r="CK30" s="694"/>
      <c r="CL30" s="694"/>
      <c r="CM30" s="694"/>
      <c r="CN30" s="694"/>
      <c r="CO30" s="694"/>
      <c r="CP30" s="694"/>
      <c r="CQ30" s="695"/>
      <c r="CR30" s="676">
        <v>1556360</v>
      </c>
      <c r="CS30" s="677"/>
      <c r="CT30" s="677"/>
      <c r="CU30" s="677"/>
      <c r="CV30" s="677"/>
      <c r="CW30" s="677"/>
      <c r="CX30" s="677"/>
      <c r="CY30" s="678"/>
      <c r="CZ30" s="685">
        <v>14</v>
      </c>
      <c r="DA30" s="713"/>
      <c r="DB30" s="713"/>
      <c r="DC30" s="717"/>
      <c r="DD30" s="692">
        <v>1448069</v>
      </c>
      <c r="DE30" s="677"/>
      <c r="DF30" s="677"/>
      <c r="DG30" s="677"/>
      <c r="DH30" s="677"/>
      <c r="DI30" s="677"/>
      <c r="DJ30" s="677"/>
      <c r="DK30" s="678"/>
      <c r="DL30" s="692">
        <v>1205976</v>
      </c>
      <c r="DM30" s="677"/>
      <c r="DN30" s="677"/>
      <c r="DO30" s="677"/>
      <c r="DP30" s="677"/>
      <c r="DQ30" s="677"/>
      <c r="DR30" s="677"/>
      <c r="DS30" s="677"/>
      <c r="DT30" s="677"/>
      <c r="DU30" s="677"/>
      <c r="DV30" s="678"/>
      <c r="DW30" s="685">
        <v>17.7</v>
      </c>
      <c r="DX30" s="713"/>
      <c r="DY30" s="713"/>
      <c r="DZ30" s="713"/>
      <c r="EA30" s="713"/>
      <c r="EB30" s="713"/>
      <c r="EC30" s="714"/>
    </row>
    <row r="31" spans="2:133" ht="11.25" customHeight="1" x14ac:dyDescent="0.15">
      <c r="B31" s="682" t="s">
        <v>225</v>
      </c>
      <c r="C31" s="683"/>
      <c r="D31" s="683"/>
      <c r="E31" s="683"/>
      <c r="F31" s="683"/>
      <c r="G31" s="683"/>
      <c r="H31" s="683"/>
      <c r="I31" s="683"/>
      <c r="J31" s="683"/>
      <c r="K31" s="683"/>
      <c r="L31" s="683"/>
      <c r="M31" s="683"/>
      <c r="N31" s="683"/>
      <c r="O31" s="683"/>
      <c r="P31" s="683"/>
      <c r="Q31" s="684"/>
      <c r="R31" s="676">
        <v>398315</v>
      </c>
      <c r="S31" s="677"/>
      <c r="T31" s="677"/>
      <c r="U31" s="677"/>
      <c r="V31" s="677"/>
      <c r="W31" s="677"/>
      <c r="X31" s="677"/>
      <c r="Y31" s="678"/>
      <c r="Z31" s="679">
        <v>3.6</v>
      </c>
      <c r="AA31" s="679"/>
      <c r="AB31" s="679"/>
      <c r="AC31" s="679"/>
      <c r="AD31" s="680" t="s">
        <v>476</v>
      </c>
      <c r="AE31" s="680"/>
      <c r="AF31" s="680"/>
      <c r="AG31" s="680"/>
      <c r="AH31" s="680"/>
      <c r="AI31" s="680"/>
      <c r="AJ31" s="680"/>
      <c r="AK31" s="680"/>
      <c r="AL31" s="685" t="s">
        <v>476</v>
      </c>
      <c r="AM31" s="686"/>
      <c r="AN31" s="686"/>
      <c r="AO31" s="687"/>
      <c r="AP31" s="732"/>
      <c r="AQ31" s="733"/>
      <c r="AR31" s="733"/>
      <c r="AS31" s="733"/>
      <c r="AT31" s="741"/>
      <c r="AU31" s="375" t="s">
        <v>505</v>
      </c>
      <c r="AV31" s="375"/>
      <c r="AW31" s="375"/>
      <c r="AX31" s="682" t="s">
        <v>226</v>
      </c>
      <c r="AY31" s="683"/>
      <c r="AZ31" s="683"/>
      <c r="BA31" s="683"/>
      <c r="BB31" s="683"/>
      <c r="BC31" s="683"/>
      <c r="BD31" s="683"/>
      <c r="BE31" s="683"/>
      <c r="BF31" s="684"/>
      <c r="BG31" s="727">
        <v>99.5</v>
      </c>
      <c r="BH31" s="715"/>
      <c r="BI31" s="715"/>
      <c r="BJ31" s="715"/>
      <c r="BK31" s="715"/>
      <c r="BL31" s="715"/>
      <c r="BM31" s="686">
        <v>98.7</v>
      </c>
      <c r="BN31" s="728"/>
      <c r="BO31" s="728"/>
      <c r="BP31" s="728"/>
      <c r="BQ31" s="729"/>
      <c r="BR31" s="727">
        <v>99.5</v>
      </c>
      <c r="BS31" s="715"/>
      <c r="BT31" s="715"/>
      <c r="BU31" s="715"/>
      <c r="BV31" s="715"/>
      <c r="BW31" s="715"/>
      <c r="BX31" s="686">
        <v>98.7</v>
      </c>
      <c r="BY31" s="728"/>
      <c r="BZ31" s="728"/>
      <c r="CA31" s="728"/>
      <c r="CB31" s="729"/>
      <c r="CD31" s="745"/>
      <c r="CE31" s="746"/>
      <c r="CF31" s="693" t="s">
        <v>504</v>
      </c>
      <c r="CG31" s="694"/>
      <c r="CH31" s="694"/>
      <c r="CI31" s="694"/>
      <c r="CJ31" s="694"/>
      <c r="CK31" s="694"/>
      <c r="CL31" s="694"/>
      <c r="CM31" s="694"/>
      <c r="CN31" s="694"/>
      <c r="CO31" s="694"/>
      <c r="CP31" s="694"/>
      <c r="CQ31" s="695"/>
      <c r="CR31" s="676">
        <v>71599</v>
      </c>
      <c r="CS31" s="715"/>
      <c r="CT31" s="715"/>
      <c r="CU31" s="715"/>
      <c r="CV31" s="715"/>
      <c r="CW31" s="715"/>
      <c r="CX31" s="715"/>
      <c r="CY31" s="716"/>
      <c r="CZ31" s="685">
        <v>0.6</v>
      </c>
      <c r="DA31" s="713"/>
      <c r="DB31" s="713"/>
      <c r="DC31" s="717"/>
      <c r="DD31" s="692">
        <v>71599</v>
      </c>
      <c r="DE31" s="715"/>
      <c r="DF31" s="715"/>
      <c r="DG31" s="715"/>
      <c r="DH31" s="715"/>
      <c r="DI31" s="715"/>
      <c r="DJ31" s="715"/>
      <c r="DK31" s="716"/>
      <c r="DL31" s="692">
        <v>71599</v>
      </c>
      <c r="DM31" s="715"/>
      <c r="DN31" s="715"/>
      <c r="DO31" s="715"/>
      <c r="DP31" s="715"/>
      <c r="DQ31" s="715"/>
      <c r="DR31" s="715"/>
      <c r="DS31" s="715"/>
      <c r="DT31" s="715"/>
      <c r="DU31" s="715"/>
      <c r="DV31" s="716"/>
      <c r="DW31" s="685">
        <v>1.1000000000000001</v>
      </c>
      <c r="DX31" s="713"/>
      <c r="DY31" s="713"/>
      <c r="DZ31" s="713"/>
      <c r="EA31" s="713"/>
      <c r="EB31" s="713"/>
      <c r="EC31" s="714"/>
    </row>
    <row r="32" spans="2:133" ht="11.25" customHeight="1" x14ac:dyDescent="0.15">
      <c r="B32" s="682" t="s">
        <v>227</v>
      </c>
      <c r="C32" s="683"/>
      <c r="D32" s="683"/>
      <c r="E32" s="683"/>
      <c r="F32" s="683"/>
      <c r="G32" s="683"/>
      <c r="H32" s="683"/>
      <c r="I32" s="683"/>
      <c r="J32" s="683"/>
      <c r="K32" s="683"/>
      <c r="L32" s="683"/>
      <c r="M32" s="683"/>
      <c r="N32" s="683"/>
      <c r="O32" s="683"/>
      <c r="P32" s="683"/>
      <c r="Q32" s="684"/>
      <c r="R32" s="676">
        <v>52510</v>
      </c>
      <c r="S32" s="677"/>
      <c r="T32" s="677"/>
      <c r="U32" s="677"/>
      <c r="V32" s="677"/>
      <c r="W32" s="677"/>
      <c r="X32" s="677"/>
      <c r="Y32" s="678"/>
      <c r="Z32" s="679">
        <v>0.5</v>
      </c>
      <c r="AA32" s="679"/>
      <c r="AB32" s="679"/>
      <c r="AC32" s="679"/>
      <c r="AD32" s="680" t="s">
        <v>476</v>
      </c>
      <c r="AE32" s="680"/>
      <c r="AF32" s="680"/>
      <c r="AG32" s="680"/>
      <c r="AH32" s="680"/>
      <c r="AI32" s="680"/>
      <c r="AJ32" s="680"/>
      <c r="AK32" s="680"/>
      <c r="AL32" s="685" t="s">
        <v>476</v>
      </c>
      <c r="AM32" s="686"/>
      <c r="AN32" s="686"/>
      <c r="AO32" s="687"/>
      <c r="AP32" s="734"/>
      <c r="AQ32" s="735"/>
      <c r="AR32" s="735"/>
      <c r="AS32" s="735"/>
      <c r="AT32" s="742"/>
      <c r="AU32" s="376"/>
      <c r="AV32" s="376"/>
      <c r="AW32" s="376"/>
      <c r="AX32" s="724" t="s">
        <v>228</v>
      </c>
      <c r="AY32" s="725"/>
      <c r="AZ32" s="725"/>
      <c r="BA32" s="725"/>
      <c r="BB32" s="725"/>
      <c r="BC32" s="725"/>
      <c r="BD32" s="725"/>
      <c r="BE32" s="725"/>
      <c r="BF32" s="726"/>
      <c r="BG32" s="736">
        <v>98.8</v>
      </c>
      <c r="BH32" s="737"/>
      <c r="BI32" s="737"/>
      <c r="BJ32" s="737"/>
      <c r="BK32" s="737"/>
      <c r="BL32" s="737"/>
      <c r="BM32" s="738">
        <v>95.3</v>
      </c>
      <c r="BN32" s="737"/>
      <c r="BO32" s="737"/>
      <c r="BP32" s="737"/>
      <c r="BQ32" s="739"/>
      <c r="BR32" s="736">
        <v>98.5</v>
      </c>
      <c r="BS32" s="737"/>
      <c r="BT32" s="737"/>
      <c r="BU32" s="737"/>
      <c r="BV32" s="737"/>
      <c r="BW32" s="737"/>
      <c r="BX32" s="738">
        <v>95.2</v>
      </c>
      <c r="BY32" s="737"/>
      <c r="BZ32" s="737"/>
      <c r="CA32" s="737"/>
      <c r="CB32" s="739"/>
      <c r="CD32" s="747"/>
      <c r="CE32" s="748"/>
      <c r="CF32" s="693" t="s">
        <v>503</v>
      </c>
      <c r="CG32" s="694"/>
      <c r="CH32" s="694"/>
      <c r="CI32" s="694"/>
      <c r="CJ32" s="694"/>
      <c r="CK32" s="694"/>
      <c r="CL32" s="694"/>
      <c r="CM32" s="694"/>
      <c r="CN32" s="694"/>
      <c r="CO32" s="694"/>
      <c r="CP32" s="694"/>
      <c r="CQ32" s="695"/>
      <c r="CR32" s="676">
        <v>11</v>
      </c>
      <c r="CS32" s="677"/>
      <c r="CT32" s="677"/>
      <c r="CU32" s="677"/>
      <c r="CV32" s="677"/>
      <c r="CW32" s="677"/>
      <c r="CX32" s="677"/>
      <c r="CY32" s="678"/>
      <c r="CZ32" s="685">
        <v>0</v>
      </c>
      <c r="DA32" s="713"/>
      <c r="DB32" s="713"/>
      <c r="DC32" s="717"/>
      <c r="DD32" s="692">
        <v>11</v>
      </c>
      <c r="DE32" s="677"/>
      <c r="DF32" s="677"/>
      <c r="DG32" s="677"/>
      <c r="DH32" s="677"/>
      <c r="DI32" s="677"/>
      <c r="DJ32" s="677"/>
      <c r="DK32" s="678"/>
      <c r="DL32" s="692">
        <v>11</v>
      </c>
      <c r="DM32" s="677"/>
      <c r="DN32" s="677"/>
      <c r="DO32" s="677"/>
      <c r="DP32" s="677"/>
      <c r="DQ32" s="677"/>
      <c r="DR32" s="677"/>
      <c r="DS32" s="677"/>
      <c r="DT32" s="677"/>
      <c r="DU32" s="677"/>
      <c r="DV32" s="678"/>
      <c r="DW32" s="685">
        <v>0</v>
      </c>
      <c r="DX32" s="713"/>
      <c r="DY32" s="713"/>
      <c r="DZ32" s="713"/>
      <c r="EA32" s="713"/>
      <c r="EB32" s="713"/>
      <c r="EC32" s="714"/>
    </row>
    <row r="33" spans="2:133" ht="11.25" customHeight="1" x14ac:dyDescent="0.15">
      <c r="B33" s="682" t="s">
        <v>229</v>
      </c>
      <c r="C33" s="683"/>
      <c r="D33" s="683"/>
      <c r="E33" s="683"/>
      <c r="F33" s="683"/>
      <c r="G33" s="683"/>
      <c r="H33" s="683"/>
      <c r="I33" s="683"/>
      <c r="J33" s="683"/>
      <c r="K33" s="683"/>
      <c r="L33" s="683"/>
      <c r="M33" s="683"/>
      <c r="N33" s="683"/>
      <c r="O33" s="683"/>
      <c r="P33" s="683"/>
      <c r="Q33" s="684"/>
      <c r="R33" s="676">
        <v>110264</v>
      </c>
      <c r="S33" s="677"/>
      <c r="T33" s="677"/>
      <c r="U33" s="677"/>
      <c r="V33" s="677"/>
      <c r="W33" s="677"/>
      <c r="X33" s="677"/>
      <c r="Y33" s="678"/>
      <c r="Z33" s="679">
        <v>1</v>
      </c>
      <c r="AA33" s="679"/>
      <c r="AB33" s="679"/>
      <c r="AC33" s="679"/>
      <c r="AD33" s="680" t="s">
        <v>476</v>
      </c>
      <c r="AE33" s="680"/>
      <c r="AF33" s="680"/>
      <c r="AG33" s="680"/>
      <c r="AH33" s="680"/>
      <c r="AI33" s="680"/>
      <c r="AJ33" s="680"/>
      <c r="AK33" s="680"/>
      <c r="AL33" s="685" t="s">
        <v>476</v>
      </c>
      <c r="AM33" s="686"/>
      <c r="AN33" s="686"/>
      <c r="AO33" s="687"/>
      <c r="AP33" s="220"/>
      <c r="AQ33" s="221"/>
      <c r="AR33" s="375"/>
      <c r="AS33" s="379"/>
      <c r="AT33" s="379"/>
      <c r="AU33" s="379"/>
      <c r="AV33" s="379"/>
      <c r="AW33" s="379"/>
      <c r="AX33" s="379"/>
      <c r="AY33" s="379"/>
      <c r="AZ33" s="379"/>
      <c r="BA33" s="379"/>
      <c r="BB33" s="379"/>
      <c r="BC33" s="379"/>
      <c r="BD33" s="379"/>
      <c r="BE33" s="379"/>
      <c r="BF33" s="379"/>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D33" s="693" t="s">
        <v>230</v>
      </c>
      <c r="CE33" s="694"/>
      <c r="CF33" s="694"/>
      <c r="CG33" s="694"/>
      <c r="CH33" s="694"/>
      <c r="CI33" s="694"/>
      <c r="CJ33" s="694"/>
      <c r="CK33" s="694"/>
      <c r="CL33" s="694"/>
      <c r="CM33" s="694"/>
      <c r="CN33" s="694"/>
      <c r="CO33" s="694"/>
      <c r="CP33" s="694"/>
      <c r="CQ33" s="695"/>
      <c r="CR33" s="676">
        <v>5248371</v>
      </c>
      <c r="CS33" s="715"/>
      <c r="CT33" s="715"/>
      <c r="CU33" s="715"/>
      <c r="CV33" s="715"/>
      <c r="CW33" s="715"/>
      <c r="CX33" s="715"/>
      <c r="CY33" s="716"/>
      <c r="CZ33" s="685">
        <v>47.3</v>
      </c>
      <c r="DA33" s="713"/>
      <c r="DB33" s="713"/>
      <c r="DC33" s="717"/>
      <c r="DD33" s="692">
        <v>4007839</v>
      </c>
      <c r="DE33" s="715"/>
      <c r="DF33" s="715"/>
      <c r="DG33" s="715"/>
      <c r="DH33" s="715"/>
      <c r="DI33" s="715"/>
      <c r="DJ33" s="715"/>
      <c r="DK33" s="716"/>
      <c r="DL33" s="692">
        <v>3088656</v>
      </c>
      <c r="DM33" s="715"/>
      <c r="DN33" s="715"/>
      <c r="DO33" s="715"/>
      <c r="DP33" s="715"/>
      <c r="DQ33" s="715"/>
      <c r="DR33" s="715"/>
      <c r="DS33" s="715"/>
      <c r="DT33" s="715"/>
      <c r="DU33" s="715"/>
      <c r="DV33" s="716"/>
      <c r="DW33" s="685">
        <v>45.4</v>
      </c>
      <c r="DX33" s="713"/>
      <c r="DY33" s="713"/>
      <c r="DZ33" s="713"/>
      <c r="EA33" s="713"/>
      <c r="EB33" s="713"/>
      <c r="EC33" s="714"/>
    </row>
    <row r="34" spans="2:133" ht="11.25" customHeight="1" x14ac:dyDescent="0.15">
      <c r="B34" s="682" t="s">
        <v>231</v>
      </c>
      <c r="C34" s="683"/>
      <c r="D34" s="683"/>
      <c r="E34" s="683"/>
      <c r="F34" s="683"/>
      <c r="G34" s="683"/>
      <c r="H34" s="683"/>
      <c r="I34" s="683"/>
      <c r="J34" s="683"/>
      <c r="K34" s="683"/>
      <c r="L34" s="683"/>
      <c r="M34" s="683"/>
      <c r="N34" s="683"/>
      <c r="O34" s="683"/>
      <c r="P34" s="683"/>
      <c r="Q34" s="684"/>
      <c r="R34" s="676">
        <v>197926</v>
      </c>
      <c r="S34" s="677"/>
      <c r="T34" s="677"/>
      <c r="U34" s="677"/>
      <c r="V34" s="677"/>
      <c r="W34" s="677"/>
      <c r="X34" s="677"/>
      <c r="Y34" s="678"/>
      <c r="Z34" s="679">
        <v>1.8</v>
      </c>
      <c r="AA34" s="679"/>
      <c r="AB34" s="679"/>
      <c r="AC34" s="679"/>
      <c r="AD34" s="680">
        <v>9224</v>
      </c>
      <c r="AE34" s="680"/>
      <c r="AF34" s="680"/>
      <c r="AG34" s="680"/>
      <c r="AH34" s="680"/>
      <c r="AI34" s="680"/>
      <c r="AJ34" s="680"/>
      <c r="AK34" s="680"/>
      <c r="AL34" s="685">
        <v>0.1</v>
      </c>
      <c r="AM34" s="686"/>
      <c r="AN34" s="686"/>
      <c r="AO34" s="687"/>
      <c r="AP34" s="222"/>
      <c r="AQ34" s="658" t="s">
        <v>232</v>
      </c>
      <c r="AR34" s="659"/>
      <c r="AS34" s="659"/>
      <c r="AT34" s="659"/>
      <c r="AU34" s="659"/>
      <c r="AV34" s="659"/>
      <c r="AW34" s="659"/>
      <c r="AX34" s="659"/>
      <c r="AY34" s="659"/>
      <c r="AZ34" s="659"/>
      <c r="BA34" s="659"/>
      <c r="BB34" s="659"/>
      <c r="BC34" s="659"/>
      <c r="BD34" s="659"/>
      <c r="BE34" s="659"/>
      <c r="BF34" s="660"/>
      <c r="BG34" s="658" t="s">
        <v>233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3" t="s">
        <v>502</v>
      </c>
      <c r="CE34" s="694"/>
      <c r="CF34" s="694"/>
      <c r="CG34" s="694"/>
      <c r="CH34" s="694"/>
      <c r="CI34" s="694"/>
      <c r="CJ34" s="694"/>
      <c r="CK34" s="694"/>
      <c r="CL34" s="694"/>
      <c r="CM34" s="694"/>
      <c r="CN34" s="694"/>
      <c r="CO34" s="694"/>
      <c r="CP34" s="694"/>
      <c r="CQ34" s="695"/>
      <c r="CR34" s="676">
        <v>1334267</v>
      </c>
      <c r="CS34" s="677"/>
      <c r="CT34" s="677"/>
      <c r="CU34" s="677"/>
      <c r="CV34" s="677"/>
      <c r="CW34" s="677"/>
      <c r="CX34" s="677"/>
      <c r="CY34" s="678"/>
      <c r="CZ34" s="685">
        <v>12</v>
      </c>
      <c r="DA34" s="713"/>
      <c r="DB34" s="713"/>
      <c r="DC34" s="717"/>
      <c r="DD34" s="692">
        <v>957944</v>
      </c>
      <c r="DE34" s="677"/>
      <c r="DF34" s="677"/>
      <c r="DG34" s="677"/>
      <c r="DH34" s="677"/>
      <c r="DI34" s="677"/>
      <c r="DJ34" s="677"/>
      <c r="DK34" s="678"/>
      <c r="DL34" s="692">
        <v>823751</v>
      </c>
      <c r="DM34" s="677"/>
      <c r="DN34" s="677"/>
      <c r="DO34" s="677"/>
      <c r="DP34" s="677"/>
      <c r="DQ34" s="677"/>
      <c r="DR34" s="677"/>
      <c r="DS34" s="677"/>
      <c r="DT34" s="677"/>
      <c r="DU34" s="677"/>
      <c r="DV34" s="678"/>
      <c r="DW34" s="685">
        <v>12.1</v>
      </c>
      <c r="DX34" s="713"/>
      <c r="DY34" s="713"/>
      <c r="DZ34" s="713"/>
      <c r="EA34" s="713"/>
      <c r="EB34" s="713"/>
      <c r="EC34" s="714"/>
    </row>
    <row r="35" spans="2:133" ht="11.25" customHeight="1" x14ac:dyDescent="0.15">
      <c r="B35" s="682" t="s">
        <v>234</v>
      </c>
      <c r="C35" s="683"/>
      <c r="D35" s="683"/>
      <c r="E35" s="683"/>
      <c r="F35" s="683"/>
      <c r="G35" s="683"/>
      <c r="H35" s="683"/>
      <c r="I35" s="683"/>
      <c r="J35" s="683"/>
      <c r="K35" s="683"/>
      <c r="L35" s="683"/>
      <c r="M35" s="683"/>
      <c r="N35" s="683"/>
      <c r="O35" s="683"/>
      <c r="P35" s="683"/>
      <c r="Q35" s="684"/>
      <c r="R35" s="676">
        <v>1251082</v>
      </c>
      <c r="S35" s="677"/>
      <c r="T35" s="677"/>
      <c r="U35" s="677"/>
      <c r="V35" s="677"/>
      <c r="W35" s="677"/>
      <c r="X35" s="677"/>
      <c r="Y35" s="678"/>
      <c r="Z35" s="679">
        <v>11.2</v>
      </c>
      <c r="AA35" s="679"/>
      <c r="AB35" s="679"/>
      <c r="AC35" s="679"/>
      <c r="AD35" s="680" t="s">
        <v>476</v>
      </c>
      <c r="AE35" s="680"/>
      <c r="AF35" s="680"/>
      <c r="AG35" s="680"/>
      <c r="AH35" s="680"/>
      <c r="AI35" s="680"/>
      <c r="AJ35" s="680"/>
      <c r="AK35" s="680"/>
      <c r="AL35" s="685" t="s">
        <v>476</v>
      </c>
      <c r="AM35" s="686"/>
      <c r="AN35" s="686"/>
      <c r="AO35" s="687"/>
      <c r="AP35" s="222"/>
      <c r="AQ35" s="756" t="s">
        <v>501</v>
      </c>
      <c r="AR35" s="757"/>
      <c r="AS35" s="757"/>
      <c r="AT35" s="757"/>
      <c r="AU35" s="757"/>
      <c r="AV35" s="757"/>
      <c r="AW35" s="757"/>
      <c r="AX35" s="757"/>
      <c r="AY35" s="758"/>
      <c r="AZ35" s="668">
        <v>1843331</v>
      </c>
      <c r="BA35" s="669"/>
      <c r="BB35" s="669"/>
      <c r="BC35" s="669"/>
      <c r="BD35" s="669"/>
      <c r="BE35" s="669"/>
      <c r="BF35" s="752"/>
      <c r="BG35" s="688" t="s">
        <v>235</v>
      </c>
      <c r="BH35" s="689"/>
      <c r="BI35" s="689"/>
      <c r="BJ35" s="689"/>
      <c r="BK35" s="689"/>
      <c r="BL35" s="689"/>
      <c r="BM35" s="689"/>
      <c r="BN35" s="689"/>
      <c r="BO35" s="689"/>
      <c r="BP35" s="689"/>
      <c r="BQ35" s="689"/>
      <c r="BR35" s="689"/>
      <c r="BS35" s="689"/>
      <c r="BT35" s="689"/>
      <c r="BU35" s="690"/>
      <c r="BV35" s="668">
        <v>8430</v>
      </c>
      <c r="BW35" s="669"/>
      <c r="BX35" s="669"/>
      <c r="BY35" s="669"/>
      <c r="BZ35" s="669"/>
      <c r="CA35" s="669"/>
      <c r="CB35" s="752"/>
      <c r="CD35" s="693" t="s">
        <v>500</v>
      </c>
      <c r="CE35" s="694"/>
      <c r="CF35" s="694"/>
      <c r="CG35" s="694"/>
      <c r="CH35" s="694"/>
      <c r="CI35" s="694"/>
      <c r="CJ35" s="694"/>
      <c r="CK35" s="694"/>
      <c r="CL35" s="694"/>
      <c r="CM35" s="694"/>
      <c r="CN35" s="694"/>
      <c r="CO35" s="694"/>
      <c r="CP35" s="694"/>
      <c r="CQ35" s="695"/>
      <c r="CR35" s="676">
        <v>76514</v>
      </c>
      <c r="CS35" s="715"/>
      <c r="CT35" s="715"/>
      <c r="CU35" s="715"/>
      <c r="CV35" s="715"/>
      <c r="CW35" s="715"/>
      <c r="CX35" s="715"/>
      <c r="CY35" s="716"/>
      <c r="CZ35" s="685">
        <v>0.7</v>
      </c>
      <c r="DA35" s="713"/>
      <c r="DB35" s="713"/>
      <c r="DC35" s="717"/>
      <c r="DD35" s="692">
        <v>56957</v>
      </c>
      <c r="DE35" s="715"/>
      <c r="DF35" s="715"/>
      <c r="DG35" s="715"/>
      <c r="DH35" s="715"/>
      <c r="DI35" s="715"/>
      <c r="DJ35" s="715"/>
      <c r="DK35" s="716"/>
      <c r="DL35" s="692">
        <v>35858</v>
      </c>
      <c r="DM35" s="715"/>
      <c r="DN35" s="715"/>
      <c r="DO35" s="715"/>
      <c r="DP35" s="715"/>
      <c r="DQ35" s="715"/>
      <c r="DR35" s="715"/>
      <c r="DS35" s="715"/>
      <c r="DT35" s="715"/>
      <c r="DU35" s="715"/>
      <c r="DV35" s="716"/>
      <c r="DW35" s="685">
        <v>0.5</v>
      </c>
      <c r="DX35" s="713"/>
      <c r="DY35" s="713"/>
      <c r="DZ35" s="713"/>
      <c r="EA35" s="713"/>
      <c r="EB35" s="713"/>
      <c r="EC35" s="714"/>
    </row>
    <row r="36" spans="2:133" ht="11.25" customHeight="1" x14ac:dyDescent="0.15">
      <c r="B36" s="682" t="s">
        <v>236</v>
      </c>
      <c r="C36" s="683"/>
      <c r="D36" s="683"/>
      <c r="E36" s="683"/>
      <c r="F36" s="683"/>
      <c r="G36" s="683"/>
      <c r="H36" s="683"/>
      <c r="I36" s="683"/>
      <c r="J36" s="683"/>
      <c r="K36" s="683"/>
      <c r="L36" s="683"/>
      <c r="M36" s="683"/>
      <c r="N36" s="683"/>
      <c r="O36" s="683"/>
      <c r="P36" s="683"/>
      <c r="Q36" s="684"/>
      <c r="R36" s="676" t="s">
        <v>476</v>
      </c>
      <c r="S36" s="677"/>
      <c r="T36" s="677"/>
      <c r="U36" s="677"/>
      <c r="V36" s="677"/>
      <c r="W36" s="677"/>
      <c r="X36" s="677"/>
      <c r="Y36" s="678"/>
      <c r="Z36" s="679" t="s">
        <v>476</v>
      </c>
      <c r="AA36" s="679"/>
      <c r="AB36" s="679"/>
      <c r="AC36" s="679"/>
      <c r="AD36" s="680" t="s">
        <v>476</v>
      </c>
      <c r="AE36" s="680"/>
      <c r="AF36" s="680"/>
      <c r="AG36" s="680"/>
      <c r="AH36" s="680"/>
      <c r="AI36" s="680"/>
      <c r="AJ36" s="680"/>
      <c r="AK36" s="680"/>
      <c r="AL36" s="685" t="s">
        <v>476</v>
      </c>
      <c r="AM36" s="686"/>
      <c r="AN36" s="686"/>
      <c r="AO36" s="687"/>
      <c r="AQ36" s="753" t="s">
        <v>499</v>
      </c>
      <c r="AR36" s="754"/>
      <c r="AS36" s="754"/>
      <c r="AT36" s="754"/>
      <c r="AU36" s="754"/>
      <c r="AV36" s="754"/>
      <c r="AW36" s="754"/>
      <c r="AX36" s="754"/>
      <c r="AY36" s="755"/>
      <c r="AZ36" s="676">
        <v>625000</v>
      </c>
      <c r="BA36" s="677"/>
      <c r="BB36" s="677"/>
      <c r="BC36" s="677"/>
      <c r="BD36" s="715"/>
      <c r="BE36" s="715"/>
      <c r="BF36" s="729"/>
      <c r="BG36" s="693" t="s">
        <v>237</v>
      </c>
      <c r="BH36" s="694"/>
      <c r="BI36" s="694"/>
      <c r="BJ36" s="694"/>
      <c r="BK36" s="694"/>
      <c r="BL36" s="694"/>
      <c r="BM36" s="694"/>
      <c r="BN36" s="694"/>
      <c r="BO36" s="694"/>
      <c r="BP36" s="694"/>
      <c r="BQ36" s="694"/>
      <c r="BR36" s="694"/>
      <c r="BS36" s="694"/>
      <c r="BT36" s="694"/>
      <c r="BU36" s="695"/>
      <c r="BV36" s="676">
        <v>-17480</v>
      </c>
      <c r="BW36" s="677"/>
      <c r="BX36" s="677"/>
      <c r="BY36" s="677"/>
      <c r="BZ36" s="677"/>
      <c r="CA36" s="677"/>
      <c r="CB36" s="696"/>
      <c r="CD36" s="693" t="s">
        <v>238</v>
      </c>
      <c r="CE36" s="694"/>
      <c r="CF36" s="694"/>
      <c r="CG36" s="694"/>
      <c r="CH36" s="694"/>
      <c r="CI36" s="694"/>
      <c r="CJ36" s="694"/>
      <c r="CK36" s="694"/>
      <c r="CL36" s="694"/>
      <c r="CM36" s="694"/>
      <c r="CN36" s="694"/>
      <c r="CO36" s="694"/>
      <c r="CP36" s="694"/>
      <c r="CQ36" s="695"/>
      <c r="CR36" s="676">
        <v>2236190</v>
      </c>
      <c r="CS36" s="677"/>
      <c r="CT36" s="677"/>
      <c r="CU36" s="677"/>
      <c r="CV36" s="677"/>
      <c r="CW36" s="677"/>
      <c r="CX36" s="677"/>
      <c r="CY36" s="678"/>
      <c r="CZ36" s="685">
        <v>20.100000000000001</v>
      </c>
      <c r="DA36" s="713"/>
      <c r="DB36" s="713"/>
      <c r="DC36" s="717"/>
      <c r="DD36" s="692">
        <v>1753465</v>
      </c>
      <c r="DE36" s="677"/>
      <c r="DF36" s="677"/>
      <c r="DG36" s="677"/>
      <c r="DH36" s="677"/>
      <c r="DI36" s="677"/>
      <c r="DJ36" s="677"/>
      <c r="DK36" s="678"/>
      <c r="DL36" s="692">
        <v>1415355</v>
      </c>
      <c r="DM36" s="677"/>
      <c r="DN36" s="677"/>
      <c r="DO36" s="677"/>
      <c r="DP36" s="677"/>
      <c r="DQ36" s="677"/>
      <c r="DR36" s="677"/>
      <c r="DS36" s="677"/>
      <c r="DT36" s="677"/>
      <c r="DU36" s="677"/>
      <c r="DV36" s="678"/>
      <c r="DW36" s="685">
        <v>20.8</v>
      </c>
      <c r="DX36" s="713"/>
      <c r="DY36" s="713"/>
      <c r="DZ36" s="713"/>
      <c r="EA36" s="713"/>
      <c r="EB36" s="713"/>
      <c r="EC36" s="714"/>
    </row>
    <row r="37" spans="2:133" ht="11.25" customHeight="1" x14ac:dyDescent="0.15">
      <c r="B37" s="682" t="s">
        <v>498</v>
      </c>
      <c r="C37" s="683"/>
      <c r="D37" s="683"/>
      <c r="E37" s="683"/>
      <c r="F37" s="683"/>
      <c r="G37" s="683"/>
      <c r="H37" s="683"/>
      <c r="I37" s="683"/>
      <c r="J37" s="683"/>
      <c r="K37" s="683"/>
      <c r="L37" s="683"/>
      <c r="M37" s="683"/>
      <c r="N37" s="683"/>
      <c r="O37" s="683"/>
      <c r="P37" s="683"/>
      <c r="Q37" s="684"/>
      <c r="R37" s="676">
        <v>344282</v>
      </c>
      <c r="S37" s="677"/>
      <c r="T37" s="677"/>
      <c r="U37" s="677"/>
      <c r="V37" s="677"/>
      <c r="W37" s="677"/>
      <c r="X37" s="677"/>
      <c r="Y37" s="678"/>
      <c r="Z37" s="679">
        <v>3.1</v>
      </c>
      <c r="AA37" s="679"/>
      <c r="AB37" s="679"/>
      <c r="AC37" s="679"/>
      <c r="AD37" s="680" t="s">
        <v>476</v>
      </c>
      <c r="AE37" s="680"/>
      <c r="AF37" s="680"/>
      <c r="AG37" s="680"/>
      <c r="AH37" s="680"/>
      <c r="AI37" s="680"/>
      <c r="AJ37" s="680"/>
      <c r="AK37" s="680"/>
      <c r="AL37" s="685" t="s">
        <v>476</v>
      </c>
      <c r="AM37" s="686"/>
      <c r="AN37" s="686"/>
      <c r="AO37" s="687"/>
      <c r="AQ37" s="753" t="s">
        <v>497</v>
      </c>
      <c r="AR37" s="754"/>
      <c r="AS37" s="754"/>
      <c r="AT37" s="754"/>
      <c r="AU37" s="754"/>
      <c r="AV37" s="754"/>
      <c r="AW37" s="754"/>
      <c r="AX37" s="754"/>
      <c r="AY37" s="755"/>
      <c r="AZ37" s="676">
        <v>206327</v>
      </c>
      <c r="BA37" s="677"/>
      <c r="BB37" s="677"/>
      <c r="BC37" s="677"/>
      <c r="BD37" s="715"/>
      <c r="BE37" s="715"/>
      <c r="BF37" s="729"/>
      <c r="BG37" s="693" t="s">
        <v>239</v>
      </c>
      <c r="BH37" s="694"/>
      <c r="BI37" s="694"/>
      <c r="BJ37" s="694"/>
      <c r="BK37" s="694"/>
      <c r="BL37" s="694"/>
      <c r="BM37" s="694"/>
      <c r="BN37" s="694"/>
      <c r="BO37" s="694"/>
      <c r="BP37" s="694"/>
      <c r="BQ37" s="694"/>
      <c r="BR37" s="694"/>
      <c r="BS37" s="694"/>
      <c r="BT37" s="694"/>
      <c r="BU37" s="695"/>
      <c r="BV37" s="676">
        <v>3055</v>
      </c>
      <c r="BW37" s="677"/>
      <c r="BX37" s="677"/>
      <c r="BY37" s="677"/>
      <c r="BZ37" s="677"/>
      <c r="CA37" s="677"/>
      <c r="CB37" s="696"/>
      <c r="CD37" s="693" t="s">
        <v>496</v>
      </c>
      <c r="CE37" s="694"/>
      <c r="CF37" s="694"/>
      <c r="CG37" s="694"/>
      <c r="CH37" s="694"/>
      <c r="CI37" s="694"/>
      <c r="CJ37" s="694"/>
      <c r="CK37" s="694"/>
      <c r="CL37" s="694"/>
      <c r="CM37" s="694"/>
      <c r="CN37" s="694"/>
      <c r="CO37" s="694"/>
      <c r="CP37" s="694"/>
      <c r="CQ37" s="695"/>
      <c r="CR37" s="676">
        <v>743601</v>
      </c>
      <c r="CS37" s="715"/>
      <c r="CT37" s="715"/>
      <c r="CU37" s="715"/>
      <c r="CV37" s="715"/>
      <c r="CW37" s="715"/>
      <c r="CX37" s="715"/>
      <c r="CY37" s="716"/>
      <c r="CZ37" s="685">
        <v>6.7</v>
      </c>
      <c r="DA37" s="713"/>
      <c r="DB37" s="713"/>
      <c r="DC37" s="717"/>
      <c r="DD37" s="692">
        <v>653801</v>
      </c>
      <c r="DE37" s="715"/>
      <c r="DF37" s="715"/>
      <c r="DG37" s="715"/>
      <c r="DH37" s="715"/>
      <c r="DI37" s="715"/>
      <c r="DJ37" s="715"/>
      <c r="DK37" s="716"/>
      <c r="DL37" s="692">
        <v>647862</v>
      </c>
      <c r="DM37" s="715"/>
      <c r="DN37" s="715"/>
      <c r="DO37" s="715"/>
      <c r="DP37" s="715"/>
      <c r="DQ37" s="715"/>
      <c r="DR37" s="715"/>
      <c r="DS37" s="715"/>
      <c r="DT37" s="715"/>
      <c r="DU37" s="715"/>
      <c r="DV37" s="716"/>
      <c r="DW37" s="685">
        <v>9.5</v>
      </c>
      <c r="DX37" s="713"/>
      <c r="DY37" s="713"/>
      <c r="DZ37" s="713"/>
      <c r="EA37" s="713"/>
      <c r="EB37" s="713"/>
      <c r="EC37" s="714"/>
    </row>
    <row r="38" spans="2:133" ht="11.25" customHeight="1" x14ac:dyDescent="0.15">
      <c r="B38" s="724" t="s">
        <v>495</v>
      </c>
      <c r="C38" s="725"/>
      <c r="D38" s="725"/>
      <c r="E38" s="725"/>
      <c r="F38" s="725"/>
      <c r="G38" s="725"/>
      <c r="H38" s="725"/>
      <c r="I38" s="725"/>
      <c r="J38" s="725"/>
      <c r="K38" s="725"/>
      <c r="L38" s="725"/>
      <c r="M38" s="725"/>
      <c r="N38" s="725"/>
      <c r="O38" s="725"/>
      <c r="P38" s="725"/>
      <c r="Q38" s="726"/>
      <c r="R38" s="759">
        <v>11192346</v>
      </c>
      <c r="S38" s="760"/>
      <c r="T38" s="760"/>
      <c r="U38" s="760"/>
      <c r="V38" s="760"/>
      <c r="W38" s="760"/>
      <c r="X38" s="760"/>
      <c r="Y38" s="761"/>
      <c r="Z38" s="762">
        <v>100</v>
      </c>
      <c r="AA38" s="762"/>
      <c r="AB38" s="762"/>
      <c r="AC38" s="762"/>
      <c r="AD38" s="763">
        <v>6454483</v>
      </c>
      <c r="AE38" s="763"/>
      <c r="AF38" s="763"/>
      <c r="AG38" s="763"/>
      <c r="AH38" s="763"/>
      <c r="AI38" s="763"/>
      <c r="AJ38" s="763"/>
      <c r="AK38" s="763"/>
      <c r="AL38" s="764">
        <v>100</v>
      </c>
      <c r="AM38" s="738"/>
      <c r="AN38" s="738"/>
      <c r="AO38" s="765"/>
      <c r="AQ38" s="753" t="s">
        <v>494</v>
      </c>
      <c r="AR38" s="754"/>
      <c r="AS38" s="754"/>
      <c r="AT38" s="754"/>
      <c r="AU38" s="754"/>
      <c r="AV38" s="754"/>
      <c r="AW38" s="754"/>
      <c r="AX38" s="754"/>
      <c r="AY38" s="755"/>
      <c r="AZ38" s="676">
        <v>7540</v>
      </c>
      <c r="BA38" s="677"/>
      <c r="BB38" s="677"/>
      <c r="BC38" s="677"/>
      <c r="BD38" s="715"/>
      <c r="BE38" s="715"/>
      <c r="BF38" s="729"/>
      <c r="BG38" s="693" t="s">
        <v>240</v>
      </c>
      <c r="BH38" s="694"/>
      <c r="BI38" s="694"/>
      <c r="BJ38" s="694"/>
      <c r="BK38" s="694"/>
      <c r="BL38" s="694"/>
      <c r="BM38" s="694"/>
      <c r="BN38" s="694"/>
      <c r="BO38" s="694"/>
      <c r="BP38" s="694"/>
      <c r="BQ38" s="694"/>
      <c r="BR38" s="694"/>
      <c r="BS38" s="694"/>
      <c r="BT38" s="694"/>
      <c r="BU38" s="695"/>
      <c r="BV38" s="676">
        <v>4760</v>
      </c>
      <c r="BW38" s="677"/>
      <c r="BX38" s="677"/>
      <c r="BY38" s="677"/>
      <c r="BZ38" s="677"/>
      <c r="CA38" s="677"/>
      <c r="CB38" s="696"/>
      <c r="CD38" s="693" t="s">
        <v>493</v>
      </c>
      <c r="CE38" s="694"/>
      <c r="CF38" s="694"/>
      <c r="CG38" s="694"/>
      <c r="CH38" s="694"/>
      <c r="CI38" s="694"/>
      <c r="CJ38" s="694"/>
      <c r="CK38" s="694"/>
      <c r="CL38" s="694"/>
      <c r="CM38" s="694"/>
      <c r="CN38" s="694"/>
      <c r="CO38" s="694"/>
      <c r="CP38" s="694"/>
      <c r="CQ38" s="695"/>
      <c r="CR38" s="676">
        <v>1009137</v>
      </c>
      <c r="CS38" s="677"/>
      <c r="CT38" s="677"/>
      <c r="CU38" s="677"/>
      <c r="CV38" s="677"/>
      <c r="CW38" s="677"/>
      <c r="CX38" s="677"/>
      <c r="CY38" s="678"/>
      <c r="CZ38" s="685">
        <v>9.1</v>
      </c>
      <c r="DA38" s="713"/>
      <c r="DB38" s="713"/>
      <c r="DC38" s="717"/>
      <c r="DD38" s="692">
        <v>846495</v>
      </c>
      <c r="DE38" s="677"/>
      <c r="DF38" s="677"/>
      <c r="DG38" s="677"/>
      <c r="DH38" s="677"/>
      <c r="DI38" s="677"/>
      <c r="DJ38" s="677"/>
      <c r="DK38" s="678"/>
      <c r="DL38" s="692">
        <v>813692</v>
      </c>
      <c r="DM38" s="677"/>
      <c r="DN38" s="677"/>
      <c r="DO38" s="677"/>
      <c r="DP38" s="677"/>
      <c r="DQ38" s="677"/>
      <c r="DR38" s="677"/>
      <c r="DS38" s="677"/>
      <c r="DT38" s="677"/>
      <c r="DU38" s="677"/>
      <c r="DV38" s="678"/>
      <c r="DW38" s="685">
        <v>12</v>
      </c>
      <c r="DX38" s="713"/>
      <c r="DY38" s="713"/>
      <c r="DZ38" s="713"/>
      <c r="EA38" s="713"/>
      <c r="EB38" s="713"/>
      <c r="EC38" s="714"/>
    </row>
    <row r="39" spans="2:133" ht="11.25" customHeight="1" x14ac:dyDescent="0.15">
      <c r="AQ39" s="753" t="s">
        <v>492</v>
      </c>
      <c r="AR39" s="754"/>
      <c r="AS39" s="754"/>
      <c r="AT39" s="754"/>
      <c r="AU39" s="754"/>
      <c r="AV39" s="754"/>
      <c r="AW39" s="754"/>
      <c r="AX39" s="754"/>
      <c r="AY39" s="755"/>
      <c r="AZ39" s="676">
        <v>2867</v>
      </c>
      <c r="BA39" s="677"/>
      <c r="BB39" s="677"/>
      <c r="BC39" s="677"/>
      <c r="BD39" s="715"/>
      <c r="BE39" s="715"/>
      <c r="BF39" s="729"/>
      <c r="BG39" s="770" t="s">
        <v>491</v>
      </c>
      <c r="BH39" s="771"/>
      <c r="BI39" s="771"/>
      <c r="BJ39" s="771"/>
      <c r="BK39" s="771"/>
      <c r="BL39" s="377"/>
      <c r="BM39" s="694" t="s">
        <v>490</v>
      </c>
      <c r="BN39" s="694"/>
      <c r="BO39" s="694"/>
      <c r="BP39" s="694"/>
      <c r="BQ39" s="694"/>
      <c r="BR39" s="694"/>
      <c r="BS39" s="694"/>
      <c r="BT39" s="694"/>
      <c r="BU39" s="695"/>
      <c r="BV39" s="676">
        <v>91</v>
      </c>
      <c r="BW39" s="677"/>
      <c r="BX39" s="677"/>
      <c r="BY39" s="677"/>
      <c r="BZ39" s="677"/>
      <c r="CA39" s="677"/>
      <c r="CB39" s="696"/>
      <c r="CD39" s="693" t="s">
        <v>489</v>
      </c>
      <c r="CE39" s="694"/>
      <c r="CF39" s="694"/>
      <c r="CG39" s="694"/>
      <c r="CH39" s="694"/>
      <c r="CI39" s="694"/>
      <c r="CJ39" s="694"/>
      <c r="CK39" s="694"/>
      <c r="CL39" s="694"/>
      <c r="CM39" s="694"/>
      <c r="CN39" s="694"/>
      <c r="CO39" s="694"/>
      <c r="CP39" s="694"/>
      <c r="CQ39" s="695"/>
      <c r="CR39" s="676">
        <v>590363</v>
      </c>
      <c r="CS39" s="715"/>
      <c r="CT39" s="715"/>
      <c r="CU39" s="715"/>
      <c r="CV39" s="715"/>
      <c r="CW39" s="715"/>
      <c r="CX39" s="715"/>
      <c r="CY39" s="716"/>
      <c r="CZ39" s="685">
        <v>5.3</v>
      </c>
      <c r="DA39" s="713"/>
      <c r="DB39" s="713"/>
      <c r="DC39" s="717"/>
      <c r="DD39" s="692">
        <v>392978</v>
      </c>
      <c r="DE39" s="715"/>
      <c r="DF39" s="715"/>
      <c r="DG39" s="715"/>
      <c r="DH39" s="715"/>
      <c r="DI39" s="715"/>
      <c r="DJ39" s="715"/>
      <c r="DK39" s="716"/>
      <c r="DL39" s="692" t="s">
        <v>476</v>
      </c>
      <c r="DM39" s="715"/>
      <c r="DN39" s="715"/>
      <c r="DO39" s="715"/>
      <c r="DP39" s="715"/>
      <c r="DQ39" s="715"/>
      <c r="DR39" s="715"/>
      <c r="DS39" s="715"/>
      <c r="DT39" s="715"/>
      <c r="DU39" s="715"/>
      <c r="DV39" s="716"/>
      <c r="DW39" s="685" t="s">
        <v>476</v>
      </c>
      <c r="DX39" s="713"/>
      <c r="DY39" s="713"/>
      <c r="DZ39" s="713"/>
      <c r="EA39" s="713"/>
      <c r="EB39" s="713"/>
      <c r="EC39" s="714"/>
    </row>
    <row r="40" spans="2:133" ht="11.25" customHeight="1" x14ac:dyDescent="0.15">
      <c r="AQ40" s="753" t="s">
        <v>488</v>
      </c>
      <c r="AR40" s="754"/>
      <c r="AS40" s="754"/>
      <c r="AT40" s="754"/>
      <c r="AU40" s="754"/>
      <c r="AV40" s="754"/>
      <c r="AW40" s="754"/>
      <c r="AX40" s="754"/>
      <c r="AY40" s="755"/>
      <c r="AZ40" s="676">
        <v>197716</v>
      </c>
      <c r="BA40" s="677"/>
      <c r="BB40" s="677"/>
      <c r="BC40" s="677"/>
      <c r="BD40" s="715"/>
      <c r="BE40" s="715"/>
      <c r="BF40" s="729"/>
      <c r="BG40" s="770"/>
      <c r="BH40" s="771"/>
      <c r="BI40" s="771"/>
      <c r="BJ40" s="771"/>
      <c r="BK40" s="771"/>
      <c r="BL40" s="377"/>
      <c r="BM40" s="694" t="s">
        <v>487</v>
      </c>
      <c r="BN40" s="694"/>
      <c r="BO40" s="694"/>
      <c r="BP40" s="694"/>
      <c r="BQ40" s="694"/>
      <c r="BR40" s="694"/>
      <c r="BS40" s="694"/>
      <c r="BT40" s="694"/>
      <c r="BU40" s="695"/>
      <c r="BV40" s="676" t="s">
        <v>476</v>
      </c>
      <c r="BW40" s="677"/>
      <c r="BX40" s="677"/>
      <c r="BY40" s="677"/>
      <c r="BZ40" s="677"/>
      <c r="CA40" s="677"/>
      <c r="CB40" s="696"/>
      <c r="CD40" s="693" t="s">
        <v>486</v>
      </c>
      <c r="CE40" s="694"/>
      <c r="CF40" s="694"/>
      <c r="CG40" s="694"/>
      <c r="CH40" s="694"/>
      <c r="CI40" s="694"/>
      <c r="CJ40" s="694"/>
      <c r="CK40" s="694"/>
      <c r="CL40" s="694"/>
      <c r="CM40" s="694"/>
      <c r="CN40" s="694"/>
      <c r="CO40" s="694"/>
      <c r="CP40" s="694"/>
      <c r="CQ40" s="695"/>
      <c r="CR40" s="676">
        <v>1900</v>
      </c>
      <c r="CS40" s="677"/>
      <c r="CT40" s="677"/>
      <c r="CU40" s="677"/>
      <c r="CV40" s="677"/>
      <c r="CW40" s="677"/>
      <c r="CX40" s="677"/>
      <c r="CY40" s="678"/>
      <c r="CZ40" s="685">
        <v>0</v>
      </c>
      <c r="DA40" s="713"/>
      <c r="DB40" s="713"/>
      <c r="DC40" s="717"/>
      <c r="DD40" s="692" t="s">
        <v>476</v>
      </c>
      <c r="DE40" s="677"/>
      <c r="DF40" s="677"/>
      <c r="DG40" s="677"/>
      <c r="DH40" s="677"/>
      <c r="DI40" s="677"/>
      <c r="DJ40" s="677"/>
      <c r="DK40" s="678"/>
      <c r="DL40" s="692" t="s">
        <v>476</v>
      </c>
      <c r="DM40" s="677"/>
      <c r="DN40" s="677"/>
      <c r="DO40" s="677"/>
      <c r="DP40" s="677"/>
      <c r="DQ40" s="677"/>
      <c r="DR40" s="677"/>
      <c r="DS40" s="677"/>
      <c r="DT40" s="677"/>
      <c r="DU40" s="677"/>
      <c r="DV40" s="678"/>
      <c r="DW40" s="685" t="s">
        <v>476</v>
      </c>
      <c r="DX40" s="713"/>
      <c r="DY40" s="713"/>
      <c r="DZ40" s="713"/>
      <c r="EA40" s="713"/>
      <c r="EB40" s="713"/>
      <c r="EC40" s="714"/>
    </row>
    <row r="41" spans="2:133" ht="11.25" customHeight="1" x14ac:dyDescent="0.15">
      <c r="AQ41" s="766" t="s">
        <v>485</v>
      </c>
      <c r="AR41" s="767"/>
      <c r="AS41" s="767"/>
      <c r="AT41" s="767"/>
      <c r="AU41" s="767"/>
      <c r="AV41" s="767"/>
      <c r="AW41" s="767"/>
      <c r="AX41" s="767"/>
      <c r="AY41" s="768"/>
      <c r="AZ41" s="759">
        <v>803881</v>
      </c>
      <c r="BA41" s="760"/>
      <c r="BB41" s="760"/>
      <c r="BC41" s="760"/>
      <c r="BD41" s="737"/>
      <c r="BE41" s="737"/>
      <c r="BF41" s="739"/>
      <c r="BG41" s="772"/>
      <c r="BH41" s="773"/>
      <c r="BI41" s="773"/>
      <c r="BJ41" s="773"/>
      <c r="BK41" s="773"/>
      <c r="BL41" s="378"/>
      <c r="BM41" s="707" t="s">
        <v>484</v>
      </c>
      <c r="BN41" s="707"/>
      <c r="BO41" s="707"/>
      <c r="BP41" s="707"/>
      <c r="BQ41" s="707"/>
      <c r="BR41" s="707"/>
      <c r="BS41" s="707"/>
      <c r="BT41" s="707"/>
      <c r="BU41" s="708"/>
      <c r="BV41" s="759">
        <v>367</v>
      </c>
      <c r="BW41" s="760"/>
      <c r="BX41" s="760"/>
      <c r="BY41" s="760"/>
      <c r="BZ41" s="760"/>
      <c r="CA41" s="760"/>
      <c r="CB41" s="769"/>
      <c r="CD41" s="693" t="s">
        <v>483</v>
      </c>
      <c r="CE41" s="694"/>
      <c r="CF41" s="694"/>
      <c r="CG41" s="694"/>
      <c r="CH41" s="694"/>
      <c r="CI41" s="694"/>
      <c r="CJ41" s="694"/>
      <c r="CK41" s="694"/>
      <c r="CL41" s="694"/>
      <c r="CM41" s="694"/>
      <c r="CN41" s="694"/>
      <c r="CO41" s="694"/>
      <c r="CP41" s="694"/>
      <c r="CQ41" s="695"/>
      <c r="CR41" s="676" t="s">
        <v>476</v>
      </c>
      <c r="CS41" s="715"/>
      <c r="CT41" s="715"/>
      <c r="CU41" s="715"/>
      <c r="CV41" s="715"/>
      <c r="CW41" s="715"/>
      <c r="CX41" s="715"/>
      <c r="CY41" s="716"/>
      <c r="CZ41" s="685" t="s">
        <v>476</v>
      </c>
      <c r="DA41" s="713"/>
      <c r="DB41" s="713"/>
      <c r="DC41" s="717"/>
      <c r="DD41" s="692" t="s">
        <v>476</v>
      </c>
      <c r="DE41" s="715"/>
      <c r="DF41" s="715"/>
      <c r="DG41" s="715"/>
      <c r="DH41" s="715"/>
      <c r="DI41" s="715"/>
      <c r="DJ41" s="715"/>
      <c r="DK41" s="716"/>
      <c r="DL41" s="778"/>
      <c r="DM41" s="779"/>
      <c r="DN41" s="779"/>
      <c r="DO41" s="779"/>
      <c r="DP41" s="779"/>
      <c r="DQ41" s="779"/>
      <c r="DR41" s="779"/>
      <c r="DS41" s="779"/>
      <c r="DT41" s="779"/>
      <c r="DU41" s="779"/>
      <c r="DV41" s="780"/>
      <c r="DW41" s="774"/>
      <c r="DX41" s="775"/>
      <c r="DY41" s="775"/>
      <c r="DZ41" s="775"/>
      <c r="EA41" s="775"/>
      <c r="EB41" s="775"/>
      <c r="EC41" s="776"/>
    </row>
    <row r="42" spans="2:133" ht="11.25" customHeight="1" x14ac:dyDescent="0.15">
      <c r="B42" s="375" t="s">
        <v>241</v>
      </c>
      <c r="C42" s="375"/>
      <c r="D42" s="375"/>
      <c r="E42" s="375"/>
      <c r="F42" s="375"/>
      <c r="G42" s="375"/>
      <c r="H42" s="375"/>
      <c r="I42" s="375"/>
      <c r="J42" s="375"/>
      <c r="K42" s="375"/>
      <c r="L42" s="375"/>
      <c r="M42" s="375"/>
      <c r="N42" s="375"/>
      <c r="O42" s="375"/>
      <c r="P42" s="375"/>
      <c r="Q42" s="375"/>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BV42" s="224"/>
      <c r="BW42" s="224"/>
      <c r="BX42" s="224"/>
      <c r="BY42" s="224"/>
      <c r="BZ42" s="224"/>
      <c r="CA42" s="224"/>
      <c r="CB42" s="224"/>
      <c r="CD42" s="682" t="s">
        <v>242</v>
      </c>
      <c r="CE42" s="683"/>
      <c r="CF42" s="683"/>
      <c r="CG42" s="683"/>
      <c r="CH42" s="683"/>
      <c r="CI42" s="683"/>
      <c r="CJ42" s="683"/>
      <c r="CK42" s="683"/>
      <c r="CL42" s="683"/>
      <c r="CM42" s="683"/>
      <c r="CN42" s="683"/>
      <c r="CO42" s="683"/>
      <c r="CP42" s="683"/>
      <c r="CQ42" s="684"/>
      <c r="CR42" s="676">
        <v>1491941</v>
      </c>
      <c r="CS42" s="677"/>
      <c r="CT42" s="677"/>
      <c r="CU42" s="677"/>
      <c r="CV42" s="677"/>
      <c r="CW42" s="677"/>
      <c r="CX42" s="677"/>
      <c r="CY42" s="678"/>
      <c r="CZ42" s="685">
        <v>13.4</v>
      </c>
      <c r="DA42" s="686"/>
      <c r="DB42" s="686"/>
      <c r="DC42" s="777"/>
      <c r="DD42" s="692">
        <v>217791</v>
      </c>
      <c r="DE42" s="677"/>
      <c r="DF42" s="677"/>
      <c r="DG42" s="677"/>
      <c r="DH42" s="677"/>
      <c r="DI42" s="677"/>
      <c r="DJ42" s="677"/>
      <c r="DK42" s="678"/>
      <c r="DL42" s="778"/>
      <c r="DM42" s="779"/>
      <c r="DN42" s="779"/>
      <c r="DO42" s="779"/>
      <c r="DP42" s="779"/>
      <c r="DQ42" s="779"/>
      <c r="DR42" s="779"/>
      <c r="DS42" s="779"/>
      <c r="DT42" s="779"/>
      <c r="DU42" s="779"/>
      <c r="DV42" s="780"/>
      <c r="DW42" s="774"/>
      <c r="DX42" s="775"/>
      <c r="DY42" s="775"/>
      <c r="DZ42" s="775"/>
      <c r="EA42" s="775"/>
      <c r="EB42" s="775"/>
      <c r="EC42" s="776"/>
    </row>
    <row r="43" spans="2:133" ht="11.25" customHeight="1" x14ac:dyDescent="0.15">
      <c r="B43" s="225" t="s">
        <v>243</v>
      </c>
      <c r="C43" s="375"/>
      <c r="D43" s="375"/>
      <c r="E43" s="375"/>
      <c r="F43" s="375"/>
      <c r="G43" s="375"/>
      <c r="H43" s="375"/>
      <c r="I43" s="375"/>
      <c r="J43" s="375"/>
      <c r="K43" s="375"/>
      <c r="L43" s="375"/>
      <c r="M43" s="375"/>
      <c r="N43" s="375"/>
      <c r="O43" s="375"/>
      <c r="P43" s="375"/>
      <c r="Q43" s="375"/>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CD43" s="682" t="s">
        <v>482</v>
      </c>
      <c r="CE43" s="683"/>
      <c r="CF43" s="683"/>
      <c r="CG43" s="683"/>
      <c r="CH43" s="683"/>
      <c r="CI43" s="683"/>
      <c r="CJ43" s="683"/>
      <c r="CK43" s="683"/>
      <c r="CL43" s="683"/>
      <c r="CM43" s="683"/>
      <c r="CN43" s="683"/>
      <c r="CO43" s="683"/>
      <c r="CP43" s="683"/>
      <c r="CQ43" s="684"/>
      <c r="CR43" s="676">
        <v>20711</v>
      </c>
      <c r="CS43" s="715"/>
      <c r="CT43" s="715"/>
      <c r="CU43" s="715"/>
      <c r="CV43" s="715"/>
      <c r="CW43" s="715"/>
      <c r="CX43" s="715"/>
      <c r="CY43" s="716"/>
      <c r="CZ43" s="685">
        <v>0.2</v>
      </c>
      <c r="DA43" s="713"/>
      <c r="DB43" s="713"/>
      <c r="DC43" s="717"/>
      <c r="DD43" s="692">
        <v>20711</v>
      </c>
      <c r="DE43" s="715"/>
      <c r="DF43" s="715"/>
      <c r="DG43" s="715"/>
      <c r="DH43" s="715"/>
      <c r="DI43" s="715"/>
      <c r="DJ43" s="715"/>
      <c r="DK43" s="716"/>
      <c r="DL43" s="778"/>
      <c r="DM43" s="779"/>
      <c r="DN43" s="779"/>
      <c r="DO43" s="779"/>
      <c r="DP43" s="779"/>
      <c r="DQ43" s="779"/>
      <c r="DR43" s="779"/>
      <c r="DS43" s="779"/>
      <c r="DT43" s="779"/>
      <c r="DU43" s="779"/>
      <c r="DV43" s="780"/>
      <c r="DW43" s="774"/>
      <c r="DX43" s="775"/>
      <c r="DY43" s="775"/>
      <c r="DZ43" s="775"/>
      <c r="EA43" s="775"/>
      <c r="EB43" s="775"/>
      <c r="EC43" s="776"/>
    </row>
    <row r="44" spans="2:133" ht="11.25" customHeight="1" x14ac:dyDescent="0.15">
      <c r="B44" s="226" t="s">
        <v>244</v>
      </c>
      <c r="CD44" s="781" t="s">
        <v>221</v>
      </c>
      <c r="CE44" s="782"/>
      <c r="CF44" s="682" t="s">
        <v>481</v>
      </c>
      <c r="CG44" s="683"/>
      <c r="CH44" s="683"/>
      <c r="CI44" s="683"/>
      <c r="CJ44" s="683"/>
      <c r="CK44" s="683"/>
      <c r="CL44" s="683"/>
      <c r="CM44" s="683"/>
      <c r="CN44" s="683"/>
      <c r="CO44" s="683"/>
      <c r="CP44" s="683"/>
      <c r="CQ44" s="684"/>
      <c r="CR44" s="676">
        <v>1351463</v>
      </c>
      <c r="CS44" s="677"/>
      <c r="CT44" s="677"/>
      <c r="CU44" s="677"/>
      <c r="CV44" s="677"/>
      <c r="CW44" s="677"/>
      <c r="CX44" s="677"/>
      <c r="CY44" s="678"/>
      <c r="CZ44" s="685">
        <v>12.2</v>
      </c>
      <c r="DA44" s="686"/>
      <c r="DB44" s="686"/>
      <c r="DC44" s="777"/>
      <c r="DD44" s="692">
        <v>139654</v>
      </c>
      <c r="DE44" s="677"/>
      <c r="DF44" s="677"/>
      <c r="DG44" s="677"/>
      <c r="DH44" s="677"/>
      <c r="DI44" s="677"/>
      <c r="DJ44" s="677"/>
      <c r="DK44" s="678"/>
      <c r="DL44" s="778"/>
      <c r="DM44" s="779"/>
      <c r="DN44" s="779"/>
      <c r="DO44" s="779"/>
      <c r="DP44" s="779"/>
      <c r="DQ44" s="779"/>
      <c r="DR44" s="779"/>
      <c r="DS44" s="779"/>
      <c r="DT44" s="779"/>
      <c r="DU44" s="779"/>
      <c r="DV44" s="780"/>
      <c r="DW44" s="774"/>
      <c r="DX44" s="775"/>
      <c r="DY44" s="775"/>
      <c r="DZ44" s="775"/>
      <c r="EA44" s="775"/>
      <c r="EB44" s="775"/>
      <c r="EC44" s="776"/>
    </row>
    <row r="45" spans="2:133" ht="11.25" customHeight="1" x14ac:dyDescent="0.15">
      <c r="CD45" s="783"/>
      <c r="CE45" s="784"/>
      <c r="CF45" s="682" t="s">
        <v>480</v>
      </c>
      <c r="CG45" s="683"/>
      <c r="CH45" s="683"/>
      <c r="CI45" s="683"/>
      <c r="CJ45" s="683"/>
      <c r="CK45" s="683"/>
      <c r="CL45" s="683"/>
      <c r="CM45" s="683"/>
      <c r="CN45" s="683"/>
      <c r="CO45" s="683"/>
      <c r="CP45" s="683"/>
      <c r="CQ45" s="684"/>
      <c r="CR45" s="676">
        <v>698615</v>
      </c>
      <c r="CS45" s="715"/>
      <c r="CT45" s="715"/>
      <c r="CU45" s="715"/>
      <c r="CV45" s="715"/>
      <c r="CW45" s="715"/>
      <c r="CX45" s="715"/>
      <c r="CY45" s="716"/>
      <c r="CZ45" s="685">
        <v>6.3</v>
      </c>
      <c r="DA45" s="713"/>
      <c r="DB45" s="713"/>
      <c r="DC45" s="717"/>
      <c r="DD45" s="692">
        <v>32487</v>
      </c>
      <c r="DE45" s="715"/>
      <c r="DF45" s="715"/>
      <c r="DG45" s="715"/>
      <c r="DH45" s="715"/>
      <c r="DI45" s="715"/>
      <c r="DJ45" s="715"/>
      <c r="DK45" s="716"/>
      <c r="DL45" s="778"/>
      <c r="DM45" s="779"/>
      <c r="DN45" s="779"/>
      <c r="DO45" s="779"/>
      <c r="DP45" s="779"/>
      <c r="DQ45" s="779"/>
      <c r="DR45" s="779"/>
      <c r="DS45" s="779"/>
      <c r="DT45" s="779"/>
      <c r="DU45" s="779"/>
      <c r="DV45" s="780"/>
      <c r="DW45" s="774"/>
      <c r="DX45" s="775"/>
      <c r="DY45" s="775"/>
      <c r="DZ45" s="775"/>
      <c r="EA45" s="775"/>
      <c r="EB45" s="775"/>
      <c r="EC45" s="776"/>
    </row>
    <row r="46" spans="2:133" ht="11.25" customHeight="1" x14ac:dyDescent="0.15">
      <c r="CD46" s="783"/>
      <c r="CE46" s="784"/>
      <c r="CF46" s="682" t="s">
        <v>479</v>
      </c>
      <c r="CG46" s="683"/>
      <c r="CH46" s="683"/>
      <c r="CI46" s="683"/>
      <c r="CJ46" s="683"/>
      <c r="CK46" s="683"/>
      <c r="CL46" s="683"/>
      <c r="CM46" s="683"/>
      <c r="CN46" s="683"/>
      <c r="CO46" s="683"/>
      <c r="CP46" s="683"/>
      <c r="CQ46" s="684"/>
      <c r="CR46" s="676">
        <v>649430</v>
      </c>
      <c r="CS46" s="677"/>
      <c r="CT46" s="677"/>
      <c r="CU46" s="677"/>
      <c r="CV46" s="677"/>
      <c r="CW46" s="677"/>
      <c r="CX46" s="677"/>
      <c r="CY46" s="678"/>
      <c r="CZ46" s="685">
        <v>5.8</v>
      </c>
      <c r="DA46" s="686"/>
      <c r="DB46" s="686"/>
      <c r="DC46" s="777"/>
      <c r="DD46" s="692">
        <v>105797</v>
      </c>
      <c r="DE46" s="677"/>
      <c r="DF46" s="677"/>
      <c r="DG46" s="677"/>
      <c r="DH46" s="677"/>
      <c r="DI46" s="677"/>
      <c r="DJ46" s="677"/>
      <c r="DK46" s="678"/>
      <c r="DL46" s="778"/>
      <c r="DM46" s="779"/>
      <c r="DN46" s="779"/>
      <c r="DO46" s="779"/>
      <c r="DP46" s="779"/>
      <c r="DQ46" s="779"/>
      <c r="DR46" s="779"/>
      <c r="DS46" s="779"/>
      <c r="DT46" s="779"/>
      <c r="DU46" s="779"/>
      <c r="DV46" s="780"/>
      <c r="DW46" s="774"/>
      <c r="DX46" s="775"/>
      <c r="DY46" s="775"/>
      <c r="DZ46" s="775"/>
      <c r="EA46" s="775"/>
      <c r="EB46" s="775"/>
      <c r="EC46" s="776"/>
    </row>
    <row r="47" spans="2:133" ht="11.25" customHeight="1" x14ac:dyDescent="0.15">
      <c r="CD47" s="783"/>
      <c r="CE47" s="784"/>
      <c r="CF47" s="682" t="s">
        <v>478</v>
      </c>
      <c r="CG47" s="683"/>
      <c r="CH47" s="683"/>
      <c r="CI47" s="683"/>
      <c r="CJ47" s="683"/>
      <c r="CK47" s="683"/>
      <c r="CL47" s="683"/>
      <c r="CM47" s="683"/>
      <c r="CN47" s="683"/>
      <c r="CO47" s="683"/>
      <c r="CP47" s="683"/>
      <c r="CQ47" s="684"/>
      <c r="CR47" s="676">
        <v>140478</v>
      </c>
      <c r="CS47" s="715"/>
      <c r="CT47" s="715"/>
      <c r="CU47" s="715"/>
      <c r="CV47" s="715"/>
      <c r="CW47" s="715"/>
      <c r="CX47" s="715"/>
      <c r="CY47" s="716"/>
      <c r="CZ47" s="685">
        <v>1.3</v>
      </c>
      <c r="DA47" s="713"/>
      <c r="DB47" s="713"/>
      <c r="DC47" s="717"/>
      <c r="DD47" s="692">
        <v>78137</v>
      </c>
      <c r="DE47" s="715"/>
      <c r="DF47" s="715"/>
      <c r="DG47" s="715"/>
      <c r="DH47" s="715"/>
      <c r="DI47" s="715"/>
      <c r="DJ47" s="715"/>
      <c r="DK47" s="716"/>
      <c r="DL47" s="778"/>
      <c r="DM47" s="779"/>
      <c r="DN47" s="779"/>
      <c r="DO47" s="779"/>
      <c r="DP47" s="779"/>
      <c r="DQ47" s="779"/>
      <c r="DR47" s="779"/>
      <c r="DS47" s="779"/>
      <c r="DT47" s="779"/>
      <c r="DU47" s="779"/>
      <c r="DV47" s="780"/>
      <c r="DW47" s="774"/>
      <c r="DX47" s="775"/>
      <c r="DY47" s="775"/>
      <c r="DZ47" s="775"/>
      <c r="EA47" s="775"/>
      <c r="EB47" s="775"/>
      <c r="EC47" s="776"/>
    </row>
    <row r="48" spans="2:133" ht="11.25" x14ac:dyDescent="0.15">
      <c r="CD48" s="785"/>
      <c r="CE48" s="786"/>
      <c r="CF48" s="682" t="s">
        <v>477</v>
      </c>
      <c r="CG48" s="683"/>
      <c r="CH48" s="683"/>
      <c r="CI48" s="683"/>
      <c r="CJ48" s="683"/>
      <c r="CK48" s="683"/>
      <c r="CL48" s="683"/>
      <c r="CM48" s="683"/>
      <c r="CN48" s="683"/>
      <c r="CO48" s="683"/>
      <c r="CP48" s="683"/>
      <c r="CQ48" s="684"/>
      <c r="CR48" s="676" t="s">
        <v>476</v>
      </c>
      <c r="CS48" s="677"/>
      <c r="CT48" s="677"/>
      <c r="CU48" s="677"/>
      <c r="CV48" s="677"/>
      <c r="CW48" s="677"/>
      <c r="CX48" s="677"/>
      <c r="CY48" s="678"/>
      <c r="CZ48" s="685" t="s">
        <v>476</v>
      </c>
      <c r="DA48" s="686"/>
      <c r="DB48" s="686"/>
      <c r="DC48" s="777"/>
      <c r="DD48" s="692" t="s">
        <v>476</v>
      </c>
      <c r="DE48" s="677"/>
      <c r="DF48" s="677"/>
      <c r="DG48" s="677"/>
      <c r="DH48" s="677"/>
      <c r="DI48" s="677"/>
      <c r="DJ48" s="677"/>
      <c r="DK48" s="678"/>
      <c r="DL48" s="778"/>
      <c r="DM48" s="779"/>
      <c r="DN48" s="779"/>
      <c r="DO48" s="779"/>
      <c r="DP48" s="779"/>
      <c r="DQ48" s="779"/>
      <c r="DR48" s="779"/>
      <c r="DS48" s="779"/>
      <c r="DT48" s="779"/>
      <c r="DU48" s="779"/>
      <c r="DV48" s="780"/>
      <c r="DW48" s="774"/>
      <c r="DX48" s="775"/>
      <c r="DY48" s="775"/>
      <c r="DZ48" s="775"/>
      <c r="EA48" s="775"/>
      <c r="EB48" s="775"/>
      <c r="EC48" s="776"/>
    </row>
    <row r="49" spans="82:133" ht="11.25" customHeight="1" x14ac:dyDescent="0.15">
      <c r="CD49" s="724" t="s">
        <v>475</v>
      </c>
      <c r="CE49" s="725"/>
      <c r="CF49" s="725"/>
      <c r="CG49" s="725"/>
      <c r="CH49" s="725"/>
      <c r="CI49" s="725"/>
      <c r="CJ49" s="725"/>
      <c r="CK49" s="725"/>
      <c r="CL49" s="725"/>
      <c r="CM49" s="725"/>
      <c r="CN49" s="725"/>
      <c r="CO49" s="725"/>
      <c r="CP49" s="725"/>
      <c r="CQ49" s="726"/>
      <c r="CR49" s="759">
        <v>11103426</v>
      </c>
      <c r="CS49" s="737"/>
      <c r="CT49" s="737"/>
      <c r="CU49" s="737"/>
      <c r="CV49" s="737"/>
      <c r="CW49" s="737"/>
      <c r="CX49" s="737"/>
      <c r="CY49" s="787"/>
      <c r="CZ49" s="764">
        <v>100</v>
      </c>
      <c r="DA49" s="788"/>
      <c r="DB49" s="788"/>
      <c r="DC49" s="789"/>
      <c r="DD49" s="790">
        <v>7485866</v>
      </c>
      <c r="DE49" s="737"/>
      <c r="DF49" s="737"/>
      <c r="DG49" s="737"/>
      <c r="DH49" s="737"/>
      <c r="DI49" s="737"/>
      <c r="DJ49" s="737"/>
      <c r="DK49" s="787"/>
      <c r="DL49" s="791"/>
      <c r="DM49" s="792"/>
      <c r="DN49" s="792"/>
      <c r="DO49" s="792"/>
      <c r="DP49" s="792"/>
      <c r="DQ49" s="792"/>
      <c r="DR49" s="792"/>
      <c r="DS49" s="792"/>
      <c r="DT49" s="792"/>
      <c r="DU49" s="792"/>
      <c r="DV49" s="793"/>
      <c r="DW49" s="794"/>
      <c r="DX49" s="795"/>
      <c r="DY49" s="795"/>
      <c r="DZ49" s="795"/>
      <c r="EA49" s="795"/>
      <c r="EB49" s="795"/>
      <c r="EC49" s="796"/>
    </row>
    <row r="50" spans="82:133" ht="11.25" hidden="1" x14ac:dyDescent="0.15"/>
    <row r="51" spans="82:133" ht="11.25" hidden="1" x14ac:dyDescent="0.15"/>
    <row r="52" spans="82:133" ht="11.25" hidden="1" x14ac:dyDescent="0.15"/>
    <row r="53" spans="82:133" ht="11.25" hidden="1" x14ac:dyDescent="0.15"/>
  </sheetData>
  <sheetProtection algorithmName="SHA-512" hashValue="6gOT7ovi79gA1wFPPFN8fhmEGHKnbT+3NGt7ZH77NgrZcZu95t9CwRc72Yjmwf98PZy2WOPR5/avCERq37J0qA==" saltValue="4H96F3rgodZ8rl7LJ3TbyA==" spinCount="100000" sheet="1" objects="1" scenarios="1"/>
  <mergeCells count="582">
    <mergeCell ref="DW44:EC44"/>
    <mergeCell ref="CF45:CQ45"/>
    <mergeCell ref="CR45:CY45"/>
    <mergeCell ref="DW45:EC45"/>
    <mergeCell ref="CF44:CQ44"/>
    <mergeCell ref="CR44:CY44"/>
    <mergeCell ref="CZ44:DC44"/>
    <mergeCell ref="DD44:DK44"/>
    <mergeCell ref="DL44:DV44"/>
    <mergeCell ref="DL45:DV45"/>
    <mergeCell ref="CR46:CY46"/>
    <mergeCell ref="CZ46:DC46"/>
    <mergeCell ref="DD46:DK46"/>
    <mergeCell ref="DD47:DK47"/>
    <mergeCell ref="DL47:DV47"/>
    <mergeCell ref="DW47:EC47"/>
    <mergeCell ref="DD48:DK48"/>
    <mergeCell ref="DL48:DV48"/>
    <mergeCell ref="DW48:EC48"/>
    <mergeCell ref="CD44:CE48"/>
    <mergeCell ref="DL46:DV46"/>
    <mergeCell ref="DW46:EC46"/>
    <mergeCell ref="CF47:CQ47"/>
    <mergeCell ref="CR47:CY47"/>
    <mergeCell ref="CZ47:DC47"/>
    <mergeCell ref="CF46:CQ46"/>
    <mergeCell ref="DW43:EC43"/>
    <mergeCell ref="CD49:CQ49"/>
    <mergeCell ref="CR49:CY49"/>
    <mergeCell ref="CZ49:DC49"/>
    <mergeCell ref="DD49:DK49"/>
    <mergeCell ref="DL49:DV49"/>
    <mergeCell ref="DW49:EC49"/>
    <mergeCell ref="CF48:CQ48"/>
    <mergeCell ref="CR48:CY48"/>
    <mergeCell ref="CZ48:DC48"/>
    <mergeCell ref="CD43:CQ43"/>
    <mergeCell ref="CR43:CY43"/>
    <mergeCell ref="CZ43:DC43"/>
    <mergeCell ref="DD43:DK43"/>
    <mergeCell ref="DL43:DV43"/>
    <mergeCell ref="CZ45:DC45"/>
    <mergeCell ref="DD45:DK45"/>
    <mergeCell ref="DD39:DK39"/>
    <mergeCell ref="DL39:DV39"/>
    <mergeCell ref="CZ40:DC40"/>
    <mergeCell ref="DD40:DK40"/>
    <mergeCell ref="DL40:DV40"/>
    <mergeCell ref="DW41:EC41"/>
    <mergeCell ref="CD42:CQ42"/>
    <mergeCell ref="CR42:CY42"/>
    <mergeCell ref="CZ42:DC42"/>
    <mergeCell ref="DD42:DK42"/>
    <mergeCell ref="DL42:DV42"/>
    <mergeCell ref="DW42:EC42"/>
    <mergeCell ref="CR39:CY39"/>
    <mergeCell ref="CZ39:DC39"/>
    <mergeCell ref="DW39:EC39"/>
    <mergeCell ref="DW40:EC40"/>
    <mergeCell ref="DD41:DK41"/>
    <mergeCell ref="DL41:DV41"/>
    <mergeCell ref="CR40:CY40"/>
    <mergeCell ref="CR41:CY41"/>
    <mergeCell ref="CZ41:DC41"/>
    <mergeCell ref="AQ41:AY41"/>
    <mergeCell ref="AZ41:BF41"/>
    <mergeCell ref="BM41:BU41"/>
    <mergeCell ref="BV41:CB41"/>
    <mergeCell ref="CD41:CQ41"/>
    <mergeCell ref="BG38:BU38"/>
    <mergeCell ref="BV38:CB38"/>
    <mergeCell ref="CD37:CQ37"/>
    <mergeCell ref="CR37:CY37"/>
    <mergeCell ref="AQ39:AY39"/>
    <mergeCell ref="AZ39:BF39"/>
    <mergeCell ref="BG39:BK41"/>
    <mergeCell ref="BM39:BU39"/>
    <mergeCell ref="BV39:CB39"/>
    <mergeCell ref="CD39:CQ39"/>
    <mergeCell ref="AQ40:AY40"/>
    <mergeCell ref="AZ40:BF40"/>
    <mergeCell ref="BM40:BU40"/>
    <mergeCell ref="BV40:CB40"/>
    <mergeCell ref="CD40:CQ40"/>
    <mergeCell ref="CD38:CQ38"/>
    <mergeCell ref="CR38:CY38"/>
    <mergeCell ref="DD37:DK37"/>
    <mergeCell ref="DL37:DV37"/>
    <mergeCell ref="DW37:EC37"/>
    <mergeCell ref="B38:Q38"/>
    <mergeCell ref="R38:Y38"/>
    <mergeCell ref="Z38:AC38"/>
    <mergeCell ref="AD38:AK38"/>
    <mergeCell ref="AL38:AO38"/>
    <mergeCell ref="AQ38:AY38"/>
    <mergeCell ref="AZ38:BF38"/>
    <mergeCell ref="B37:Q37"/>
    <mergeCell ref="R37:Y37"/>
    <mergeCell ref="Z37:AC37"/>
    <mergeCell ref="AD37:AK37"/>
    <mergeCell ref="AL37:AO37"/>
    <mergeCell ref="AQ37:AY37"/>
    <mergeCell ref="AZ37:BF37"/>
    <mergeCell ref="BG37:BU37"/>
    <mergeCell ref="BV37:CB37"/>
    <mergeCell ref="DL38:DV38"/>
    <mergeCell ref="DW38:EC38"/>
    <mergeCell ref="CZ38:DC38"/>
    <mergeCell ref="CZ37:DC37"/>
    <mergeCell ref="DD38:DK38"/>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CZ33:DC33"/>
    <mergeCell ref="DD33:DK33"/>
    <mergeCell ref="DL33:DV33"/>
    <mergeCell ref="CD35:CQ35"/>
    <mergeCell ref="CR35:CY35"/>
    <mergeCell ref="CZ35:DC35"/>
    <mergeCell ref="DD35:DK35"/>
    <mergeCell ref="DL35:DV35"/>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BG32:BL32"/>
    <mergeCell ref="BM32:BQ32"/>
    <mergeCell ref="BR32:BW32"/>
    <mergeCell ref="AT30:AT32"/>
    <mergeCell ref="AX30:BF30"/>
    <mergeCell ref="CR33:CY33"/>
    <mergeCell ref="AD33:AK33"/>
    <mergeCell ref="AL33:AO33"/>
    <mergeCell ref="CD33:CQ33"/>
    <mergeCell ref="CD29:CE32"/>
    <mergeCell ref="CF29:CQ29"/>
    <mergeCell ref="CR29:CY29"/>
    <mergeCell ref="BG31:BL31"/>
    <mergeCell ref="BM31:BQ31"/>
    <mergeCell ref="BG30:BL30"/>
    <mergeCell ref="BM30:BQ30"/>
    <mergeCell ref="BR30:BW30"/>
    <mergeCell ref="BX30:CB30"/>
    <mergeCell ref="BX32:CB32"/>
    <mergeCell ref="CF32:CQ32"/>
    <mergeCell ref="CR32:CY32"/>
    <mergeCell ref="B31:Q31"/>
    <mergeCell ref="R31:Y31"/>
    <mergeCell ref="Z31:AC31"/>
    <mergeCell ref="AD31:AK31"/>
    <mergeCell ref="AL31:AO31"/>
    <mergeCell ref="AX31:BF31"/>
    <mergeCell ref="B30:Q30"/>
    <mergeCell ref="R30:Y30"/>
    <mergeCell ref="Z30:AC30"/>
    <mergeCell ref="AD30:AK30"/>
    <mergeCell ref="AL30:AO30"/>
    <mergeCell ref="AP30:AS32"/>
    <mergeCell ref="B32:Q32"/>
    <mergeCell ref="R32:Y32"/>
    <mergeCell ref="Z32:AC32"/>
    <mergeCell ref="AD32:AK32"/>
    <mergeCell ref="AL32:AO32"/>
    <mergeCell ref="AX32:BF32"/>
    <mergeCell ref="CZ32:DC32"/>
    <mergeCell ref="DD32:DK32"/>
    <mergeCell ref="DL31:DV31"/>
    <mergeCell ref="DW31:EC31"/>
    <mergeCell ref="DL30:DV30"/>
    <mergeCell ref="DW30:EC30"/>
    <mergeCell ref="DL32:DV32"/>
    <mergeCell ref="DW32:EC32"/>
    <mergeCell ref="BR29:CB29"/>
    <mergeCell ref="DD30:DK30"/>
    <mergeCell ref="BR31:BW31"/>
    <mergeCell ref="BX31:CB31"/>
    <mergeCell ref="CF31:CQ31"/>
    <mergeCell ref="CR31:CY31"/>
    <mergeCell ref="CZ31:DC31"/>
    <mergeCell ref="DD31:DK31"/>
    <mergeCell ref="CF30:CQ30"/>
    <mergeCell ref="CR30:CY30"/>
    <mergeCell ref="DL29:DV29"/>
    <mergeCell ref="DW29:EC29"/>
    <mergeCell ref="CZ29:DC29"/>
    <mergeCell ref="DD29:DK29"/>
    <mergeCell ref="CZ30:DC30"/>
    <mergeCell ref="DW28:EC28"/>
    <mergeCell ref="B29:Q29"/>
    <mergeCell ref="R29:Y29"/>
    <mergeCell ref="Z29:AC29"/>
    <mergeCell ref="AD29:AK29"/>
    <mergeCell ref="AL29:AO29"/>
    <mergeCell ref="AP29:BF29"/>
    <mergeCell ref="BG29:BQ29"/>
    <mergeCell ref="BG28:BN28"/>
    <mergeCell ref="BO28:BR28"/>
    <mergeCell ref="DD28:DK28"/>
    <mergeCell ref="DL28:DV28"/>
    <mergeCell ref="BS28:CB28"/>
    <mergeCell ref="CD28:CQ28"/>
    <mergeCell ref="CR28:CY28"/>
    <mergeCell ref="CZ28:DC28"/>
    <mergeCell ref="B28:Q28"/>
    <mergeCell ref="R28:Y28"/>
    <mergeCell ref="Z28:AC28"/>
    <mergeCell ref="AD28:AK28"/>
    <mergeCell ref="AL28:AO28"/>
    <mergeCell ref="AP28:BF28"/>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DW25:EC25"/>
    <mergeCell ref="BS25:CB25"/>
    <mergeCell ref="DL25:DV25"/>
    <mergeCell ref="DW27:EC27"/>
    <mergeCell ref="DW26:EC26"/>
    <mergeCell ref="B27:Q27"/>
    <mergeCell ref="R27:Y27"/>
    <mergeCell ref="Z27:AC27"/>
    <mergeCell ref="AD27:AK27"/>
    <mergeCell ref="AL27:AO27"/>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CD27:CQ27"/>
    <mergeCell ref="BS24:CB24"/>
    <mergeCell ref="CD24:CQ24"/>
    <mergeCell ref="CR24:CY24"/>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70" customWidth="1"/>
    <col min="131" max="131" width="1.625" style="270" customWidth="1"/>
    <col min="132" max="16384" width="9" style="270" hidden="1"/>
  </cols>
  <sheetData>
    <row r="1" spans="1:131" s="233" customFormat="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30"/>
      <c r="DQ1" s="231"/>
      <c r="DR1" s="231"/>
      <c r="DS1" s="231"/>
      <c r="DT1" s="231"/>
      <c r="DU1" s="231"/>
      <c r="DV1" s="231"/>
      <c r="DW1" s="231"/>
      <c r="DX1" s="231"/>
      <c r="DY1" s="231"/>
      <c r="DZ1" s="231"/>
      <c r="EA1" s="232"/>
    </row>
    <row r="2" spans="1:131" s="237" customFormat="1" ht="26.25" customHeight="1" thickBot="1" x14ac:dyDescent="0.2">
      <c r="A2" s="234" t="s">
        <v>245</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797" t="s">
        <v>246</v>
      </c>
      <c r="DK2" s="798"/>
      <c r="DL2" s="798"/>
      <c r="DM2" s="798"/>
      <c r="DN2" s="798"/>
      <c r="DO2" s="799"/>
      <c r="DP2" s="235"/>
      <c r="DQ2" s="797" t="s">
        <v>247</v>
      </c>
      <c r="DR2" s="798"/>
      <c r="DS2" s="798"/>
      <c r="DT2" s="798"/>
      <c r="DU2" s="798"/>
      <c r="DV2" s="798"/>
      <c r="DW2" s="798"/>
      <c r="DX2" s="798"/>
      <c r="DY2" s="798"/>
      <c r="DZ2" s="799"/>
      <c r="EA2" s="236"/>
    </row>
    <row r="3" spans="1:131" s="233" customFormat="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2"/>
    </row>
    <row r="4" spans="1:131" s="240" customFormat="1" ht="26.25" customHeight="1" thickBot="1" x14ac:dyDescent="0.2">
      <c r="A4" s="800" t="s">
        <v>248</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383"/>
      <c r="BA4" s="383"/>
      <c r="BB4" s="383"/>
      <c r="BC4" s="383"/>
      <c r="BD4" s="383"/>
      <c r="BE4" s="238"/>
      <c r="BF4" s="238"/>
      <c r="BG4" s="238"/>
      <c r="BH4" s="238"/>
      <c r="BI4" s="238"/>
      <c r="BJ4" s="238"/>
      <c r="BK4" s="238"/>
      <c r="BL4" s="238"/>
      <c r="BM4" s="238"/>
      <c r="BN4" s="238"/>
      <c r="BO4" s="238"/>
      <c r="BP4" s="238"/>
      <c r="BQ4" s="383" t="s">
        <v>249</v>
      </c>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239"/>
    </row>
    <row r="5" spans="1:131" s="240" customFormat="1" ht="26.25" customHeight="1" x14ac:dyDescent="0.15">
      <c r="A5" s="801" t="s">
        <v>250</v>
      </c>
      <c r="B5" s="802"/>
      <c r="C5" s="802"/>
      <c r="D5" s="802"/>
      <c r="E5" s="802"/>
      <c r="F5" s="802"/>
      <c r="G5" s="802"/>
      <c r="H5" s="802"/>
      <c r="I5" s="802"/>
      <c r="J5" s="802"/>
      <c r="K5" s="802"/>
      <c r="L5" s="802"/>
      <c r="M5" s="802"/>
      <c r="N5" s="802"/>
      <c r="O5" s="802"/>
      <c r="P5" s="803"/>
      <c r="Q5" s="807" t="s">
        <v>251</v>
      </c>
      <c r="R5" s="808"/>
      <c r="S5" s="808"/>
      <c r="T5" s="808"/>
      <c r="U5" s="809"/>
      <c r="V5" s="807" t="s">
        <v>580</v>
      </c>
      <c r="W5" s="808"/>
      <c r="X5" s="808"/>
      <c r="Y5" s="808"/>
      <c r="Z5" s="809"/>
      <c r="AA5" s="807" t="s">
        <v>579</v>
      </c>
      <c r="AB5" s="808"/>
      <c r="AC5" s="808"/>
      <c r="AD5" s="808"/>
      <c r="AE5" s="808"/>
      <c r="AF5" s="813" t="s">
        <v>578</v>
      </c>
      <c r="AG5" s="808"/>
      <c r="AH5" s="808"/>
      <c r="AI5" s="808"/>
      <c r="AJ5" s="814"/>
      <c r="AK5" s="808" t="s">
        <v>252</v>
      </c>
      <c r="AL5" s="808"/>
      <c r="AM5" s="808"/>
      <c r="AN5" s="808"/>
      <c r="AO5" s="809"/>
      <c r="AP5" s="807" t="s">
        <v>577</v>
      </c>
      <c r="AQ5" s="808"/>
      <c r="AR5" s="808"/>
      <c r="AS5" s="808"/>
      <c r="AT5" s="809"/>
      <c r="AU5" s="807" t="s">
        <v>253</v>
      </c>
      <c r="AV5" s="808"/>
      <c r="AW5" s="808"/>
      <c r="AX5" s="808"/>
      <c r="AY5" s="814"/>
      <c r="AZ5" s="380"/>
      <c r="BA5" s="380"/>
      <c r="BB5" s="380"/>
      <c r="BC5" s="380"/>
      <c r="BD5" s="380"/>
      <c r="BE5" s="241"/>
      <c r="BF5" s="241"/>
      <c r="BG5" s="241"/>
      <c r="BH5" s="241"/>
      <c r="BI5" s="241"/>
      <c r="BJ5" s="241"/>
      <c r="BK5" s="241"/>
      <c r="BL5" s="241"/>
      <c r="BM5" s="241"/>
      <c r="BN5" s="241"/>
      <c r="BO5" s="241"/>
      <c r="BP5" s="241"/>
      <c r="BQ5" s="801" t="s">
        <v>254</v>
      </c>
      <c r="BR5" s="802"/>
      <c r="BS5" s="802"/>
      <c r="BT5" s="802"/>
      <c r="BU5" s="802"/>
      <c r="BV5" s="802"/>
      <c r="BW5" s="802"/>
      <c r="BX5" s="802"/>
      <c r="BY5" s="802"/>
      <c r="BZ5" s="802"/>
      <c r="CA5" s="802"/>
      <c r="CB5" s="802"/>
      <c r="CC5" s="802"/>
      <c r="CD5" s="802"/>
      <c r="CE5" s="802"/>
      <c r="CF5" s="802"/>
      <c r="CG5" s="803"/>
      <c r="CH5" s="807" t="s">
        <v>576</v>
      </c>
      <c r="CI5" s="808"/>
      <c r="CJ5" s="808"/>
      <c r="CK5" s="808"/>
      <c r="CL5" s="809"/>
      <c r="CM5" s="807" t="s">
        <v>575</v>
      </c>
      <c r="CN5" s="808"/>
      <c r="CO5" s="808"/>
      <c r="CP5" s="808"/>
      <c r="CQ5" s="809"/>
      <c r="CR5" s="807" t="s">
        <v>574</v>
      </c>
      <c r="CS5" s="808"/>
      <c r="CT5" s="808"/>
      <c r="CU5" s="808"/>
      <c r="CV5" s="809"/>
      <c r="CW5" s="807" t="s">
        <v>432</v>
      </c>
      <c r="CX5" s="808"/>
      <c r="CY5" s="808"/>
      <c r="CZ5" s="808"/>
      <c r="DA5" s="809"/>
      <c r="DB5" s="807" t="s">
        <v>431</v>
      </c>
      <c r="DC5" s="808"/>
      <c r="DD5" s="808"/>
      <c r="DE5" s="808"/>
      <c r="DF5" s="809"/>
      <c r="DG5" s="855" t="s">
        <v>255</v>
      </c>
      <c r="DH5" s="856"/>
      <c r="DI5" s="856"/>
      <c r="DJ5" s="856"/>
      <c r="DK5" s="857"/>
      <c r="DL5" s="855" t="s">
        <v>430</v>
      </c>
      <c r="DM5" s="856"/>
      <c r="DN5" s="856"/>
      <c r="DO5" s="856"/>
      <c r="DP5" s="857"/>
      <c r="DQ5" s="807" t="s">
        <v>429</v>
      </c>
      <c r="DR5" s="808"/>
      <c r="DS5" s="808"/>
      <c r="DT5" s="808"/>
      <c r="DU5" s="809"/>
      <c r="DV5" s="807" t="s">
        <v>253</v>
      </c>
      <c r="DW5" s="808"/>
      <c r="DX5" s="808"/>
      <c r="DY5" s="808"/>
      <c r="DZ5" s="814"/>
      <c r="EA5" s="239"/>
    </row>
    <row r="6" spans="1:131" s="240" customFormat="1" ht="26.25" customHeight="1" thickBot="1" x14ac:dyDescent="0.2">
      <c r="A6" s="804"/>
      <c r="B6" s="805"/>
      <c r="C6" s="805"/>
      <c r="D6" s="805"/>
      <c r="E6" s="805"/>
      <c r="F6" s="805"/>
      <c r="G6" s="805"/>
      <c r="H6" s="805"/>
      <c r="I6" s="805"/>
      <c r="J6" s="805"/>
      <c r="K6" s="805"/>
      <c r="L6" s="805"/>
      <c r="M6" s="805"/>
      <c r="N6" s="805"/>
      <c r="O6" s="805"/>
      <c r="P6" s="806"/>
      <c r="Q6" s="810"/>
      <c r="R6" s="811"/>
      <c r="S6" s="811"/>
      <c r="T6" s="811"/>
      <c r="U6" s="812"/>
      <c r="V6" s="810"/>
      <c r="W6" s="811"/>
      <c r="X6" s="811"/>
      <c r="Y6" s="811"/>
      <c r="Z6" s="812"/>
      <c r="AA6" s="810"/>
      <c r="AB6" s="811"/>
      <c r="AC6" s="811"/>
      <c r="AD6" s="811"/>
      <c r="AE6" s="811"/>
      <c r="AF6" s="815"/>
      <c r="AG6" s="811"/>
      <c r="AH6" s="811"/>
      <c r="AI6" s="811"/>
      <c r="AJ6" s="816"/>
      <c r="AK6" s="811"/>
      <c r="AL6" s="811"/>
      <c r="AM6" s="811"/>
      <c r="AN6" s="811"/>
      <c r="AO6" s="812"/>
      <c r="AP6" s="810"/>
      <c r="AQ6" s="811"/>
      <c r="AR6" s="811"/>
      <c r="AS6" s="811"/>
      <c r="AT6" s="812"/>
      <c r="AU6" s="810"/>
      <c r="AV6" s="811"/>
      <c r="AW6" s="811"/>
      <c r="AX6" s="811"/>
      <c r="AY6" s="816"/>
      <c r="AZ6" s="383"/>
      <c r="BA6" s="383"/>
      <c r="BB6" s="383"/>
      <c r="BC6" s="383"/>
      <c r="BD6" s="383"/>
      <c r="BE6" s="238"/>
      <c r="BF6" s="238"/>
      <c r="BG6" s="238"/>
      <c r="BH6" s="238"/>
      <c r="BI6" s="238"/>
      <c r="BJ6" s="238"/>
      <c r="BK6" s="238"/>
      <c r="BL6" s="238"/>
      <c r="BM6" s="238"/>
      <c r="BN6" s="238"/>
      <c r="BO6" s="238"/>
      <c r="BP6" s="238"/>
      <c r="BQ6" s="804"/>
      <c r="BR6" s="805"/>
      <c r="BS6" s="805"/>
      <c r="BT6" s="805"/>
      <c r="BU6" s="805"/>
      <c r="BV6" s="805"/>
      <c r="BW6" s="805"/>
      <c r="BX6" s="805"/>
      <c r="BY6" s="805"/>
      <c r="BZ6" s="805"/>
      <c r="CA6" s="805"/>
      <c r="CB6" s="805"/>
      <c r="CC6" s="805"/>
      <c r="CD6" s="805"/>
      <c r="CE6" s="805"/>
      <c r="CF6" s="805"/>
      <c r="CG6" s="806"/>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58"/>
      <c r="DH6" s="859"/>
      <c r="DI6" s="859"/>
      <c r="DJ6" s="859"/>
      <c r="DK6" s="860"/>
      <c r="DL6" s="858"/>
      <c r="DM6" s="859"/>
      <c r="DN6" s="859"/>
      <c r="DO6" s="859"/>
      <c r="DP6" s="860"/>
      <c r="DQ6" s="810"/>
      <c r="DR6" s="811"/>
      <c r="DS6" s="811"/>
      <c r="DT6" s="811"/>
      <c r="DU6" s="812"/>
      <c r="DV6" s="810"/>
      <c r="DW6" s="811"/>
      <c r="DX6" s="811"/>
      <c r="DY6" s="811"/>
      <c r="DZ6" s="816"/>
      <c r="EA6" s="239"/>
    </row>
    <row r="7" spans="1:131" s="240" customFormat="1" ht="26.25" customHeight="1" thickTop="1" x14ac:dyDescent="0.15">
      <c r="A7" s="242">
        <v>1</v>
      </c>
      <c r="B7" s="835" t="s">
        <v>573</v>
      </c>
      <c r="C7" s="836"/>
      <c r="D7" s="836"/>
      <c r="E7" s="836"/>
      <c r="F7" s="836"/>
      <c r="G7" s="836"/>
      <c r="H7" s="836"/>
      <c r="I7" s="836"/>
      <c r="J7" s="836"/>
      <c r="K7" s="836"/>
      <c r="L7" s="836"/>
      <c r="M7" s="836"/>
      <c r="N7" s="836"/>
      <c r="O7" s="836"/>
      <c r="P7" s="837"/>
      <c r="Q7" s="827">
        <v>11192</v>
      </c>
      <c r="R7" s="828"/>
      <c r="S7" s="828"/>
      <c r="T7" s="828"/>
      <c r="U7" s="828"/>
      <c r="V7" s="828">
        <v>11103</v>
      </c>
      <c r="W7" s="828"/>
      <c r="X7" s="828"/>
      <c r="Y7" s="828"/>
      <c r="Z7" s="828"/>
      <c r="AA7" s="828">
        <v>89</v>
      </c>
      <c r="AB7" s="828"/>
      <c r="AC7" s="828"/>
      <c r="AD7" s="828"/>
      <c r="AE7" s="829"/>
      <c r="AF7" s="838">
        <v>78</v>
      </c>
      <c r="AG7" s="839"/>
      <c r="AH7" s="839"/>
      <c r="AI7" s="839"/>
      <c r="AJ7" s="840"/>
      <c r="AK7" s="830">
        <v>53</v>
      </c>
      <c r="AL7" s="831"/>
      <c r="AM7" s="831"/>
      <c r="AN7" s="831"/>
      <c r="AO7" s="831"/>
      <c r="AP7" s="831">
        <v>13144</v>
      </c>
      <c r="AQ7" s="831"/>
      <c r="AR7" s="831"/>
      <c r="AS7" s="831"/>
      <c r="AT7" s="831"/>
      <c r="AU7" s="844"/>
      <c r="AV7" s="844"/>
      <c r="AW7" s="844"/>
      <c r="AX7" s="844"/>
      <c r="AY7" s="845"/>
      <c r="AZ7" s="383"/>
      <c r="BA7" s="383"/>
      <c r="BB7" s="383"/>
      <c r="BC7" s="383"/>
      <c r="BD7" s="383"/>
      <c r="BE7" s="238"/>
      <c r="BF7" s="238"/>
      <c r="BG7" s="238"/>
      <c r="BH7" s="238"/>
      <c r="BI7" s="238"/>
      <c r="BJ7" s="238"/>
      <c r="BK7" s="238"/>
      <c r="BL7" s="238"/>
      <c r="BM7" s="238"/>
      <c r="BN7" s="238"/>
      <c r="BO7" s="238"/>
      <c r="BP7" s="238"/>
      <c r="BQ7" s="243">
        <v>1</v>
      </c>
      <c r="BR7" s="244">
        <v>0</v>
      </c>
      <c r="BS7" s="846" t="s">
        <v>399</v>
      </c>
      <c r="BT7" s="847"/>
      <c r="BU7" s="847"/>
      <c r="BV7" s="847"/>
      <c r="BW7" s="847"/>
      <c r="BX7" s="847"/>
      <c r="BY7" s="847"/>
      <c r="BZ7" s="847"/>
      <c r="CA7" s="847"/>
      <c r="CB7" s="847"/>
      <c r="CC7" s="847"/>
      <c r="CD7" s="847"/>
      <c r="CE7" s="847"/>
      <c r="CF7" s="847"/>
      <c r="CG7" s="848"/>
      <c r="CH7" s="832">
        <v>6</v>
      </c>
      <c r="CI7" s="833"/>
      <c r="CJ7" s="833"/>
      <c r="CK7" s="833"/>
      <c r="CL7" s="834"/>
      <c r="CM7" s="832">
        <v>20</v>
      </c>
      <c r="CN7" s="833"/>
      <c r="CO7" s="833"/>
      <c r="CP7" s="833"/>
      <c r="CQ7" s="834"/>
      <c r="CR7" s="832">
        <v>5</v>
      </c>
      <c r="CS7" s="833"/>
      <c r="CT7" s="833"/>
      <c r="CU7" s="833"/>
      <c r="CV7" s="834"/>
      <c r="CW7" s="832">
        <v>0</v>
      </c>
      <c r="CX7" s="833"/>
      <c r="CY7" s="833"/>
      <c r="CZ7" s="833"/>
      <c r="DA7" s="834"/>
      <c r="DB7" s="832">
        <v>0</v>
      </c>
      <c r="DC7" s="833"/>
      <c r="DD7" s="833"/>
      <c r="DE7" s="833"/>
      <c r="DF7" s="834"/>
      <c r="DG7" s="832" t="s">
        <v>339</v>
      </c>
      <c r="DH7" s="833"/>
      <c r="DI7" s="833"/>
      <c r="DJ7" s="833"/>
      <c r="DK7" s="834"/>
      <c r="DL7" s="832">
        <v>230</v>
      </c>
      <c r="DM7" s="833"/>
      <c r="DN7" s="833"/>
      <c r="DO7" s="833"/>
      <c r="DP7" s="834"/>
      <c r="DQ7" s="832">
        <v>38</v>
      </c>
      <c r="DR7" s="833"/>
      <c r="DS7" s="833"/>
      <c r="DT7" s="833"/>
      <c r="DU7" s="834"/>
      <c r="DV7" s="841"/>
      <c r="DW7" s="842"/>
      <c r="DX7" s="842"/>
      <c r="DY7" s="842"/>
      <c r="DZ7" s="843"/>
      <c r="EA7" s="239"/>
    </row>
    <row r="8" spans="1:131" s="240" customFormat="1" ht="26.25" customHeight="1" x14ac:dyDescent="0.15">
      <c r="A8" s="245">
        <v>2</v>
      </c>
      <c r="B8" s="864"/>
      <c r="C8" s="865"/>
      <c r="D8" s="865"/>
      <c r="E8" s="865"/>
      <c r="F8" s="865"/>
      <c r="G8" s="865"/>
      <c r="H8" s="865"/>
      <c r="I8" s="865"/>
      <c r="J8" s="865"/>
      <c r="K8" s="865"/>
      <c r="L8" s="865"/>
      <c r="M8" s="865"/>
      <c r="N8" s="865"/>
      <c r="O8" s="865"/>
      <c r="P8" s="866"/>
      <c r="Q8" s="867"/>
      <c r="R8" s="817"/>
      <c r="S8" s="817"/>
      <c r="T8" s="817"/>
      <c r="U8" s="817"/>
      <c r="V8" s="817"/>
      <c r="W8" s="817"/>
      <c r="X8" s="817"/>
      <c r="Y8" s="817"/>
      <c r="Z8" s="817"/>
      <c r="AA8" s="817"/>
      <c r="AB8" s="817"/>
      <c r="AC8" s="817"/>
      <c r="AD8" s="817"/>
      <c r="AE8" s="818"/>
      <c r="AF8" s="868"/>
      <c r="AG8" s="869"/>
      <c r="AH8" s="869"/>
      <c r="AI8" s="869"/>
      <c r="AJ8" s="870"/>
      <c r="AK8" s="871"/>
      <c r="AL8" s="872"/>
      <c r="AM8" s="872"/>
      <c r="AN8" s="872"/>
      <c r="AO8" s="872"/>
      <c r="AP8" s="872"/>
      <c r="AQ8" s="872"/>
      <c r="AR8" s="872"/>
      <c r="AS8" s="872"/>
      <c r="AT8" s="872"/>
      <c r="AU8" s="873"/>
      <c r="AV8" s="873"/>
      <c r="AW8" s="873"/>
      <c r="AX8" s="873"/>
      <c r="AY8" s="874"/>
      <c r="AZ8" s="383"/>
      <c r="BA8" s="383"/>
      <c r="BB8" s="383"/>
      <c r="BC8" s="383"/>
      <c r="BD8" s="383"/>
      <c r="BE8" s="238"/>
      <c r="BF8" s="238"/>
      <c r="BG8" s="238"/>
      <c r="BH8" s="238"/>
      <c r="BI8" s="238"/>
      <c r="BJ8" s="238"/>
      <c r="BK8" s="238"/>
      <c r="BL8" s="238"/>
      <c r="BM8" s="238"/>
      <c r="BN8" s="238"/>
      <c r="BO8" s="238"/>
      <c r="BP8" s="238"/>
      <c r="BQ8" s="246">
        <v>2</v>
      </c>
      <c r="BR8" s="247"/>
      <c r="BS8" s="861" t="s">
        <v>428</v>
      </c>
      <c r="BT8" s="862"/>
      <c r="BU8" s="862"/>
      <c r="BV8" s="862"/>
      <c r="BW8" s="862"/>
      <c r="BX8" s="862"/>
      <c r="BY8" s="862"/>
      <c r="BZ8" s="862"/>
      <c r="CA8" s="862"/>
      <c r="CB8" s="862"/>
      <c r="CC8" s="862"/>
      <c r="CD8" s="862"/>
      <c r="CE8" s="862"/>
      <c r="CF8" s="862"/>
      <c r="CG8" s="863"/>
      <c r="CH8" s="849">
        <v>6</v>
      </c>
      <c r="CI8" s="850"/>
      <c r="CJ8" s="850"/>
      <c r="CK8" s="850"/>
      <c r="CL8" s="851"/>
      <c r="CM8" s="849">
        <v>62</v>
      </c>
      <c r="CN8" s="850"/>
      <c r="CO8" s="850"/>
      <c r="CP8" s="850"/>
      <c r="CQ8" s="851"/>
      <c r="CR8" s="849">
        <v>50</v>
      </c>
      <c r="CS8" s="850"/>
      <c r="CT8" s="850"/>
      <c r="CU8" s="850"/>
      <c r="CV8" s="851"/>
      <c r="CW8" s="849">
        <v>0</v>
      </c>
      <c r="CX8" s="850"/>
      <c r="CY8" s="850"/>
      <c r="CZ8" s="850"/>
      <c r="DA8" s="851"/>
      <c r="DB8" s="849">
        <v>0</v>
      </c>
      <c r="DC8" s="850"/>
      <c r="DD8" s="850"/>
      <c r="DE8" s="850"/>
      <c r="DF8" s="851"/>
      <c r="DG8" s="849" t="s">
        <v>339</v>
      </c>
      <c r="DH8" s="850"/>
      <c r="DI8" s="850"/>
      <c r="DJ8" s="850"/>
      <c r="DK8" s="851"/>
      <c r="DL8" s="849" t="s">
        <v>561</v>
      </c>
      <c r="DM8" s="850"/>
      <c r="DN8" s="850"/>
      <c r="DO8" s="850"/>
      <c r="DP8" s="851"/>
      <c r="DQ8" s="849" t="s">
        <v>561</v>
      </c>
      <c r="DR8" s="850"/>
      <c r="DS8" s="850"/>
      <c r="DT8" s="850"/>
      <c r="DU8" s="851"/>
      <c r="DV8" s="852"/>
      <c r="DW8" s="853"/>
      <c r="DX8" s="853"/>
      <c r="DY8" s="853"/>
      <c r="DZ8" s="854"/>
      <c r="EA8" s="239"/>
    </row>
    <row r="9" spans="1:131" s="240" customFormat="1" ht="26.25" customHeight="1" x14ac:dyDescent="0.15">
      <c r="A9" s="245">
        <v>3</v>
      </c>
      <c r="B9" s="864"/>
      <c r="C9" s="865"/>
      <c r="D9" s="865"/>
      <c r="E9" s="865"/>
      <c r="F9" s="865"/>
      <c r="G9" s="865"/>
      <c r="H9" s="865"/>
      <c r="I9" s="865"/>
      <c r="J9" s="865"/>
      <c r="K9" s="865"/>
      <c r="L9" s="865"/>
      <c r="M9" s="865"/>
      <c r="N9" s="865"/>
      <c r="O9" s="865"/>
      <c r="P9" s="866"/>
      <c r="Q9" s="867"/>
      <c r="R9" s="817"/>
      <c r="S9" s="817"/>
      <c r="T9" s="817"/>
      <c r="U9" s="817"/>
      <c r="V9" s="817"/>
      <c r="W9" s="817"/>
      <c r="X9" s="817"/>
      <c r="Y9" s="817"/>
      <c r="Z9" s="817"/>
      <c r="AA9" s="817"/>
      <c r="AB9" s="817"/>
      <c r="AC9" s="817"/>
      <c r="AD9" s="817"/>
      <c r="AE9" s="818"/>
      <c r="AF9" s="868"/>
      <c r="AG9" s="869"/>
      <c r="AH9" s="869"/>
      <c r="AI9" s="869"/>
      <c r="AJ9" s="870"/>
      <c r="AK9" s="871"/>
      <c r="AL9" s="872"/>
      <c r="AM9" s="872"/>
      <c r="AN9" s="872"/>
      <c r="AO9" s="872"/>
      <c r="AP9" s="872"/>
      <c r="AQ9" s="872"/>
      <c r="AR9" s="872"/>
      <c r="AS9" s="872"/>
      <c r="AT9" s="872"/>
      <c r="AU9" s="873"/>
      <c r="AV9" s="873"/>
      <c r="AW9" s="873"/>
      <c r="AX9" s="873"/>
      <c r="AY9" s="874"/>
      <c r="AZ9" s="383"/>
      <c r="BA9" s="383"/>
      <c r="BB9" s="383"/>
      <c r="BC9" s="383"/>
      <c r="BD9" s="383"/>
      <c r="BE9" s="238"/>
      <c r="BF9" s="238"/>
      <c r="BG9" s="238"/>
      <c r="BH9" s="238"/>
      <c r="BI9" s="238"/>
      <c r="BJ9" s="238"/>
      <c r="BK9" s="238"/>
      <c r="BL9" s="238"/>
      <c r="BM9" s="238"/>
      <c r="BN9" s="238"/>
      <c r="BO9" s="238"/>
      <c r="BP9" s="238"/>
      <c r="BQ9" s="246">
        <v>3</v>
      </c>
      <c r="BR9" s="247"/>
      <c r="BS9" s="861" t="s">
        <v>427</v>
      </c>
      <c r="BT9" s="862"/>
      <c r="BU9" s="862"/>
      <c r="BV9" s="862"/>
      <c r="BW9" s="862"/>
      <c r="BX9" s="862"/>
      <c r="BY9" s="862"/>
      <c r="BZ9" s="862"/>
      <c r="CA9" s="862"/>
      <c r="CB9" s="862"/>
      <c r="CC9" s="862"/>
      <c r="CD9" s="862"/>
      <c r="CE9" s="862"/>
      <c r="CF9" s="862"/>
      <c r="CG9" s="863"/>
      <c r="CH9" s="849">
        <v>-2</v>
      </c>
      <c r="CI9" s="850"/>
      <c r="CJ9" s="850"/>
      <c r="CK9" s="850"/>
      <c r="CL9" s="851"/>
      <c r="CM9" s="849">
        <v>1</v>
      </c>
      <c r="CN9" s="850"/>
      <c r="CO9" s="850"/>
      <c r="CP9" s="850"/>
      <c r="CQ9" s="851"/>
      <c r="CR9" s="849">
        <v>0</v>
      </c>
      <c r="CS9" s="850"/>
      <c r="CT9" s="850"/>
      <c r="CU9" s="850"/>
      <c r="CV9" s="851"/>
      <c r="CW9" s="849">
        <v>5</v>
      </c>
      <c r="CX9" s="850"/>
      <c r="CY9" s="850"/>
      <c r="CZ9" s="850"/>
      <c r="DA9" s="851"/>
      <c r="DB9" s="849">
        <v>0</v>
      </c>
      <c r="DC9" s="850"/>
      <c r="DD9" s="850"/>
      <c r="DE9" s="850"/>
      <c r="DF9" s="851"/>
      <c r="DG9" s="849" t="s">
        <v>416</v>
      </c>
      <c r="DH9" s="850"/>
      <c r="DI9" s="850"/>
      <c r="DJ9" s="850"/>
      <c r="DK9" s="851"/>
      <c r="DL9" s="849" t="s">
        <v>416</v>
      </c>
      <c r="DM9" s="850"/>
      <c r="DN9" s="850"/>
      <c r="DO9" s="850"/>
      <c r="DP9" s="851"/>
      <c r="DQ9" s="849" t="s">
        <v>572</v>
      </c>
      <c r="DR9" s="850"/>
      <c r="DS9" s="850"/>
      <c r="DT9" s="850"/>
      <c r="DU9" s="851"/>
      <c r="DV9" s="852"/>
      <c r="DW9" s="853"/>
      <c r="DX9" s="853"/>
      <c r="DY9" s="853"/>
      <c r="DZ9" s="854"/>
      <c r="EA9" s="239"/>
    </row>
    <row r="10" spans="1:131" s="240" customFormat="1" ht="26.25" customHeight="1" x14ac:dyDescent="0.15">
      <c r="A10" s="245">
        <v>4</v>
      </c>
      <c r="B10" s="864"/>
      <c r="C10" s="865"/>
      <c r="D10" s="865"/>
      <c r="E10" s="865"/>
      <c r="F10" s="865"/>
      <c r="G10" s="865"/>
      <c r="H10" s="865"/>
      <c r="I10" s="865"/>
      <c r="J10" s="865"/>
      <c r="K10" s="865"/>
      <c r="L10" s="865"/>
      <c r="M10" s="865"/>
      <c r="N10" s="865"/>
      <c r="O10" s="865"/>
      <c r="P10" s="866"/>
      <c r="Q10" s="867"/>
      <c r="R10" s="817"/>
      <c r="S10" s="817"/>
      <c r="T10" s="817"/>
      <c r="U10" s="817"/>
      <c r="V10" s="817"/>
      <c r="W10" s="817"/>
      <c r="X10" s="817"/>
      <c r="Y10" s="817"/>
      <c r="Z10" s="817"/>
      <c r="AA10" s="817"/>
      <c r="AB10" s="817"/>
      <c r="AC10" s="817"/>
      <c r="AD10" s="817"/>
      <c r="AE10" s="818"/>
      <c r="AF10" s="868"/>
      <c r="AG10" s="869"/>
      <c r="AH10" s="869"/>
      <c r="AI10" s="869"/>
      <c r="AJ10" s="870"/>
      <c r="AK10" s="871"/>
      <c r="AL10" s="872"/>
      <c r="AM10" s="872"/>
      <c r="AN10" s="872"/>
      <c r="AO10" s="872"/>
      <c r="AP10" s="872"/>
      <c r="AQ10" s="872"/>
      <c r="AR10" s="872"/>
      <c r="AS10" s="872"/>
      <c r="AT10" s="872"/>
      <c r="AU10" s="873"/>
      <c r="AV10" s="873"/>
      <c r="AW10" s="873"/>
      <c r="AX10" s="873"/>
      <c r="AY10" s="874"/>
      <c r="AZ10" s="383"/>
      <c r="BA10" s="383"/>
      <c r="BB10" s="383"/>
      <c r="BC10" s="383"/>
      <c r="BD10" s="383"/>
      <c r="BE10" s="238"/>
      <c r="BF10" s="238"/>
      <c r="BG10" s="238"/>
      <c r="BH10" s="238"/>
      <c r="BI10" s="238"/>
      <c r="BJ10" s="238"/>
      <c r="BK10" s="238"/>
      <c r="BL10" s="238"/>
      <c r="BM10" s="238"/>
      <c r="BN10" s="238"/>
      <c r="BO10" s="238"/>
      <c r="BP10" s="238"/>
      <c r="BQ10" s="246">
        <v>4</v>
      </c>
      <c r="BR10" s="247"/>
      <c r="BS10" s="861"/>
      <c r="BT10" s="862"/>
      <c r="BU10" s="862"/>
      <c r="BV10" s="862"/>
      <c r="BW10" s="862"/>
      <c r="BX10" s="862"/>
      <c r="BY10" s="862"/>
      <c r="BZ10" s="862"/>
      <c r="CA10" s="862"/>
      <c r="CB10" s="862"/>
      <c r="CC10" s="862"/>
      <c r="CD10" s="862"/>
      <c r="CE10" s="862"/>
      <c r="CF10" s="862"/>
      <c r="CG10" s="863"/>
      <c r="CH10" s="849"/>
      <c r="CI10" s="850"/>
      <c r="CJ10" s="850"/>
      <c r="CK10" s="850"/>
      <c r="CL10" s="851"/>
      <c r="CM10" s="849"/>
      <c r="CN10" s="850"/>
      <c r="CO10" s="850"/>
      <c r="CP10" s="850"/>
      <c r="CQ10" s="851"/>
      <c r="CR10" s="849"/>
      <c r="CS10" s="850"/>
      <c r="CT10" s="850"/>
      <c r="CU10" s="850"/>
      <c r="CV10" s="851"/>
      <c r="CW10" s="849"/>
      <c r="CX10" s="850"/>
      <c r="CY10" s="850"/>
      <c r="CZ10" s="850"/>
      <c r="DA10" s="851"/>
      <c r="DB10" s="849"/>
      <c r="DC10" s="850"/>
      <c r="DD10" s="850"/>
      <c r="DE10" s="850"/>
      <c r="DF10" s="851"/>
      <c r="DG10" s="849"/>
      <c r="DH10" s="850"/>
      <c r="DI10" s="850"/>
      <c r="DJ10" s="850"/>
      <c r="DK10" s="851"/>
      <c r="DL10" s="849"/>
      <c r="DM10" s="850"/>
      <c r="DN10" s="850"/>
      <c r="DO10" s="850"/>
      <c r="DP10" s="851"/>
      <c r="DQ10" s="849"/>
      <c r="DR10" s="850"/>
      <c r="DS10" s="850"/>
      <c r="DT10" s="850"/>
      <c r="DU10" s="851"/>
      <c r="DV10" s="852"/>
      <c r="DW10" s="853"/>
      <c r="DX10" s="853"/>
      <c r="DY10" s="853"/>
      <c r="DZ10" s="854"/>
      <c r="EA10" s="239"/>
    </row>
    <row r="11" spans="1:131" s="240" customFormat="1" ht="26.25" customHeight="1" x14ac:dyDescent="0.15">
      <c r="A11" s="245">
        <v>5</v>
      </c>
      <c r="B11" s="864"/>
      <c r="C11" s="865"/>
      <c r="D11" s="865"/>
      <c r="E11" s="865"/>
      <c r="F11" s="865"/>
      <c r="G11" s="865"/>
      <c r="H11" s="865"/>
      <c r="I11" s="865"/>
      <c r="J11" s="865"/>
      <c r="K11" s="865"/>
      <c r="L11" s="865"/>
      <c r="M11" s="865"/>
      <c r="N11" s="865"/>
      <c r="O11" s="865"/>
      <c r="P11" s="866"/>
      <c r="Q11" s="867"/>
      <c r="R11" s="817"/>
      <c r="S11" s="817"/>
      <c r="T11" s="817"/>
      <c r="U11" s="817"/>
      <c r="V11" s="817"/>
      <c r="W11" s="817"/>
      <c r="X11" s="817"/>
      <c r="Y11" s="817"/>
      <c r="Z11" s="817"/>
      <c r="AA11" s="817"/>
      <c r="AB11" s="817"/>
      <c r="AC11" s="817"/>
      <c r="AD11" s="817"/>
      <c r="AE11" s="818"/>
      <c r="AF11" s="868"/>
      <c r="AG11" s="869"/>
      <c r="AH11" s="869"/>
      <c r="AI11" s="869"/>
      <c r="AJ11" s="870"/>
      <c r="AK11" s="871"/>
      <c r="AL11" s="872"/>
      <c r="AM11" s="872"/>
      <c r="AN11" s="872"/>
      <c r="AO11" s="872"/>
      <c r="AP11" s="872"/>
      <c r="AQ11" s="872"/>
      <c r="AR11" s="872"/>
      <c r="AS11" s="872"/>
      <c r="AT11" s="872"/>
      <c r="AU11" s="873"/>
      <c r="AV11" s="873"/>
      <c r="AW11" s="873"/>
      <c r="AX11" s="873"/>
      <c r="AY11" s="874"/>
      <c r="AZ11" s="383"/>
      <c r="BA11" s="383"/>
      <c r="BB11" s="383"/>
      <c r="BC11" s="383"/>
      <c r="BD11" s="383"/>
      <c r="BE11" s="238"/>
      <c r="BF11" s="238"/>
      <c r="BG11" s="238"/>
      <c r="BH11" s="238"/>
      <c r="BI11" s="238"/>
      <c r="BJ11" s="238"/>
      <c r="BK11" s="238"/>
      <c r="BL11" s="238"/>
      <c r="BM11" s="238"/>
      <c r="BN11" s="238"/>
      <c r="BO11" s="238"/>
      <c r="BP11" s="238"/>
      <c r="BQ11" s="246">
        <v>5</v>
      </c>
      <c r="BR11" s="247"/>
      <c r="BS11" s="861"/>
      <c r="BT11" s="862"/>
      <c r="BU11" s="862"/>
      <c r="BV11" s="862"/>
      <c r="BW11" s="862"/>
      <c r="BX11" s="862"/>
      <c r="BY11" s="862"/>
      <c r="BZ11" s="862"/>
      <c r="CA11" s="862"/>
      <c r="CB11" s="862"/>
      <c r="CC11" s="862"/>
      <c r="CD11" s="862"/>
      <c r="CE11" s="862"/>
      <c r="CF11" s="862"/>
      <c r="CG11" s="863"/>
      <c r="CH11" s="849"/>
      <c r="CI11" s="850"/>
      <c r="CJ11" s="850"/>
      <c r="CK11" s="850"/>
      <c r="CL11" s="851"/>
      <c r="CM11" s="849"/>
      <c r="CN11" s="850"/>
      <c r="CO11" s="850"/>
      <c r="CP11" s="850"/>
      <c r="CQ11" s="851"/>
      <c r="CR11" s="849"/>
      <c r="CS11" s="850"/>
      <c r="CT11" s="850"/>
      <c r="CU11" s="850"/>
      <c r="CV11" s="851"/>
      <c r="CW11" s="849"/>
      <c r="CX11" s="850"/>
      <c r="CY11" s="850"/>
      <c r="CZ11" s="850"/>
      <c r="DA11" s="851"/>
      <c r="DB11" s="849"/>
      <c r="DC11" s="850"/>
      <c r="DD11" s="850"/>
      <c r="DE11" s="850"/>
      <c r="DF11" s="851"/>
      <c r="DG11" s="849"/>
      <c r="DH11" s="850"/>
      <c r="DI11" s="850"/>
      <c r="DJ11" s="850"/>
      <c r="DK11" s="851"/>
      <c r="DL11" s="849"/>
      <c r="DM11" s="850"/>
      <c r="DN11" s="850"/>
      <c r="DO11" s="850"/>
      <c r="DP11" s="851"/>
      <c r="DQ11" s="849"/>
      <c r="DR11" s="850"/>
      <c r="DS11" s="850"/>
      <c r="DT11" s="850"/>
      <c r="DU11" s="851"/>
      <c r="DV11" s="852"/>
      <c r="DW11" s="853"/>
      <c r="DX11" s="853"/>
      <c r="DY11" s="853"/>
      <c r="DZ11" s="854"/>
      <c r="EA11" s="239"/>
    </row>
    <row r="12" spans="1:131" s="240" customFormat="1" ht="26.25" customHeight="1" x14ac:dyDescent="0.15">
      <c r="A12" s="245">
        <v>6</v>
      </c>
      <c r="B12" s="864"/>
      <c r="C12" s="865"/>
      <c r="D12" s="865"/>
      <c r="E12" s="865"/>
      <c r="F12" s="865"/>
      <c r="G12" s="865"/>
      <c r="H12" s="865"/>
      <c r="I12" s="865"/>
      <c r="J12" s="865"/>
      <c r="K12" s="865"/>
      <c r="L12" s="865"/>
      <c r="M12" s="865"/>
      <c r="N12" s="865"/>
      <c r="O12" s="865"/>
      <c r="P12" s="866"/>
      <c r="Q12" s="867"/>
      <c r="R12" s="817"/>
      <c r="S12" s="817"/>
      <c r="T12" s="817"/>
      <c r="U12" s="817"/>
      <c r="V12" s="817"/>
      <c r="W12" s="817"/>
      <c r="X12" s="817"/>
      <c r="Y12" s="817"/>
      <c r="Z12" s="817"/>
      <c r="AA12" s="817"/>
      <c r="AB12" s="817"/>
      <c r="AC12" s="817"/>
      <c r="AD12" s="817"/>
      <c r="AE12" s="818"/>
      <c r="AF12" s="868"/>
      <c r="AG12" s="869"/>
      <c r="AH12" s="869"/>
      <c r="AI12" s="869"/>
      <c r="AJ12" s="870"/>
      <c r="AK12" s="871"/>
      <c r="AL12" s="872"/>
      <c r="AM12" s="872"/>
      <c r="AN12" s="872"/>
      <c r="AO12" s="872"/>
      <c r="AP12" s="872"/>
      <c r="AQ12" s="872"/>
      <c r="AR12" s="872"/>
      <c r="AS12" s="872"/>
      <c r="AT12" s="872"/>
      <c r="AU12" s="873"/>
      <c r="AV12" s="873"/>
      <c r="AW12" s="873"/>
      <c r="AX12" s="873"/>
      <c r="AY12" s="874"/>
      <c r="AZ12" s="383"/>
      <c r="BA12" s="383"/>
      <c r="BB12" s="383"/>
      <c r="BC12" s="383"/>
      <c r="BD12" s="383"/>
      <c r="BE12" s="238"/>
      <c r="BF12" s="238"/>
      <c r="BG12" s="238"/>
      <c r="BH12" s="238"/>
      <c r="BI12" s="238"/>
      <c r="BJ12" s="238"/>
      <c r="BK12" s="238"/>
      <c r="BL12" s="238"/>
      <c r="BM12" s="238"/>
      <c r="BN12" s="238"/>
      <c r="BO12" s="238"/>
      <c r="BP12" s="238"/>
      <c r="BQ12" s="246">
        <v>6</v>
      </c>
      <c r="BR12" s="247"/>
      <c r="BS12" s="861"/>
      <c r="BT12" s="862"/>
      <c r="BU12" s="862"/>
      <c r="BV12" s="862"/>
      <c r="BW12" s="862"/>
      <c r="BX12" s="862"/>
      <c r="BY12" s="862"/>
      <c r="BZ12" s="862"/>
      <c r="CA12" s="862"/>
      <c r="CB12" s="862"/>
      <c r="CC12" s="862"/>
      <c r="CD12" s="862"/>
      <c r="CE12" s="862"/>
      <c r="CF12" s="862"/>
      <c r="CG12" s="863"/>
      <c r="CH12" s="849"/>
      <c r="CI12" s="850"/>
      <c r="CJ12" s="850"/>
      <c r="CK12" s="850"/>
      <c r="CL12" s="851"/>
      <c r="CM12" s="849"/>
      <c r="CN12" s="850"/>
      <c r="CO12" s="850"/>
      <c r="CP12" s="850"/>
      <c r="CQ12" s="851"/>
      <c r="CR12" s="849"/>
      <c r="CS12" s="850"/>
      <c r="CT12" s="850"/>
      <c r="CU12" s="850"/>
      <c r="CV12" s="851"/>
      <c r="CW12" s="849"/>
      <c r="CX12" s="850"/>
      <c r="CY12" s="850"/>
      <c r="CZ12" s="850"/>
      <c r="DA12" s="851"/>
      <c r="DB12" s="849"/>
      <c r="DC12" s="850"/>
      <c r="DD12" s="850"/>
      <c r="DE12" s="850"/>
      <c r="DF12" s="851"/>
      <c r="DG12" s="849"/>
      <c r="DH12" s="850"/>
      <c r="DI12" s="850"/>
      <c r="DJ12" s="850"/>
      <c r="DK12" s="851"/>
      <c r="DL12" s="849"/>
      <c r="DM12" s="850"/>
      <c r="DN12" s="850"/>
      <c r="DO12" s="850"/>
      <c r="DP12" s="851"/>
      <c r="DQ12" s="849"/>
      <c r="DR12" s="850"/>
      <c r="DS12" s="850"/>
      <c r="DT12" s="850"/>
      <c r="DU12" s="851"/>
      <c r="DV12" s="852"/>
      <c r="DW12" s="853"/>
      <c r="DX12" s="853"/>
      <c r="DY12" s="853"/>
      <c r="DZ12" s="854"/>
      <c r="EA12" s="239"/>
    </row>
    <row r="13" spans="1:131" s="240" customFormat="1" ht="26.25" customHeight="1" x14ac:dyDescent="0.15">
      <c r="A13" s="245">
        <v>7</v>
      </c>
      <c r="B13" s="864"/>
      <c r="C13" s="865"/>
      <c r="D13" s="865"/>
      <c r="E13" s="865"/>
      <c r="F13" s="865"/>
      <c r="G13" s="865"/>
      <c r="H13" s="865"/>
      <c r="I13" s="865"/>
      <c r="J13" s="865"/>
      <c r="K13" s="865"/>
      <c r="L13" s="865"/>
      <c r="M13" s="865"/>
      <c r="N13" s="865"/>
      <c r="O13" s="865"/>
      <c r="P13" s="866"/>
      <c r="Q13" s="867"/>
      <c r="R13" s="817"/>
      <c r="S13" s="817"/>
      <c r="T13" s="817"/>
      <c r="U13" s="817"/>
      <c r="V13" s="817"/>
      <c r="W13" s="817"/>
      <c r="X13" s="817"/>
      <c r="Y13" s="817"/>
      <c r="Z13" s="817"/>
      <c r="AA13" s="817"/>
      <c r="AB13" s="817"/>
      <c r="AC13" s="817"/>
      <c r="AD13" s="817"/>
      <c r="AE13" s="818"/>
      <c r="AF13" s="868"/>
      <c r="AG13" s="869"/>
      <c r="AH13" s="869"/>
      <c r="AI13" s="869"/>
      <c r="AJ13" s="870"/>
      <c r="AK13" s="871"/>
      <c r="AL13" s="872"/>
      <c r="AM13" s="872"/>
      <c r="AN13" s="872"/>
      <c r="AO13" s="872"/>
      <c r="AP13" s="872"/>
      <c r="AQ13" s="872"/>
      <c r="AR13" s="872"/>
      <c r="AS13" s="872"/>
      <c r="AT13" s="872"/>
      <c r="AU13" s="873"/>
      <c r="AV13" s="873"/>
      <c r="AW13" s="873"/>
      <c r="AX13" s="873"/>
      <c r="AY13" s="874"/>
      <c r="AZ13" s="383"/>
      <c r="BA13" s="383"/>
      <c r="BB13" s="383"/>
      <c r="BC13" s="383"/>
      <c r="BD13" s="383"/>
      <c r="BE13" s="238"/>
      <c r="BF13" s="238"/>
      <c r="BG13" s="238"/>
      <c r="BH13" s="238"/>
      <c r="BI13" s="238"/>
      <c r="BJ13" s="238"/>
      <c r="BK13" s="238"/>
      <c r="BL13" s="238"/>
      <c r="BM13" s="238"/>
      <c r="BN13" s="238"/>
      <c r="BO13" s="238"/>
      <c r="BP13" s="238"/>
      <c r="BQ13" s="246">
        <v>7</v>
      </c>
      <c r="BR13" s="247"/>
      <c r="BS13" s="861"/>
      <c r="BT13" s="862"/>
      <c r="BU13" s="862"/>
      <c r="BV13" s="862"/>
      <c r="BW13" s="862"/>
      <c r="BX13" s="862"/>
      <c r="BY13" s="862"/>
      <c r="BZ13" s="862"/>
      <c r="CA13" s="862"/>
      <c r="CB13" s="862"/>
      <c r="CC13" s="862"/>
      <c r="CD13" s="862"/>
      <c r="CE13" s="862"/>
      <c r="CF13" s="862"/>
      <c r="CG13" s="863"/>
      <c r="CH13" s="849"/>
      <c r="CI13" s="850"/>
      <c r="CJ13" s="850"/>
      <c r="CK13" s="850"/>
      <c r="CL13" s="851"/>
      <c r="CM13" s="849"/>
      <c r="CN13" s="850"/>
      <c r="CO13" s="850"/>
      <c r="CP13" s="850"/>
      <c r="CQ13" s="851"/>
      <c r="CR13" s="849"/>
      <c r="CS13" s="850"/>
      <c r="CT13" s="850"/>
      <c r="CU13" s="850"/>
      <c r="CV13" s="851"/>
      <c r="CW13" s="849"/>
      <c r="CX13" s="850"/>
      <c r="CY13" s="850"/>
      <c r="CZ13" s="850"/>
      <c r="DA13" s="851"/>
      <c r="DB13" s="849"/>
      <c r="DC13" s="850"/>
      <c r="DD13" s="850"/>
      <c r="DE13" s="850"/>
      <c r="DF13" s="851"/>
      <c r="DG13" s="849"/>
      <c r="DH13" s="850"/>
      <c r="DI13" s="850"/>
      <c r="DJ13" s="850"/>
      <c r="DK13" s="851"/>
      <c r="DL13" s="849"/>
      <c r="DM13" s="850"/>
      <c r="DN13" s="850"/>
      <c r="DO13" s="850"/>
      <c r="DP13" s="851"/>
      <c r="DQ13" s="849"/>
      <c r="DR13" s="850"/>
      <c r="DS13" s="850"/>
      <c r="DT13" s="850"/>
      <c r="DU13" s="851"/>
      <c r="DV13" s="852"/>
      <c r="DW13" s="853"/>
      <c r="DX13" s="853"/>
      <c r="DY13" s="853"/>
      <c r="DZ13" s="854"/>
      <c r="EA13" s="239"/>
    </row>
    <row r="14" spans="1:131" s="240" customFormat="1" ht="26.25" customHeight="1" x14ac:dyDescent="0.15">
      <c r="A14" s="245">
        <v>8</v>
      </c>
      <c r="B14" s="864"/>
      <c r="C14" s="865"/>
      <c r="D14" s="865"/>
      <c r="E14" s="865"/>
      <c r="F14" s="865"/>
      <c r="G14" s="865"/>
      <c r="H14" s="865"/>
      <c r="I14" s="865"/>
      <c r="J14" s="865"/>
      <c r="K14" s="865"/>
      <c r="L14" s="865"/>
      <c r="M14" s="865"/>
      <c r="N14" s="865"/>
      <c r="O14" s="865"/>
      <c r="P14" s="866"/>
      <c r="Q14" s="867"/>
      <c r="R14" s="817"/>
      <c r="S14" s="817"/>
      <c r="T14" s="817"/>
      <c r="U14" s="817"/>
      <c r="V14" s="817"/>
      <c r="W14" s="817"/>
      <c r="X14" s="817"/>
      <c r="Y14" s="817"/>
      <c r="Z14" s="817"/>
      <c r="AA14" s="817"/>
      <c r="AB14" s="817"/>
      <c r="AC14" s="817"/>
      <c r="AD14" s="817"/>
      <c r="AE14" s="818"/>
      <c r="AF14" s="868"/>
      <c r="AG14" s="869"/>
      <c r="AH14" s="869"/>
      <c r="AI14" s="869"/>
      <c r="AJ14" s="870"/>
      <c r="AK14" s="871"/>
      <c r="AL14" s="872"/>
      <c r="AM14" s="872"/>
      <c r="AN14" s="872"/>
      <c r="AO14" s="872"/>
      <c r="AP14" s="872"/>
      <c r="AQ14" s="872"/>
      <c r="AR14" s="872"/>
      <c r="AS14" s="872"/>
      <c r="AT14" s="872"/>
      <c r="AU14" s="873"/>
      <c r="AV14" s="873"/>
      <c r="AW14" s="873"/>
      <c r="AX14" s="873"/>
      <c r="AY14" s="874"/>
      <c r="AZ14" s="383"/>
      <c r="BA14" s="383"/>
      <c r="BB14" s="383"/>
      <c r="BC14" s="383"/>
      <c r="BD14" s="383"/>
      <c r="BE14" s="238"/>
      <c r="BF14" s="238"/>
      <c r="BG14" s="238"/>
      <c r="BH14" s="238"/>
      <c r="BI14" s="238"/>
      <c r="BJ14" s="238"/>
      <c r="BK14" s="238"/>
      <c r="BL14" s="238"/>
      <c r="BM14" s="238"/>
      <c r="BN14" s="238"/>
      <c r="BO14" s="238"/>
      <c r="BP14" s="238"/>
      <c r="BQ14" s="246">
        <v>8</v>
      </c>
      <c r="BR14" s="247"/>
      <c r="BS14" s="861"/>
      <c r="BT14" s="862"/>
      <c r="BU14" s="862"/>
      <c r="BV14" s="862"/>
      <c r="BW14" s="862"/>
      <c r="BX14" s="862"/>
      <c r="BY14" s="862"/>
      <c r="BZ14" s="862"/>
      <c r="CA14" s="862"/>
      <c r="CB14" s="862"/>
      <c r="CC14" s="862"/>
      <c r="CD14" s="862"/>
      <c r="CE14" s="862"/>
      <c r="CF14" s="862"/>
      <c r="CG14" s="863"/>
      <c r="CH14" s="849"/>
      <c r="CI14" s="850"/>
      <c r="CJ14" s="850"/>
      <c r="CK14" s="850"/>
      <c r="CL14" s="851"/>
      <c r="CM14" s="849"/>
      <c r="CN14" s="850"/>
      <c r="CO14" s="850"/>
      <c r="CP14" s="850"/>
      <c r="CQ14" s="851"/>
      <c r="CR14" s="849"/>
      <c r="CS14" s="850"/>
      <c r="CT14" s="850"/>
      <c r="CU14" s="850"/>
      <c r="CV14" s="851"/>
      <c r="CW14" s="849"/>
      <c r="CX14" s="850"/>
      <c r="CY14" s="850"/>
      <c r="CZ14" s="850"/>
      <c r="DA14" s="851"/>
      <c r="DB14" s="849"/>
      <c r="DC14" s="850"/>
      <c r="DD14" s="850"/>
      <c r="DE14" s="850"/>
      <c r="DF14" s="851"/>
      <c r="DG14" s="849"/>
      <c r="DH14" s="850"/>
      <c r="DI14" s="850"/>
      <c r="DJ14" s="850"/>
      <c r="DK14" s="851"/>
      <c r="DL14" s="849"/>
      <c r="DM14" s="850"/>
      <c r="DN14" s="850"/>
      <c r="DO14" s="850"/>
      <c r="DP14" s="851"/>
      <c r="DQ14" s="849"/>
      <c r="DR14" s="850"/>
      <c r="DS14" s="850"/>
      <c r="DT14" s="850"/>
      <c r="DU14" s="851"/>
      <c r="DV14" s="852"/>
      <c r="DW14" s="853"/>
      <c r="DX14" s="853"/>
      <c r="DY14" s="853"/>
      <c r="DZ14" s="854"/>
      <c r="EA14" s="239"/>
    </row>
    <row r="15" spans="1:131" s="240" customFormat="1" ht="26.25" customHeight="1" x14ac:dyDescent="0.15">
      <c r="A15" s="245">
        <v>9</v>
      </c>
      <c r="B15" s="864"/>
      <c r="C15" s="865"/>
      <c r="D15" s="865"/>
      <c r="E15" s="865"/>
      <c r="F15" s="865"/>
      <c r="G15" s="865"/>
      <c r="H15" s="865"/>
      <c r="I15" s="865"/>
      <c r="J15" s="865"/>
      <c r="K15" s="865"/>
      <c r="L15" s="865"/>
      <c r="M15" s="865"/>
      <c r="N15" s="865"/>
      <c r="O15" s="865"/>
      <c r="P15" s="866"/>
      <c r="Q15" s="867"/>
      <c r="R15" s="817"/>
      <c r="S15" s="817"/>
      <c r="T15" s="817"/>
      <c r="U15" s="817"/>
      <c r="V15" s="817"/>
      <c r="W15" s="817"/>
      <c r="X15" s="817"/>
      <c r="Y15" s="817"/>
      <c r="Z15" s="817"/>
      <c r="AA15" s="817"/>
      <c r="AB15" s="817"/>
      <c r="AC15" s="817"/>
      <c r="AD15" s="817"/>
      <c r="AE15" s="818"/>
      <c r="AF15" s="868"/>
      <c r="AG15" s="869"/>
      <c r="AH15" s="869"/>
      <c r="AI15" s="869"/>
      <c r="AJ15" s="870"/>
      <c r="AK15" s="871"/>
      <c r="AL15" s="872"/>
      <c r="AM15" s="872"/>
      <c r="AN15" s="872"/>
      <c r="AO15" s="872"/>
      <c r="AP15" s="872"/>
      <c r="AQ15" s="872"/>
      <c r="AR15" s="872"/>
      <c r="AS15" s="872"/>
      <c r="AT15" s="872"/>
      <c r="AU15" s="873"/>
      <c r="AV15" s="873"/>
      <c r="AW15" s="873"/>
      <c r="AX15" s="873"/>
      <c r="AY15" s="874"/>
      <c r="AZ15" s="383"/>
      <c r="BA15" s="383"/>
      <c r="BB15" s="383"/>
      <c r="BC15" s="383"/>
      <c r="BD15" s="383"/>
      <c r="BE15" s="238"/>
      <c r="BF15" s="238"/>
      <c r="BG15" s="238"/>
      <c r="BH15" s="238"/>
      <c r="BI15" s="238"/>
      <c r="BJ15" s="238"/>
      <c r="BK15" s="238"/>
      <c r="BL15" s="238"/>
      <c r="BM15" s="238"/>
      <c r="BN15" s="238"/>
      <c r="BO15" s="238"/>
      <c r="BP15" s="238"/>
      <c r="BQ15" s="246">
        <v>9</v>
      </c>
      <c r="BR15" s="247"/>
      <c r="BS15" s="861"/>
      <c r="BT15" s="862"/>
      <c r="BU15" s="862"/>
      <c r="BV15" s="862"/>
      <c r="BW15" s="862"/>
      <c r="BX15" s="862"/>
      <c r="BY15" s="862"/>
      <c r="BZ15" s="862"/>
      <c r="CA15" s="862"/>
      <c r="CB15" s="862"/>
      <c r="CC15" s="862"/>
      <c r="CD15" s="862"/>
      <c r="CE15" s="862"/>
      <c r="CF15" s="862"/>
      <c r="CG15" s="863"/>
      <c r="CH15" s="849"/>
      <c r="CI15" s="850"/>
      <c r="CJ15" s="850"/>
      <c r="CK15" s="850"/>
      <c r="CL15" s="851"/>
      <c r="CM15" s="849"/>
      <c r="CN15" s="850"/>
      <c r="CO15" s="850"/>
      <c r="CP15" s="850"/>
      <c r="CQ15" s="851"/>
      <c r="CR15" s="849"/>
      <c r="CS15" s="850"/>
      <c r="CT15" s="850"/>
      <c r="CU15" s="850"/>
      <c r="CV15" s="851"/>
      <c r="CW15" s="849"/>
      <c r="CX15" s="850"/>
      <c r="CY15" s="850"/>
      <c r="CZ15" s="850"/>
      <c r="DA15" s="851"/>
      <c r="DB15" s="849"/>
      <c r="DC15" s="850"/>
      <c r="DD15" s="850"/>
      <c r="DE15" s="850"/>
      <c r="DF15" s="851"/>
      <c r="DG15" s="849"/>
      <c r="DH15" s="850"/>
      <c r="DI15" s="850"/>
      <c r="DJ15" s="850"/>
      <c r="DK15" s="851"/>
      <c r="DL15" s="849"/>
      <c r="DM15" s="850"/>
      <c r="DN15" s="850"/>
      <c r="DO15" s="850"/>
      <c r="DP15" s="851"/>
      <c r="DQ15" s="849"/>
      <c r="DR15" s="850"/>
      <c r="DS15" s="850"/>
      <c r="DT15" s="850"/>
      <c r="DU15" s="851"/>
      <c r="DV15" s="852"/>
      <c r="DW15" s="853"/>
      <c r="DX15" s="853"/>
      <c r="DY15" s="853"/>
      <c r="DZ15" s="854"/>
      <c r="EA15" s="239"/>
    </row>
    <row r="16" spans="1:131" s="240" customFormat="1" ht="26.25" customHeight="1" x14ac:dyDescent="0.15">
      <c r="A16" s="245">
        <v>10</v>
      </c>
      <c r="B16" s="864"/>
      <c r="C16" s="865"/>
      <c r="D16" s="865"/>
      <c r="E16" s="865"/>
      <c r="F16" s="865"/>
      <c r="G16" s="865"/>
      <c r="H16" s="865"/>
      <c r="I16" s="865"/>
      <c r="J16" s="865"/>
      <c r="K16" s="865"/>
      <c r="L16" s="865"/>
      <c r="M16" s="865"/>
      <c r="N16" s="865"/>
      <c r="O16" s="865"/>
      <c r="P16" s="866"/>
      <c r="Q16" s="867"/>
      <c r="R16" s="817"/>
      <c r="S16" s="817"/>
      <c r="T16" s="817"/>
      <c r="U16" s="817"/>
      <c r="V16" s="817"/>
      <c r="W16" s="817"/>
      <c r="X16" s="817"/>
      <c r="Y16" s="817"/>
      <c r="Z16" s="817"/>
      <c r="AA16" s="817"/>
      <c r="AB16" s="817"/>
      <c r="AC16" s="817"/>
      <c r="AD16" s="817"/>
      <c r="AE16" s="818"/>
      <c r="AF16" s="868"/>
      <c r="AG16" s="869"/>
      <c r="AH16" s="869"/>
      <c r="AI16" s="869"/>
      <c r="AJ16" s="870"/>
      <c r="AK16" s="871"/>
      <c r="AL16" s="872"/>
      <c r="AM16" s="872"/>
      <c r="AN16" s="872"/>
      <c r="AO16" s="872"/>
      <c r="AP16" s="872"/>
      <c r="AQ16" s="872"/>
      <c r="AR16" s="872"/>
      <c r="AS16" s="872"/>
      <c r="AT16" s="872"/>
      <c r="AU16" s="873"/>
      <c r="AV16" s="873"/>
      <c r="AW16" s="873"/>
      <c r="AX16" s="873"/>
      <c r="AY16" s="874"/>
      <c r="AZ16" s="383"/>
      <c r="BA16" s="383"/>
      <c r="BB16" s="383"/>
      <c r="BC16" s="383"/>
      <c r="BD16" s="383"/>
      <c r="BE16" s="238"/>
      <c r="BF16" s="238"/>
      <c r="BG16" s="238"/>
      <c r="BH16" s="238"/>
      <c r="BI16" s="238"/>
      <c r="BJ16" s="238"/>
      <c r="BK16" s="238"/>
      <c r="BL16" s="238"/>
      <c r="BM16" s="238"/>
      <c r="BN16" s="238"/>
      <c r="BO16" s="238"/>
      <c r="BP16" s="238"/>
      <c r="BQ16" s="246">
        <v>10</v>
      </c>
      <c r="BR16" s="247"/>
      <c r="BS16" s="861"/>
      <c r="BT16" s="862"/>
      <c r="BU16" s="862"/>
      <c r="BV16" s="862"/>
      <c r="BW16" s="862"/>
      <c r="BX16" s="862"/>
      <c r="BY16" s="862"/>
      <c r="BZ16" s="862"/>
      <c r="CA16" s="862"/>
      <c r="CB16" s="862"/>
      <c r="CC16" s="862"/>
      <c r="CD16" s="862"/>
      <c r="CE16" s="862"/>
      <c r="CF16" s="862"/>
      <c r="CG16" s="863"/>
      <c r="CH16" s="849"/>
      <c r="CI16" s="850"/>
      <c r="CJ16" s="850"/>
      <c r="CK16" s="850"/>
      <c r="CL16" s="851"/>
      <c r="CM16" s="849"/>
      <c r="CN16" s="850"/>
      <c r="CO16" s="850"/>
      <c r="CP16" s="850"/>
      <c r="CQ16" s="851"/>
      <c r="CR16" s="849"/>
      <c r="CS16" s="850"/>
      <c r="CT16" s="850"/>
      <c r="CU16" s="850"/>
      <c r="CV16" s="851"/>
      <c r="CW16" s="849"/>
      <c r="CX16" s="850"/>
      <c r="CY16" s="850"/>
      <c r="CZ16" s="850"/>
      <c r="DA16" s="851"/>
      <c r="DB16" s="849"/>
      <c r="DC16" s="850"/>
      <c r="DD16" s="850"/>
      <c r="DE16" s="850"/>
      <c r="DF16" s="851"/>
      <c r="DG16" s="849"/>
      <c r="DH16" s="850"/>
      <c r="DI16" s="850"/>
      <c r="DJ16" s="850"/>
      <c r="DK16" s="851"/>
      <c r="DL16" s="849"/>
      <c r="DM16" s="850"/>
      <c r="DN16" s="850"/>
      <c r="DO16" s="850"/>
      <c r="DP16" s="851"/>
      <c r="DQ16" s="849"/>
      <c r="DR16" s="850"/>
      <c r="DS16" s="850"/>
      <c r="DT16" s="850"/>
      <c r="DU16" s="851"/>
      <c r="DV16" s="852"/>
      <c r="DW16" s="853"/>
      <c r="DX16" s="853"/>
      <c r="DY16" s="853"/>
      <c r="DZ16" s="854"/>
      <c r="EA16" s="239"/>
    </row>
    <row r="17" spans="1:131" s="240" customFormat="1" ht="26.25" customHeight="1" x14ac:dyDescent="0.15">
      <c r="A17" s="245">
        <v>11</v>
      </c>
      <c r="B17" s="864"/>
      <c r="C17" s="865"/>
      <c r="D17" s="865"/>
      <c r="E17" s="865"/>
      <c r="F17" s="865"/>
      <c r="G17" s="865"/>
      <c r="H17" s="865"/>
      <c r="I17" s="865"/>
      <c r="J17" s="865"/>
      <c r="K17" s="865"/>
      <c r="L17" s="865"/>
      <c r="M17" s="865"/>
      <c r="N17" s="865"/>
      <c r="O17" s="865"/>
      <c r="P17" s="866"/>
      <c r="Q17" s="867"/>
      <c r="R17" s="817"/>
      <c r="S17" s="817"/>
      <c r="T17" s="817"/>
      <c r="U17" s="817"/>
      <c r="V17" s="817"/>
      <c r="W17" s="817"/>
      <c r="X17" s="817"/>
      <c r="Y17" s="817"/>
      <c r="Z17" s="817"/>
      <c r="AA17" s="817"/>
      <c r="AB17" s="817"/>
      <c r="AC17" s="817"/>
      <c r="AD17" s="817"/>
      <c r="AE17" s="818"/>
      <c r="AF17" s="868"/>
      <c r="AG17" s="869"/>
      <c r="AH17" s="869"/>
      <c r="AI17" s="869"/>
      <c r="AJ17" s="870"/>
      <c r="AK17" s="871"/>
      <c r="AL17" s="872"/>
      <c r="AM17" s="872"/>
      <c r="AN17" s="872"/>
      <c r="AO17" s="872"/>
      <c r="AP17" s="872"/>
      <c r="AQ17" s="872"/>
      <c r="AR17" s="872"/>
      <c r="AS17" s="872"/>
      <c r="AT17" s="872"/>
      <c r="AU17" s="873"/>
      <c r="AV17" s="873"/>
      <c r="AW17" s="873"/>
      <c r="AX17" s="873"/>
      <c r="AY17" s="874"/>
      <c r="AZ17" s="383"/>
      <c r="BA17" s="383"/>
      <c r="BB17" s="383"/>
      <c r="BC17" s="383"/>
      <c r="BD17" s="383"/>
      <c r="BE17" s="238"/>
      <c r="BF17" s="238"/>
      <c r="BG17" s="238"/>
      <c r="BH17" s="238"/>
      <c r="BI17" s="238"/>
      <c r="BJ17" s="238"/>
      <c r="BK17" s="238"/>
      <c r="BL17" s="238"/>
      <c r="BM17" s="238"/>
      <c r="BN17" s="238"/>
      <c r="BO17" s="238"/>
      <c r="BP17" s="238"/>
      <c r="BQ17" s="246">
        <v>11</v>
      </c>
      <c r="BR17" s="247"/>
      <c r="BS17" s="861"/>
      <c r="BT17" s="862"/>
      <c r="BU17" s="862"/>
      <c r="BV17" s="862"/>
      <c r="BW17" s="862"/>
      <c r="BX17" s="862"/>
      <c r="BY17" s="862"/>
      <c r="BZ17" s="862"/>
      <c r="CA17" s="862"/>
      <c r="CB17" s="862"/>
      <c r="CC17" s="862"/>
      <c r="CD17" s="862"/>
      <c r="CE17" s="862"/>
      <c r="CF17" s="862"/>
      <c r="CG17" s="863"/>
      <c r="CH17" s="849"/>
      <c r="CI17" s="850"/>
      <c r="CJ17" s="850"/>
      <c r="CK17" s="850"/>
      <c r="CL17" s="851"/>
      <c r="CM17" s="849"/>
      <c r="CN17" s="850"/>
      <c r="CO17" s="850"/>
      <c r="CP17" s="850"/>
      <c r="CQ17" s="851"/>
      <c r="CR17" s="849"/>
      <c r="CS17" s="850"/>
      <c r="CT17" s="850"/>
      <c r="CU17" s="850"/>
      <c r="CV17" s="851"/>
      <c r="CW17" s="849"/>
      <c r="CX17" s="850"/>
      <c r="CY17" s="850"/>
      <c r="CZ17" s="850"/>
      <c r="DA17" s="851"/>
      <c r="DB17" s="849"/>
      <c r="DC17" s="850"/>
      <c r="DD17" s="850"/>
      <c r="DE17" s="850"/>
      <c r="DF17" s="851"/>
      <c r="DG17" s="849"/>
      <c r="DH17" s="850"/>
      <c r="DI17" s="850"/>
      <c r="DJ17" s="850"/>
      <c r="DK17" s="851"/>
      <c r="DL17" s="849"/>
      <c r="DM17" s="850"/>
      <c r="DN17" s="850"/>
      <c r="DO17" s="850"/>
      <c r="DP17" s="851"/>
      <c r="DQ17" s="849"/>
      <c r="DR17" s="850"/>
      <c r="DS17" s="850"/>
      <c r="DT17" s="850"/>
      <c r="DU17" s="851"/>
      <c r="DV17" s="852"/>
      <c r="DW17" s="853"/>
      <c r="DX17" s="853"/>
      <c r="DY17" s="853"/>
      <c r="DZ17" s="854"/>
      <c r="EA17" s="239"/>
    </row>
    <row r="18" spans="1:131" s="240" customFormat="1" ht="26.25" customHeight="1" x14ac:dyDescent="0.15">
      <c r="A18" s="245">
        <v>12</v>
      </c>
      <c r="B18" s="864"/>
      <c r="C18" s="865"/>
      <c r="D18" s="865"/>
      <c r="E18" s="865"/>
      <c r="F18" s="865"/>
      <c r="G18" s="865"/>
      <c r="H18" s="865"/>
      <c r="I18" s="865"/>
      <c r="J18" s="865"/>
      <c r="K18" s="865"/>
      <c r="L18" s="865"/>
      <c r="M18" s="865"/>
      <c r="N18" s="865"/>
      <c r="O18" s="865"/>
      <c r="P18" s="866"/>
      <c r="Q18" s="867"/>
      <c r="R18" s="817"/>
      <c r="S18" s="817"/>
      <c r="T18" s="817"/>
      <c r="U18" s="817"/>
      <c r="V18" s="817"/>
      <c r="W18" s="817"/>
      <c r="X18" s="817"/>
      <c r="Y18" s="817"/>
      <c r="Z18" s="817"/>
      <c r="AA18" s="817"/>
      <c r="AB18" s="817"/>
      <c r="AC18" s="817"/>
      <c r="AD18" s="817"/>
      <c r="AE18" s="818"/>
      <c r="AF18" s="868"/>
      <c r="AG18" s="869"/>
      <c r="AH18" s="869"/>
      <c r="AI18" s="869"/>
      <c r="AJ18" s="870"/>
      <c r="AK18" s="871"/>
      <c r="AL18" s="872"/>
      <c r="AM18" s="872"/>
      <c r="AN18" s="872"/>
      <c r="AO18" s="872"/>
      <c r="AP18" s="872"/>
      <c r="AQ18" s="872"/>
      <c r="AR18" s="872"/>
      <c r="AS18" s="872"/>
      <c r="AT18" s="872"/>
      <c r="AU18" s="873"/>
      <c r="AV18" s="873"/>
      <c r="AW18" s="873"/>
      <c r="AX18" s="873"/>
      <c r="AY18" s="874"/>
      <c r="AZ18" s="383"/>
      <c r="BA18" s="383"/>
      <c r="BB18" s="383"/>
      <c r="BC18" s="383"/>
      <c r="BD18" s="383"/>
      <c r="BE18" s="238"/>
      <c r="BF18" s="238"/>
      <c r="BG18" s="238"/>
      <c r="BH18" s="238"/>
      <c r="BI18" s="238"/>
      <c r="BJ18" s="238"/>
      <c r="BK18" s="238"/>
      <c r="BL18" s="238"/>
      <c r="BM18" s="238"/>
      <c r="BN18" s="238"/>
      <c r="BO18" s="238"/>
      <c r="BP18" s="238"/>
      <c r="BQ18" s="246">
        <v>12</v>
      </c>
      <c r="BR18" s="247"/>
      <c r="BS18" s="861"/>
      <c r="BT18" s="862"/>
      <c r="BU18" s="862"/>
      <c r="BV18" s="862"/>
      <c r="BW18" s="862"/>
      <c r="BX18" s="862"/>
      <c r="BY18" s="862"/>
      <c r="BZ18" s="862"/>
      <c r="CA18" s="862"/>
      <c r="CB18" s="862"/>
      <c r="CC18" s="862"/>
      <c r="CD18" s="862"/>
      <c r="CE18" s="862"/>
      <c r="CF18" s="862"/>
      <c r="CG18" s="863"/>
      <c r="CH18" s="849"/>
      <c r="CI18" s="850"/>
      <c r="CJ18" s="850"/>
      <c r="CK18" s="850"/>
      <c r="CL18" s="851"/>
      <c r="CM18" s="849"/>
      <c r="CN18" s="850"/>
      <c r="CO18" s="850"/>
      <c r="CP18" s="850"/>
      <c r="CQ18" s="851"/>
      <c r="CR18" s="849"/>
      <c r="CS18" s="850"/>
      <c r="CT18" s="850"/>
      <c r="CU18" s="850"/>
      <c r="CV18" s="851"/>
      <c r="CW18" s="849"/>
      <c r="CX18" s="850"/>
      <c r="CY18" s="850"/>
      <c r="CZ18" s="850"/>
      <c r="DA18" s="851"/>
      <c r="DB18" s="849"/>
      <c r="DC18" s="850"/>
      <c r="DD18" s="850"/>
      <c r="DE18" s="850"/>
      <c r="DF18" s="851"/>
      <c r="DG18" s="849"/>
      <c r="DH18" s="850"/>
      <c r="DI18" s="850"/>
      <c r="DJ18" s="850"/>
      <c r="DK18" s="851"/>
      <c r="DL18" s="849"/>
      <c r="DM18" s="850"/>
      <c r="DN18" s="850"/>
      <c r="DO18" s="850"/>
      <c r="DP18" s="851"/>
      <c r="DQ18" s="849"/>
      <c r="DR18" s="850"/>
      <c r="DS18" s="850"/>
      <c r="DT18" s="850"/>
      <c r="DU18" s="851"/>
      <c r="DV18" s="852"/>
      <c r="DW18" s="853"/>
      <c r="DX18" s="853"/>
      <c r="DY18" s="853"/>
      <c r="DZ18" s="854"/>
      <c r="EA18" s="239"/>
    </row>
    <row r="19" spans="1:131" s="240" customFormat="1" ht="26.25" customHeight="1" x14ac:dyDescent="0.15">
      <c r="A19" s="245">
        <v>13</v>
      </c>
      <c r="B19" s="864"/>
      <c r="C19" s="865"/>
      <c r="D19" s="865"/>
      <c r="E19" s="865"/>
      <c r="F19" s="865"/>
      <c r="G19" s="865"/>
      <c r="H19" s="865"/>
      <c r="I19" s="865"/>
      <c r="J19" s="865"/>
      <c r="K19" s="865"/>
      <c r="L19" s="865"/>
      <c r="M19" s="865"/>
      <c r="N19" s="865"/>
      <c r="O19" s="865"/>
      <c r="P19" s="866"/>
      <c r="Q19" s="867"/>
      <c r="R19" s="817"/>
      <c r="S19" s="817"/>
      <c r="T19" s="817"/>
      <c r="U19" s="817"/>
      <c r="V19" s="817"/>
      <c r="W19" s="817"/>
      <c r="X19" s="817"/>
      <c r="Y19" s="817"/>
      <c r="Z19" s="817"/>
      <c r="AA19" s="817"/>
      <c r="AB19" s="817"/>
      <c r="AC19" s="817"/>
      <c r="AD19" s="817"/>
      <c r="AE19" s="818"/>
      <c r="AF19" s="868"/>
      <c r="AG19" s="869"/>
      <c r="AH19" s="869"/>
      <c r="AI19" s="869"/>
      <c r="AJ19" s="870"/>
      <c r="AK19" s="871"/>
      <c r="AL19" s="872"/>
      <c r="AM19" s="872"/>
      <c r="AN19" s="872"/>
      <c r="AO19" s="872"/>
      <c r="AP19" s="872"/>
      <c r="AQ19" s="872"/>
      <c r="AR19" s="872"/>
      <c r="AS19" s="872"/>
      <c r="AT19" s="872"/>
      <c r="AU19" s="873"/>
      <c r="AV19" s="873"/>
      <c r="AW19" s="873"/>
      <c r="AX19" s="873"/>
      <c r="AY19" s="874"/>
      <c r="AZ19" s="383"/>
      <c r="BA19" s="383"/>
      <c r="BB19" s="383"/>
      <c r="BC19" s="383"/>
      <c r="BD19" s="383"/>
      <c r="BE19" s="238"/>
      <c r="BF19" s="238"/>
      <c r="BG19" s="238"/>
      <c r="BH19" s="238"/>
      <c r="BI19" s="238"/>
      <c r="BJ19" s="238"/>
      <c r="BK19" s="238"/>
      <c r="BL19" s="238"/>
      <c r="BM19" s="238"/>
      <c r="BN19" s="238"/>
      <c r="BO19" s="238"/>
      <c r="BP19" s="238"/>
      <c r="BQ19" s="246">
        <v>13</v>
      </c>
      <c r="BR19" s="247"/>
      <c r="BS19" s="861"/>
      <c r="BT19" s="862"/>
      <c r="BU19" s="862"/>
      <c r="BV19" s="862"/>
      <c r="BW19" s="862"/>
      <c r="BX19" s="862"/>
      <c r="BY19" s="862"/>
      <c r="BZ19" s="862"/>
      <c r="CA19" s="862"/>
      <c r="CB19" s="862"/>
      <c r="CC19" s="862"/>
      <c r="CD19" s="862"/>
      <c r="CE19" s="862"/>
      <c r="CF19" s="862"/>
      <c r="CG19" s="863"/>
      <c r="CH19" s="849"/>
      <c r="CI19" s="850"/>
      <c r="CJ19" s="850"/>
      <c r="CK19" s="850"/>
      <c r="CL19" s="851"/>
      <c r="CM19" s="849"/>
      <c r="CN19" s="850"/>
      <c r="CO19" s="850"/>
      <c r="CP19" s="850"/>
      <c r="CQ19" s="851"/>
      <c r="CR19" s="849"/>
      <c r="CS19" s="850"/>
      <c r="CT19" s="850"/>
      <c r="CU19" s="850"/>
      <c r="CV19" s="851"/>
      <c r="CW19" s="849"/>
      <c r="CX19" s="850"/>
      <c r="CY19" s="850"/>
      <c r="CZ19" s="850"/>
      <c r="DA19" s="851"/>
      <c r="DB19" s="849"/>
      <c r="DC19" s="850"/>
      <c r="DD19" s="850"/>
      <c r="DE19" s="850"/>
      <c r="DF19" s="851"/>
      <c r="DG19" s="849"/>
      <c r="DH19" s="850"/>
      <c r="DI19" s="850"/>
      <c r="DJ19" s="850"/>
      <c r="DK19" s="851"/>
      <c r="DL19" s="849"/>
      <c r="DM19" s="850"/>
      <c r="DN19" s="850"/>
      <c r="DO19" s="850"/>
      <c r="DP19" s="851"/>
      <c r="DQ19" s="849"/>
      <c r="DR19" s="850"/>
      <c r="DS19" s="850"/>
      <c r="DT19" s="850"/>
      <c r="DU19" s="851"/>
      <c r="DV19" s="852"/>
      <c r="DW19" s="853"/>
      <c r="DX19" s="853"/>
      <c r="DY19" s="853"/>
      <c r="DZ19" s="854"/>
      <c r="EA19" s="239"/>
    </row>
    <row r="20" spans="1:131" s="240" customFormat="1" ht="26.25" customHeight="1" x14ac:dyDescent="0.15">
      <c r="A20" s="245">
        <v>14</v>
      </c>
      <c r="B20" s="864"/>
      <c r="C20" s="865"/>
      <c r="D20" s="865"/>
      <c r="E20" s="865"/>
      <c r="F20" s="865"/>
      <c r="G20" s="865"/>
      <c r="H20" s="865"/>
      <c r="I20" s="865"/>
      <c r="J20" s="865"/>
      <c r="K20" s="865"/>
      <c r="L20" s="865"/>
      <c r="M20" s="865"/>
      <c r="N20" s="865"/>
      <c r="O20" s="865"/>
      <c r="P20" s="866"/>
      <c r="Q20" s="867"/>
      <c r="R20" s="817"/>
      <c r="S20" s="817"/>
      <c r="T20" s="817"/>
      <c r="U20" s="817"/>
      <c r="V20" s="817"/>
      <c r="W20" s="817"/>
      <c r="X20" s="817"/>
      <c r="Y20" s="817"/>
      <c r="Z20" s="817"/>
      <c r="AA20" s="817"/>
      <c r="AB20" s="817"/>
      <c r="AC20" s="817"/>
      <c r="AD20" s="817"/>
      <c r="AE20" s="818"/>
      <c r="AF20" s="868"/>
      <c r="AG20" s="869"/>
      <c r="AH20" s="869"/>
      <c r="AI20" s="869"/>
      <c r="AJ20" s="870"/>
      <c r="AK20" s="871"/>
      <c r="AL20" s="872"/>
      <c r="AM20" s="872"/>
      <c r="AN20" s="872"/>
      <c r="AO20" s="872"/>
      <c r="AP20" s="872"/>
      <c r="AQ20" s="872"/>
      <c r="AR20" s="872"/>
      <c r="AS20" s="872"/>
      <c r="AT20" s="872"/>
      <c r="AU20" s="873"/>
      <c r="AV20" s="873"/>
      <c r="AW20" s="873"/>
      <c r="AX20" s="873"/>
      <c r="AY20" s="874"/>
      <c r="AZ20" s="383"/>
      <c r="BA20" s="383"/>
      <c r="BB20" s="383"/>
      <c r="BC20" s="383"/>
      <c r="BD20" s="383"/>
      <c r="BE20" s="238"/>
      <c r="BF20" s="238"/>
      <c r="BG20" s="238"/>
      <c r="BH20" s="238"/>
      <c r="BI20" s="238"/>
      <c r="BJ20" s="238"/>
      <c r="BK20" s="238"/>
      <c r="BL20" s="238"/>
      <c r="BM20" s="238"/>
      <c r="BN20" s="238"/>
      <c r="BO20" s="238"/>
      <c r="BP20" s="238"/>
      <c r="BQ20" s="246">
        <v>14</v>
      </c>
      <c r="BR20" s="247"/>
      <c r="BS20" s="861"/>
      <c r="BT20" s="862"/>
      <c r="BU20" s="862"/>
      <c r="BV20" s="862"/>
      <c r="BW20" s="862"/>
      <c r="BX20" s="862"/>
      <c r="BY20" s="862"/>
      <c r="BZ20" s="862"/>
      <c r="CA20" s="862"/>
      <c r="CB20" s="862"/>
      <c r="CC20" s="862"/>
      <c r="CD20" s="862"/>
      <c r="CE20" s="862"/>
      <c r="CF20" s="862"/>
      <c r="CG20" s="863"/>
      <c r="CH20" s="849"/>
      <c r="CI20" s="850"/>
      <c r="CJ20" s="850"/>
      <c r="CK20" s="850"/>
      <c r="CL20" s="851"/>
      <c r="CM20" s="849"/>
      <c r="CN20" s="850"/>
      <c r="CO20" s="850"/>
      <c r="CP20" s="850"/>
      <c r="CQ20" s="851"/>
      <c r="CR20" s="849"/>
      <c r="CS20" s="850"/>
      <c r="CT20" s="850"/>
      <c r="CU20" s="850"/>
      <c r="CV20" s="851"/>
      <c r="CW20" s="849"/>
      <c r="CX20" s="850"/>
      <c r="CY20" s="850"/>
      <c r="CZ20" s="850"/>
      <c r="DA20" s="851"/>
      <c r="DB20" s="849"/>
      <c r="DC20" s="850"/>
      <c r="DD20" s="850"/>
      <c r="DE20" s="850"/>
      <c r="DF20" s="851"/>
      <c r="DG20" s="849"/>
      <c r="DH20" s="850"/>
      <c r="DI20" s="850"/>
      <c r="DJ20" s="850"/>
      <c r="DK20" s="851"/>
      <c r="DL20" s="849"/>
      <c r="DM20" s="850"/>
      <c r="DN20" s="850"/>
      <c r="DO20" s="850"/>
      <c r="DP20" s="851"/>
      <c r="DQ20" s="849"/>
      <c r="DR20" s="850"/>
      <c r="DS20" s="850"/>
      <c r="DT20" s="850"/>
      <c r="DU20" s="851"/>
      <c r="DV20" s="852"/>
      <c r="DW20" s="853"/>
      <c r="DX20" s="853"/>
      <c r="DY20" s="853"/>
      <c r="DZ20" s="854"/>
      <c r="EA20" s="239"/>
    </row>
    <row r="21" spans="1:131" s="240" customFormat="1" ht="26.25" customHeight="1" thickBot="1" x14ac:dyDescent="0.2">
      <c r="A21" s="245">
        <v>15</v>
      </c>
      <c r="B21" s="864"/>
      <c r="C21" s="865"/>
      <c r="D21" s="865"/>
      <c r="E21" s="865"/>
      <c r="F21" s="865"/>
      <c r="G21" s="865"/>
      <c r="H21" s="865"/>
      <c r="I21" s="865"/>
      <c r="J21" s="865"/>
      <c r="K21" s="865"/>
      <c r="L21" s="865"/>
      <c r="M21" s="865"/>
      <c r="N21" s="865"/>
      <c r="O21" s="865"/>
      <c r="P21" s="866"/>
      <c r="Q21" s="867"/>
      <c r="R21" s="817"/>
      <c r="S21" s="817"/>
      <c r="T21" s="817"/>
      <c r="U21" s="817"/>
      <c r="V21" s="817"/>
      <c r="W21" s="817"/>
      <c r="X21" s="817"/>
      <c r="Y21" s="817"/>
      <c r="Z21" s="817"/>
      <c r="AA21" s="817"/>
      <c r="AB21" s="817"/>
      <c r="AC21" s="817"/>
      <c r="AD21" s="817"/>
      <c r="AE21" s="818"/>
      <c r="AF21" s="868"/>
      <c r="AG21" s="869"/>
      <c r="AH21" s="869"/>
      <c r="AI21" s="869"/>
      <c r="AJ21" s="870"/>
      <c r="AK21" s="871"/>
      <c r="AL21" s="872"/>
      <c r="AM21" s="872"/>
      <c r="AN21" s="872"/>
      <c r="AO21" s="872"/>
      <c r="AP21" s="872"/>
      <c r="AQ21" s="872"/>
      <c r="AR21" s="872"/>
      <c r="AS21" s="872"/>
      <c r="AT21" s="872"/>
      <c r="AU21" s="873"/>
      <c r="AV21" s="873"/>
      <c r="AW21" s="873"/>
      <c r="AX21" s="873"/>
      <c r="AY21" s="874"/>
      <c r="AZ21" s="383"/>
      <c r="BA21" s="383"/>
      <c r="BB21" s="383"/>
      <c r="BC21" s="383"/>
      <c r="BD21" s="383"/>
      <c r="BE21" s="238"/>
      <c r="BF21" s="238"/>
      <c r="BG21" s="238"/>
      <c r="BH21" s="238"/>
      <c r="BI21" s="238"/>
      <c r="BJ21" s="238"/>
      <c r="BK21" s="238"/>
      <c r="BL21" s="238"/>
      <c r="BM21" s="238"/>
      <c r="BN21" s="238"/>
      <c r="BO21" s="238"/>
      <c r="BP21" s="238"/>
      <c r="BQ21" s="246">
        <v>15</v>
      </c>
      <c r="BR21" s="247"/>
      <c r="BS21" s="861"/>
      <c r="BT21" s="862"/>
      <c r="BU21" s="862"/>
      <c r="BV21" s="862"/>
      <c r="BW21" s="862"/>
      <c r="BX21" s="862"/>
      <c r="BY21" s="862"/>
      <c r="BZ21" s="862"/>
      <c r="CA21" s="862"/>
      <c r="CB21" s="862"/>
      <c r="CC21" s="862"/>
      <c r="CD21" s="862"/>
      <c r="CE21" s="862"/>
      <c r="CF21" s="862"/>
      <c r="CG21" s="863"/>
      <c r="CH21" s="849"/>
      <c r="CI21" s="850"/>
      <c r="CJ21" s="850"/>
      <c r="CK21" s="850"/>
      <c r="CL21" s="851"/>
      <c r="CM21" s="849"/>
      <c r="CN21" s="850"/>
      <c r="CO21" s="850"/>
      <c r="CP21" s="850"/>
      <c r="CQ21" s="851"/>
      <c r="CR21" s="849"/>
      <c r="CS21" s="850"/>
      <c r="CT21" s="850"/>
      <c r="CU21" s="850"/>
      <c r="CV21" s="851"/>
      <c r="CW21" s="849"/>
      <c r="CX21" s="850"/>
      <c r="CY21" s="850"/>
      <c r="CZ21" s="850"/>
      <c r="DA21" s="851"/>
      <c r="DB21" s="849"/>
      <c r="DC21" s="850"/>
      <c r="DD21" s="850"/>
      <c r="DE21" s="850"/>
      <c r="DF21" s="851"/>
      <c r="DG21" s="849"/>
      <c r="DH21" s="850"/>
      <c r="DI21" s="850"/>
      <c r="DJ21" s="850"/>
      <c r="DK21" s="851"/>
      <c r="DL21" s="849"/>
      <c r="DM21" s="850"/>
      <c r="DN21" s="850"/>
      <c r="DO21" s="850"/>
      <c r="DP21" s="851"/>
      <c r="DQ21" s="849"/>
      <c r="DR21" s="850"/>
      <c r="DS21" s="850"/>
      <c r="DT21" s="850"/>
      <c r="DU21" s="851"/>
      <c r="DV21" s="852"/>
      <c r="DW21" s="853"/>
      <c r="DX21" s="853"/>
      <c r="DY21" s="853"/>
      <c r="DZ21" s="854"/>
      <c r="EA21" s="239"/>
    </row>
    <row r="22" spans="1:131" s="240" customFormat="1" ht="26.25" customHeight="1" x14ac:dyDescent="0.15">
      <c r="A22" s="245">
        <v>16</v>
      </c>
      <c r="B22" s="864"/>
      <c r="C22" s="865"/>
      <c r="D22" s="865"/>
      <c r="E22" s="865"/>
      <c r="F22" s="865"/>
      <c r="G22" s="865"/>
      <c r="H22" s="865"/>
      <c r="I22" s="865"/>
      <c r="J22" s="865"/>
      <c r="K22" s="865"/>
      <c r="L22" s="865"/>
      <c r="M22" s="865"/>
      <c r="N22" s="865"/>
      <c r="O22" s="865"/>
      <c r="P22" s="866"/>
      <c r="Q22" s="887"/>
      <c r="R22" s="888"/>
      <c r="S22" s="888"/>
      <c r="T22" s="888"/>
      <c r="U22" s="888"/>
      <c r="V22" s="888"/>
      <c r="W22" s="888"/>
      <c r="X22" s="888"/>
      <c r="Y22" s="888"/>
      <c r="Z22" s="888"/>
      <c r="AA22" s="888"/>
      <c r="AB22" s="888"/>
      <c r="AC22" s="888"/>
      <c r="AD22" s="888"/>
      <c r="AE22" s="889"/>
      <c r="AF22" s="868"/>
      <c r="AG22" s="869"/>
      <c r="AH22" s="869"/>
      <c r="AI22" s="869"/>
      <c r="AJ22" s="870"/>
      <c r="AK22" s="875"/>
      <c r="AL22" s="876"/>
      <c r="AM22" s="876"/>
      <c r="AN22" s="876"/>
      <c r="AO22" s="876"/>
      <c r="AP22" s="876"/>
      <c r="AQ22" s="876"/>
      <c r="AR22" s="876"/>
      <c r="AS22" s="876"/>
      <c r="AT22" s="876"/>
      <c r="AU22" s="877"/>
      <c r="AV22" s="877"/>
      <c r="AW22" s="877"/>
      <c r="AX22" s="877"/>
      <c r="AY22" s="878"/>
      <c r="AZ22" s="879" t="s">
        <v>256</v>
      </c>
      <c r="BA22" s="879"/>
      <c r="BB22" s="879"/>
      <c r="BC22" s="879"/>
      <c r="BD22" s="880"/>
      <c r="BE22" s="238"/>
      <c r="BF22" s="238"/>
      <c r="BG22" s="238"/>
      <c r="BH22" s="238"/>
      <c r="BI22" s="238"/>
      <c r="BJ22" s="238"/>
      <c r="BK22" s="238"/>
      <c r="BL22" s="238"/>
      <c r="BM22" s="238"/>
      <c r="BN22" s="238"/>
      <c r="BO22" s="238"/>
      <c r="BP22" s="238"/>
      <c r="BQ22" s="246">
        <v>16</v>
      </c>
      <c r="BR22" s="247"/>
      <c r="BS22" s="861"/>
      <c r="BT22" s="862"/>
      <c r="BU22" s="862"/>
      <c r="BV22" s="862"/>
      <c r="BW22" s="862"/>
      <c r="BX22" s="862"/>
      <c r="BY22" s="862"/>
      <c r="BZ22" s="862"/>
      <c r="CA22" s="862"/>
      <c r="CB22" s="862"/>
      <c r="CC22" s="862"/>
      <c r="CD22" s="862"/>
      <c r="CE22" s="862"/>
      <c r="CF22" s="862"/>
      <c r="CG22" s="863"/>
      <c r="CH22" s="849"/>
      <c r="CI22" s="850"/>
      <c r="CJ22" s="850"/>
      <c r="CK22" s="850"/>
      <c r="CL22" s="851"/>
      <c r="CM22" s="849"/>
      <c r="CN22" s="850"/>
      <c r="CO22" s="850"/>
      <c r="CP22" s="850"/>
      <c r="CQ22" s="851"/>
      <c r="CR22" s="849"/>
      <c r="CS22" s="850"/>
      <c r="CT22" s="850"/>
      <c r="CU22" s="850"/>
      <c r="CV22" s="851"/>
      <c r="CW22" s="849"/>
      <c r="CX22" s="850"/>
      <c r="CY22" s="850"/>
      <c r="CZ22" s="850"/>
      <c r="DA22" s="851"/>
      <c r="DB22" s="849"/>
      <c r="DC22" s="850"/>
      <c r="DD22" s="850"/>
      <c r="DE22" s="850"/>
      <c r="DF22" s="851"/>
      <c r="DG22" s="849"/>
      <c r="DH22" s="850"/>
      <c r="DI22" s="850"/>
      <c r="DJ22" s="850"/>
      <c r="DK22" s="851"/>
      <c r="DL22" s="849"/>
      <c r="DM22" s="850"/>
      <c r="DN22" s="850"/>
      <c r="DO22" s="850"/>
      <c r="DP22" s="851"/>
      <c r="DQ22" s="849"/>
      <c r="DR22" s="850"/>
      <c r="DS22" s="850"/>
      <c r="DT22" s="850"/>
      <c r="DU22" s="851"/>
      <c r="DV22" s="852"/>
      <c r="DW22" s="853"/>
      <c r="DX22" s="853"/>
      <c r="DY22" s="853"/>
      <c r="DZ22" s="854"/>
      <c r="EA22" s="239"/>
    </row>
    <row r="23" spans="1:131" s="240" customFormat="1" ht="26.25" customHeight="1" thickBot="1" x14ac:dyDescent="0.2">
      <c r="A23" s="248" t="s">
        <v>257</v>
      </c>
      <c r="B23" s="890" t="s">
        <v>258</v>
      </c>
      <c r="C23" s="891"/>
      <c r="D23" s="891"/>
      <c r="E23" s="891"/>
      <c r="F23" s="891"/>
      <c r="G23" s="891"/>
      <c r="H23" s="891"/>
      <c r="I23" s="891"/>
      <c r="J23" s="891"/>
      <c r="K23" s="891"/>
      <c r="L23" s="891"/>
      <c r="M23" s="891"/>
      <c r="N23" s="891"/>
      <c r="O23" s="891"/>
      <c r="P23" s="892"/>
      <c r="Q23" s="893">
        <v>11192</v>
      </c>
      <c r="R23" s="894"/>
      <c r="S23" s="894"/>
      <c r="T23" s="894"/>
      <c r="U23" s="894"/>
      <c r="V23" s="894">
        <v>11103</v>
      </c>
      <c r="W23" s="894"/>
      <c r="X23" s="894"/>
      <c r="Y23" s="894"/>
      <c r="Z23" s="894"/>
      <c r="AA23" s="894">
        <v>89</v>
      </c>
      <c r="AB23" s="894"/>
      <c r="AC23" s="894"/>
      <c r="AD23" s="894"/>
      <c r="AE23" s="895"/>
      <c r="AF23" s="896">
        <v>78</v>
      </c>
      <c r="AG23" s="894"/>
      <c r="AH23" s="894"/>
      <c r="AI23" s="894"/>
      <c r="AJ23" s="897"/>
      <c r="AK23" s="898"/>
      <c r="AL23" s="899"/>
      <c r="AM23" s="899"/>
      <c r="AN23" s="899"/>
      <c r="AO23" s="899"/>
      <c r="AP23" s="894">
        <v>13144</v>
      </c>
      <c r="AQ23" s="894"/>
      <c r="AR23" s="894"/>
      <c r="AS23" s="894"/>
      <c r="AT23" s="894"/>
      <c r="AU23" s="882"/>
      <c r="AV23" s="882"/>
      <c r="AW23" s="882"/>
      <c r="AX23" s="882"/>
      <c r="AY23" s="883"/>
      <c r="AZ23" s="884" t="s">
        <v>104</v>
      </c>
      <c r="BA23" s="885"/>
      <c r="BB23" s="885"/>
      <c r="BC23" s="885"/>
      <c r="BD23" s="886"/>
      <c r="BE23" s="238"/>
      <c r="BF23" s="238"/>
      <c r="BG23" s="238"/>
      <c r="BH23" s="238"/>
      <c r="BI23" s="238"/>
      <c r="BJ23" s="238"/>
      <c r="BK23" s="238"/>
      <c r="BL23" s="238"/>
      <c r="BM23" s="238"/>
      <c r="BN23" s="238"/>
      <c r="BO23" s="238"/>
      <c r="BP23" s="238"/>
      <c r="BQ23" s="246">
        <v>17</v>
      </c>
      <c r="BR23" s="247"/>
      <c r="BS23" s="861"/>
      <c r="BT23" s="862"/>
      <c r="BU23" s="862"/>
      <c r="BV23" s="862"/>
      <c r="BW23" s="862"/>
      <c r="BX23" s="862"/>
      <c r="BY23" s="862"/>
      <c r="BZ23" s="862"/>
      <c r="CA23" s="862"/>
      <c r="CB23" s="862"/>
      <c r="CC23" s="862"/>
      <c r="CD23" s="862"/>
      <c r="CE23" s="862"/>
      <c r="CF23" s="862"/>
      <c r="CG23" s="863"/>
      <c r="CH23" s="849"/>
      <c r="CI23" s="850"/>
      <c r="CJ23" s="850"/>
      <c r="CK23" s="850"/>
      <c r="CL23" s="851"/>
      <c r="CM23" s="849"/>
      <c r="CN23" s="850"/>
      <c r="CO23" s="850"/>
      <c r="CP23" s="850"/>
      <c r="CQ23" s="851"/>
      <c r="CR23" s="849"/>
      <c r="CS23" s="850"/>
      <c r="CT23" s="850"/>
      <c r="CU23" s="850"/>
      <c r="CV23" s="851"/>
      <c r="CW23" s="849"/>
      <c r="CX23" s="850"/>
      <c r="CY23" s="850"/>
      <c r="CZ23" s="850"/>
      <c r="DA23" s="851"/>
      <c r="DB23" s="849"/>
      <c r="DC23" s="850"/>
      <c r="DD23" s="850"/>
      <c r="DE23" s="850"/>
      <c r="DF23" s="851"/>
      <c r="DG23" s="849"/>
      <c r="DH23" s="850"/>
      <c r="DI23" s="850"/>
      <c r="DJ23" s="850"/>
      <c r="DK23" s="851"/>
      <c r="DL23" s="849"/>
      <c r="DM23" s="850"/>
      <c r="DN23" s="850"/>
      <c r="DO23" s="850"/>
      <c r="DP23" s="851"/>
      <c r="DQ23" s="849"/>
      <c r="DR23" s="850"/>
      <c r="DS23" s="850"/>
      <c r="DT23" s="850"/>
      <c r="DU23" s="851"/>
      <c r="DV23" s="852"/>
      <c r="DW23" s="853"/>
      <c r="DX23" s="853"/>
      <c r="DY23" s="853"/>
      <c r="DZ23" s="854"/>
      <c r="EA23" s="239"/>
    </row>
    <row r="24" spans="1:131" s="240" customFormat="1" ht="26.25" customHeight="1" x14ac:dyDescent="0.15">
      <c r="A24" s="881" t="s">
        <v>571</v>
      </c>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1"/>
      <c r="AO24" s="881"/>
      <c r="AP24" s="881"/>
      <c r="AQ24" s="881"/>
      <c r="AR24" s="881"/>
      <c r="AS24" s="881"/>
      <c r="AT24" s="881"/>
      <c r="AU24" s="881"/>
      <c r="AV24" s="881"/>
      <c r="AW24" s="881"/>
      <c r="AX24" s="881"/>
      <c r="AY24" s="881"/>
      <c r="AZ24" s="383"/>
      <c r="BA24" s="383"/>
      <c r="BB24" s="383"/>
      <c r="BC24" s="383"/>
      <c r="BD24" s="383"/>
      <c r="BE24" s="238"/>
      <c r="BF24" s="238"/>
      <c r="BG24" s="238"/>
      <c r="BH24" s="238"/>
      <c r="BI24" s="238"/>
      <c r="BJ24" s="238"/>
      <c r="BK24" s="238"/>
      <c r="BL24" s="238"/>
      <c r="BM24" s="238"/>
      <c r="BN24" s="238"/>
      <c r="BO24" s="238"/>
      <c r="BP24" s="238"/>
      <c r="BQ24" s="246">
        <v>18</v>
      </c>
      <c r="BR24" s="247"/>
      <c r="BS24" s="861"/>
      <c r="BT24" s="862"/>
      <c r="BU24" s="862"/>
      <c r="BV24" s="862"/>
      <c r="BW24" s="862"/>
      <c r="BX24" s="862"/>
      <c r="BY24" s="862"/>
      <c r="BZ24" s="862"/>
      <c r="CA24" s="862"/>
      <c r="CB24" s="862"/>
      <c r="CC24" s="862"/>
      <c r="CD24" s="862"/>
      <c r="CE24" s="862"/>
      <c r="CF24" s="862"/>
      <c r="CG24" s="863"/>
      <c r="CH24" s="849"/>
      <c r="CI24" s="850"/>
      <c r="CJ24" s="850"/>
      <c r="CK24" s="850"/>
      <c r="CL24" s="851"/>
      <c r="CM24" s="849"/>
      <c r="CN24" s="850"/>
      <c r="CO24" s="850"/>
      <c r="CP24" s="850"/>
      <c r="CQ24" s="851"/>
      <c r="CR24" s="849"/>
      <c r="CS24" s="850"/>
      <c r="CT24" s="850"/>
      <c r="CU24" s="850"/>
      <c r="CV24" s="851"/>
      <c r="CW24" s="849"/>
      <c r="CX24" s="850"/>
      <c r="CY24" s="850"/>
      <c r="CZ24" s="850"/>
      <c r="DA24" s="851"/>
      <c r="DB24" s="849"/>
      <c r="DC24" s="850"/>
      <c r="DD24" s="850"/>
      <c r="DE24" s="850"/>
      <c r="DF24" s="851"/>
      <c r="DG24" s="849"/>
      <c r="DH24" s="850"/>
      <c r="DI24" s="850"/>
      <c r="DJ24" s="850"/>
      <c r="DK24" s="851"/>
      <c r="DL24" s="849"/>
      <c r="DM24" s="850"/>
      <c r="DN24" s="850"/>
      <c r="DO24" s="850"/>
      <c r="DP24" s="851"/>
      <c r="DQ24" s="849"/>
      <c r="DR24" s="850"/>
      <c r="DS24" s="850"/>
      <c r="DT24" s="850"/>
      <c r="DU24" s="851"/>
      <c r="DV24" s="852"/>
      <c r="DW24" s="853"/>
      <c r="DX24" s="853"/>
      <c r="DY24" s="853"/>
      <c r="DZ24" s="854"/>
      <c r="EA24" s="239"/>
    </row>
    <row r="25" spans="1:131" s="233" customFormat="1" ht="26.25" customHeight="1" thickBot="1" x14ac:dyDescent="0.2">
      <c r="A25" s="800" t="s">
        <v>259</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0"/>
      <c r="BF25" s="800"/>
      <c r="BG25" s="800"/>
      <c r="BH25" s="800"/>
      <c r="BI25" s="800"/>
      <c r="BJ25" s="383"/>
      <c r="BK25" s="383"/>
      <c r="BL25" s="383"/>
      <c r="BM25" s="383"/>
      <c r="BN25" s="383"/>
      <c r="BO25" s="249"/>
      <c r="BP25" s="249"/>
      <c r="BQ25" s="246">
        <v>19</v>
      </c>
      <c r="BR25" s="247"/>
      <c r="BS25" s="861"/>
      <c r="BT25" s="862"/>
      <c r="BU25" s="862"/>
      <c r="BV25" s="862"/>
      <c r="BW25" s="862"/>
      <c r="BX25" s="862"/>
      <c r="BY25" s="862"/>
      <c r="BZ25" s="862"/>
      <c r="CA25" s="862"/>
      <c r="CB25" s="862"/>
      <c r="CC25" s="862"/>
      <c r="CD25" s="862"/>
      <c r="CE25" s="862"/>
      <c r="CF25" s="862"/>
      <c r="CG25" s="863"/>
      <c r="CH25" s="849"/>
      <c r="CI25" s="850"/>
      <c r="CJ25" s="850"/>
      <c r="CK25" s="850"/>
      <c r="CL25" s="851"/>
      <c r="CM25" s="849"/>
      <c r="CN25" s="850"/>
      <c r="CO25" s="850"/>
      <c r="CP25" s="850"/>
      <c r="CQ25" s="851"/>
      <c r="CR25" s="849"/>
      <c r="CS25" s="850"/>
      <c r="CT25" s="850"/>
      <c r="CU25" s="850"/>
      <c r="CV25" s="851"/>
      <c r="CW25" s="849"/>
      <c r="CX25" s="850"/>
      <c r="CY25" s="850"/>
      <c r="CZ25" s="850"/>
      <c r="DA25" s="851"/>
      <c r="DB25" s="849"/>
      <c r="DC25" s="850"/>
      <c r="DD25" s="850"/>
      <c r="DE25" s="850"/>
      <c r="DF25" s="851"/>
      <c r="DG25" s="849"/>
      <c r="DH25" s="850"/>
      <c r="DI25" s="850"/>
      <c r="DJ25" s="850"/>
      <c r="DK25" s="851"/>
      <c r="DL25" s="849"/>
      <c r="DM25" s="850"/>
      <c r="DN25" s="850"/>
      <c r="DO25" s="850"/>
      <c r="DP25" s="851"/>
      <c r="DQ25" s="849"/>
      <c r="DR25" s="850"/>
      <c r="DS25" s="850"/>
      <c r="DT25" s="850"/>
      <c r="DU25" s="851"/>
      <c r="DV25" s="852"/>
      <c r="DW25" s="853"/>
      <c r="DX25" s="853"/>
      <c r="DY25" s="853"/>
      <c r="DZ25" s="854"/>
      <c r="EA25" s="232"/>
    </row>
    <row r="26" spans="1:131" s="233" customFormat="1" ht="26.25" customHeight="1" x14ac:dyDescent="0.15">
      <c r="A26" s="801" t="s">
        <v>250</v>
      </c>
      <c r="B26" s="802"/>
      <c r="C26" s="802"/>
      <c r="D26" s="802"/>
      <c r="E26" s="802"/>
      <c r="F26" s="802"/>
      <c r="G26" s="802"/>
      <c r="H26" s="802"/>
      <c r="I26" s="802"/>
      <c r="J26" s="802"/>
      <c r="K26" s="802"/>
      <c r="L26" s="802"/>
      <c r="M26" s="802"/>
      <c r="N26" s="802"/>
      <c r="O26" s="802"/>
      <c r="P26" s="803"/>
      <c r="Q26" s="807" t="s">
        <v>423</v>
      </c>
      <c r="R26" s="808"/>
      <c r="S26" s="808"/>
      <c r="T26" s="808"/>
      <c r="U26" s="809"/>
      <c r="V26" s="807" t="s">
        <v>422</v>
      </c>
      <c r="W26" s="808"/>
      <c r="X26" s="808"/>
      <c r="Y26" s="808"/>
      <c r="Z26" s="809"/>
      <c r="AA26" s="807" t="s">
        <v>421</v>
      </c>
      <c r="AB26" s="808"/>
      <c r="AC26" s="808"/>
      <c r="AD26" s="808"/>
      <c r="AE26" s="808"/>
      <c r="AF26" s="902" t="s">
        <v>570</v>
      </c>
      <c r="AG26" s="903"/>
      <c r="AH26" s="903"/>
      <c r="AI26" s="903"/>
      <c r="AJ26" s="904"/>
      <c r="AK26" s="808" t="s">
        <v>419</v>
      </c>
      <c r="AL26" s="808"/>
      <c r="AM26" s="808"/>
      <c r="AN26" s="808"/>
      <c r="AO26" s="809"/>
      <c r="AP26" s="807" t="s">
        <v>569</v>
      </c>
      <c r="AQ26" s="808"/>
      <c r="AR26" s="808"/>
      <c r="AS26" s="808"/>
      <c r="AT26" s="809"/>
      <c r="AU26" s="807" t="s">
        <v>568</v>
      </c>
      <c r="AV26" s="808"/>
      <c r="AW26" s="808"/>
      <c r="AX26" s="808"/>
      <c r="AY26" s="809"/>
      <c r="AZ26" s="807" t="s">
        <v>260</v>
      </c>
      <c r="BA26" s="808"/>
      <c r="BB26" s="808"/>
      <c r="BC26" s="808"/>
      <c r="BD26" s="809"/>
      <c r="BE26" s="807" t="s">
        <v>253</v>
      </c>
      <c r="BF26" s="808"/>
      <c r="BG26" s="808"/>
      <c r="BH26" s="808"/>
      <c r="BI26" s="814"/>
      <c r="BJ26" s="383"/>
      <c r="BK26" s="383"/>
      <c r="BL26" s="383"/>
      <c r="BM26" s="383"/>
      <c r="BN26" s="383"/>
      <c r="BO26" s="249"/>
      <c r="BP26" s="249"/>
      <c r="BQ26" s="246">
        <v>20</v>
      </c>
      <c r="BR26" s="247"/>
      <c r="BS26" s="861"/>
      <c r="BT26" s="862"/>
      <c r="BU26" s="862"/>
      <c r="BV26" s="862"/>
      <c r="BW26" s="862"/>
      <c r="BX26" s="862"/>
      <c r="BY26" s="862"/>
      <c r="BZ26" s="862"/>
      <c r="CA26" s="862"/>
      <c r="CB26" s="862"/>
      <c r="CC26" s="862"/>
      <c r="CD26" s="862"/>
      <c r="CE26" s="862"/>
      <c r="CF26" s="862"/>
      <c r="CG26" s="863"/>
      <c r="CH26" s="849"/>
      <c r="CI26" s="850"/>
      <c r="CJ26" s="850"/>
      <c r="CK26" s="850"/>
      <c r="CL26" s="851"/>
      <c r="CM26" s="849"/>
      <c r="CN26" s="850"/>
      <c r="CO26" s="850"/>
      <c r="CP26" s="850"/>
      <c r="CQ26" s="851"/>
      <c r="CR26" s="849"/>
      <c r="CS26" s="850"/>
      <c r="CT26" s="850"/>
      <c r="CU26" s="850"/>
      <c r="CV26" s="851"/>
      <c r="CW26" s="849"/>
      <c r="CX26" s="850"/>
      <c r="CY26" s="850"/>
      <c r="CZ26" s="850"/>
      <c r="DA26" s="851"/>
      <c r="DB26" s="849"/>
      <c r="DC26" s="850"/>
      <c r="DD26" s="850"/>
      <c r="DE26" s="850"/>
      <c r="DF26" s="851"/>
      <c r="DG26" s="849"/>
      <c r="DH26" s="850"/>
      <c r="DI26" s="850"/>
      <c r="DJ26" s="850"/>
      <c r="DK26" s="851"/>
      <c r="DL26" s="849"/>
      <c r="DM26" s="850"/>
      <c r="DN26" s="850"/>
      <c r="DO26" s="850"/>
      <c r="DP26" s="851"/>
      <c r="DQ26" s="849"/>
      <c r="DR26" s="850"/>
      <c r="DS26" s="850"/>
      <c r="DT26" s="850"/>
      <c r="DU26" s="851"/>
      <c r="DV26" s="852"/>
      <c r="DW26" s="853"/>
      <c r="DX26" s="853"/>
      <c r="DY26" s="853"/>
      <c r="DZ26" s="854"/>
      <c r="EA26" s="232"/>
    </row>
    <row r="27" spans="1:131" s="233" customFormat="1" ht="26.25" customHeight="1" thickBot="1" x14ac:dyDescent="0.2">
      <c r="A27" s="804"/>
      <c r="B27" s="805"/>
      <c r="C27" s="805"/>
      <c r="D27" s="805"/>
      <c r="E27" s="805"/>
      <c r="F27" s="805"/>
      <c r="G27" s="805"/>
      <c r="H27" s="805"/>
      <c r="I27" s="805"/>
      <c r="J27" s="805"/>
      <c r="K27" s="805"/>
      <c r="L27" s="805"/>
      <c r="M27" s="805"/>
      <c r="N27" s="805"/>
      <c r="O27" s="805"/>
      <c r="P27" s="806"/>
      <c r="Q27" s="810"/>
      <c r="R27" s="811"/>
      <c r="S27" s="811"/>
      <c r="T27" s="811"/>
      <c r="U27" s="812"/>
      <c r="V27" s="810"/>
      <c r="W27" s="811"/>
      <c r="X27" s="811"/>
      <c r="Y27" s="811"/>
      <c r="Z27" s="812"/>
      <c r="AA27" s="810"/>
      <c r="AB27" s="811"/>
      <c r="AC27" s="811"/>
      <c r="AD27" s="811"/>
      <c r="AE27" s="811"/>
      <c r="AF27" s="905"/>
      <c r="AG27" s="906"/>
      <c r="AH27" s="906"/>
      <c r="AI27" s="906"/>
      <c r="AJ27" s="907"/>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16"/>
      <c r="BJ27" s="383"/>
      <c r="BK27" s="383"/>
      <c r="BL27" s="383"/>
      <c r="BM27" s="383"/>
      <c r="BN27" s="383"/>
      <c r="BO27" s="249"/>
      <c r="BP27" s="249"/>
      <c r="BQ27" s="246">
        <v>21</v>
      </c>
      <c r="BR27" s="247"/>
      <c r="BS27" s="861"/>
      <c r="BT27" s="862"/>
      <c r="BU27" s="862"/>
      <c r="BV27" s="862"/>
      <c r="BW27" s="862"/>
      <c r="BX27" s="862"/>
      <c r="BY27" s="862"/>
      <c r="BZ27" s="862"/>
      <c r="CA27" s="862"/>
      <c r="CB27" s="862"/>
      <c r="CC27" s="862"/>
      <c r="CD27" s="862"/>
      <c r="CE27" s="862"/>
      <c r="CF27" s="862"/>
      <c r="CG27" s="863"/>
      <c r="CH27" s="849"/>
      <c r="CI27" s="850"/>
      <c r="CJ27" s="850"/>
      <c r="CK27" s="850"/>
      <c r="CL27" s="851"/>
      <c r="CM27" s="849"/>
      <c r="CN27" s="850"/>
      <c r="CO27" s="850"/>
      <c r="CP27" s="850"/>
      <c r="CQ27" s="851"/>
      <c r="CR27" s="849"/>
      <c r="CS27" s="850"/>
      <c r="CT27" s="850"/>
      <c r="CU27" s="850"/>
      <c r="CV27" s="851"/>
      <c r="CW27" s="849"/>
      <c r="CX27" s="850"/>
      <c r="CY27" s="850"/>
      <c r="CZ27" s="850"/>
      <c r="DA27" s="851"/>
      <c r="DB27" s="849"/>
      <c r="DC27" s="850"/>
      <c r="DD27" s="850"/>
      <c r="DE27" s="850"/>
      <c r="DF27" s="851"/>
      <c r="DG27" s="849"/>
      <c r="DH27" s="850"/>
      <c r="DI27" s="850"/>
      <c r="DJ27" s="850"/>
      <c r="DK27" s="851"/>
      <c r="DL27" s="849"/>
      <c r="DM27" s="850"/>
      <c r="DN27" s="850"/>
      <c r="DO27" s="850"/>
      <c r="DP27" s="851"/>
      <c r="DQ27" s="849"/>
      <c r="DR27" s="850"/>
      <c r="DS27" s="850"/>
      <c r="DT27" s="850"/>
      <c r="DU27" s="851"/>
      <c r="DV27" s="852"/>
      <c r="DW27" s="853"/>
      <c r="DX27" s="853"/>
      <c r="DY27" s="853"/>
      <c r="DZ27" s="854"/>
      <c r="EA27" s="232"/>
    </row>
    <row r="28" spans="1:131" s="233" customFormat="1" ht="26.25" customHeight="1" thickTop="1" x14ac:dyDescent="0.15">
      <c r="A28" s="250">
        <v>1</v>
      </c>
      <c r="B28" s="835" t="s">
        <v>567</v>
      </c>
      <c r="C28" s="836"/>
      <c r="D28" s="836"/>
      <c r="E28" s="836"/>
      <c r="F28" s="836"/>
      <c r="G28" s="836"/>
      <c r="H28" s="836"/>
      <c r="I28" s="836"/>
      <c r="J28" s="836"/>
      <c r="K28" s="836"/>
      <c r="L28" s="836"/>
      <c r="M28" s="836"/>
      <c r="N28" s="836"/>
      <c r="O28" s="836"/>
      <c r="P28" s="837"/>
      <c r="Q28" s="819">
        <v>2499</v>
      </c>
      <c r="R28" s="820"/>
      <c r="S28" s="820"/>
      <c r="T28" s="820"/>
      <c r="U28" s="820"/>
      <c r="V28" s="820">
        <v>2491</v>
      </c>
      <c r="W28" s="820"/>
      <c r="X28" s="820"/>
      <c r="Y28" s="820"/>
      <c r="Z28" s="820"/>
      <c r="AA28" s="820">
        <v>8</v>
      </c>
      <c r="AB28" s="820"/>
      <c r="AC28" s="820"/>
      <c r="AD28" s="820"/>
      <c r="AE28" s="821"/>
      <c r="AF28" s="900">
        <v>8</v>
      </c>
      <c r="AG28" s="820"/>
      <c r="AH28" s="820"/>
      <c r="AI28" s="820"/>
      <c r="AJ28" s="901"/>
      <c r="AK28" s="912">
        <v>198</v>
      </c>
      <c r="AL28" s="908"/>
      <c r="AM28" s="908"/>
      <c r="AN28" s="908"/>
      <c r="AO28" s="908"/>
      <c r="AP28" s="908" t="s">
        <v>339</v>
      </c>
      <c r="AQ28" s="908"/>
      <c r="AR28" s="908"/>
      <c r="AS28" s="908"/>
      <c r="AT28" s="908"/>
      <c r="AU28" s="908" t="s">
        <v>339</v>
      </c>
      <c r="AV28" s="908"/>
      <c r="AW28" s="908"/>
      <c r="AX28" s="908"/>
      <c r="AY28" s="908"/>
      <c r="AZ28" s="909" t="s">
        <v>339</v>
      </c>
      <c r="BA28" s="909"/>
      <c r="BB28" s="909"/>
      <c r="BC28" s="909"/>
      <c r="BD28" s="909"/>
      <c r="BE28" s="910"/>
      <c r="BF28" s="910"/>
      <c r="BG28" s="910"/>
      <c r="BH28" s="910"/>
      <c r="BI28" s="911"/>
      <c r="BJ28" s="383"/>
      <c r="BK28" s="383"/>
      <c r="BL28" s="383"/>
      <c r="BM28" s="383"/>
      <c r="BN28" s="383"/>
      <c r="BO28" s="249"/>
      <c r="BP28" s="249"/>
      <c r="BQ28" s="246">
        <v>22</v>
      </c>
      <c r="BR28" s="247"/>
      <c r="BS28" s="861"/>
      <c r="BT28" s="862"/>
      <c r="BU28" s="862"/>
      <c r="BV28" s="862"/>
      <c r="BW28" s="862"/>
      <c r="BX28" s="862"/>
      <c r="BY28" s="862"/>
      <c r="BZ28" s="862"/>
      <c r="CA28" s="862"/>
      <c r="CB28" s="862"/>
      <c r="CC28" s="862"/>
      <c r="CD28" s="862"/>
      <c r="CE28" s="862"/>
      <c r="CF28" s="862"/>
      <c r="CG28" s="863"/>
      <c r="CH28" s="849"/>
      <c r="CI28" s="850"/>
      <c r="CJ28" s="850"/>
      <c r="CK28" s="850"/>
      <c r="CL28" s="851"/>
      <c r="CM28" s="849"/>
      <c r="CN28" s="850"/>
      <c r="CO28" s="850"/>
      <c r="CP28" s="850"/>
      <c r="CQ28" s="851"/>
      <c r="CR28" s="849"/>
      <c r="CS28" s="850"/>
      <c r="CT28" s="850"/>
      <c r="CU28" s="850"/>
      <c r="CV28" s="851"/>
      <c r="CW28" s="849"/>
      <c r="CX28" s="850"/>
      <c r="CY28" s="850"/>
      <c r="CZ28" s="850"/>
      <c r="DA28" s="851"/>
      <c r="DB28" s="849"/>
      <c r="DC28" s="850"/>
      <c r="DD28" s="850"/>
      <c r="DE28" s="850"/>
      <c r="DF28" s="851"/>
      <c r="DG28" s="849"/>
      <c r="DH28" s="850"/>
      <c r="DI28" s="850"/>
      <c r="DJ28" s="850"/>
      <c r="DK28" s="851"/>
      <c r="DL28" s="849"/>
      <c r="DM28" s="850"/>
      <c r="DN28" s="850"/>
      <c r="DO28" s="850"/>
      <c r="DP28" s="851"/>
      <c r="DQ28" s="849"/>
      <c r="DR28" s="850"/>
      <c r="DS28" s="850"/>
      <c r="DT28" s="850"/>
      <c r="DU28" s="851"/>
      <c r="DV28" s="852"/>
      <c r="DW28" s="853"/>
      <c r="DX28" s="853"/>
      <c r="DY28" s="853"/>
      <c r="DZ28" s="854"/>
      <c r="EA28" s="232"/>
    </row>
    <row r="29" spans="1:131" s="233" customFormat="1" ht="26.25" customHeight="1" x14ac:dyDescent="0.15">
      <c r="A29" s="250">
        <v>2</v>
      </c>
      <c r="B29" s="864" t="s">
        <v>426</v>
      </c>
      <c r="C29" s="865"/>
      <c r="D29" s="865"/>
      <c r="E29" s="865"/>
      <c r="F29" s="865"/>
      <c r="G29" s="865"/>
      <c r="H29" s="865"/>
      <c r="I29" s="865"/>
      <c r="J29" s="865"/>
      <c r="K29" s="865"/>
      <c r="L29" s="865"/>
      <c r="M29" s="865"/>
      <c r="N29" s="865"/>
      <c r="O29" s="865"/>
      <c r="P29" s="866"/>
      <c r="Q29" s="867">
        <v>367</v>
      </c>
      <c r="R29" s="817"/>
      <c r="S29" s="817"/>
      <c r="T29" s="817"/>
      <c r="U29" s="817"/>
      <c r="V29" s="817">
        <v>367</v>
      </c>
      <c r="W29" s="817"/>
      <c r="X29" s="817"/>
      <c r="Y29" s="817"/>
      <c r="Z29" s="817"/>
      <c r="AA29" s="817">
        <v>0</v>
      </c>
      <c r="AB29" s="817"/>
      <c r="AC29" s="817"/>
      <c r="AD29" s="817"/>
      <c r="AE29" s="818"/>
      <c r="AF29" s="868">
        <v>0</v>
      </c>
      <c r="AG29" s="869"/>
      <c r="AH29" s="869"/>
      <c r="AI29" s="869"/>
      <c r="AJ29" s="870"/>
      <c r="AK29" s="824">
        <v>373</v>
      </c>
      <c r="AL29" s="825"/>
      <c r="AM29" s="825"/>
      <c r="AN29" s="825"/>
      <c r="AO29" s="825"/>
      <c r="AP29" s="825" t="s">
        <v>339</v>
      </c>
      <c r="AQ29" s="825"/>
      <c r="AR29" s="825"/>
      <c r="AS29" s="825"/>
      <c r="AT29" s="825"/>
      <c r="AU29" s="825" t="s">
        <v>339</v>
      </c>
      <c r="AV29" s="825"/>
      <c r="AW29" s="825"/>
      <c r="AX29" s="825"/>
      <c r="AY29" s="825"/>
      <c r="AZ29" s="826" t="s">
        <v>339</v>
      </c>
      <c r="BA29" s="826"/>
      <c r="BB29" s="826"/>
      <c r="BC29" s="826"/>
      <c r="BD29" s="826"/>
      <c r="BE29" s="822"/>
      <c r="BF29" s="822"/>
      <c r="BG29" s="822"/>
      <c r="BH29" s="822"/>
      <c r="BI29" s="823"/>
      <c r="BJ29" s="383"/>
      <c r="BK29" s="383"/>
      <c r="BL29" s="383"/>
      <c r="BM29" s="383"/>
      <c r="BN29" s="383"/>
      <c r="BO29" s="249"/>
      <c r="BP29" s="249"/>
      <c r="BQ29" s="246">
        <v>23</v>
      </c>
      <c r="BR29" s="247"/>
      <c r="BS29" s="861"/>
      <c r="BT29" s="862"/>
      <c r="BU29" s="862"/>
      <c r="BV29" s="862"/>
      <c r="BW29" s="862"/>
      <c r="BX29" s="862"/>
      <c r="BY29" s="862"/>
      <c r="BZ29" s="862"/>
      <c r="CA29" s="862"/>
      <c r="CB29" s="862"/>
      <c r="CC29" s="862"/>
      <c r="CD29" s="862"/>
      <c r="CE29" s="862"/>
      <c r="CF29" s="862"/>
      <c r="CG29" s="863"/>
      <c r="CH29" s="849"/>
      <c r="CI29" s="850"/>
      <c r="CJ29" s="850"/>
      <c r="CK29" s="850"/>
      <c r="CL29" s="851"/>
      <c r="CM29" s="849"/>
      <c r="CN29" s="850"/>
      <c r="CO29" s="850"/>
      <c r="CP29" s="850"/>
      <c r="CQ29" s="851"/>
      <c r="CR29" s="849"/>
      <c r="CS29" s="850"/>
      <c r="CT29" s="850"/>
      <c r="CU29" s="850"/>
      <c r="CV29" s="851"/>
      <c r="CW29" s="849"/>
      <c r="CX29" s="850"/>
      <c r="CY29" s="850"/>
      <c r="CZ29" s="850"/>
      <c r="DA29" s="851"/>
      <c r="DB29" s="849"/>
      <c r="DC29" s="850"/>
      <c r="DD29" s="850"/>
      <c r="DE29" s="850"/>
      <c r="DF29" s="851"/>
      <c r="DG29" s="849"/>
      <c r="DH29" s="850"/>
      <c r="DI29" s="850"/>
      <c r="DJ29" s="850"/>
      <c r="DK29" s="851"/>
      <c r="DL29" s="849"/>
      <c r="DM29" s="850"/>
      <c r="DN29" s="850"/>
      <c r="DO29" s="850"/>
      <c r="DP29" s="851"/>
      <c r="DQ29" s="849"/>
      <c r="DR29" s="850"/>
      <c r="DS29" s="850"/>
      <c r="DT29" s="850"/>
      <c r="DU29" s="851"/>
      <c r="DV29" s="852"/>
      <c r="DW29" s="853"/>
      <c r="DX29" s="853"/>
      <c r="DY29" s="853"/>
      <c r="DZ29" s="854"/>
      <c r="EA29" s="232"/>
    </row>
    <row r="30" spans="1:131" s="233" customFormat="1" ht="26.25" customHeight="1" x14ac:dyDescent="0.15">
      <c r="A30" s="250">
        <v>3</v>
      </c>
      <c r="B30" s="864" t="s">
        <v>553</v>
      </c>
      <c r="C30" s="865"/>
      <c r="D30" s="865"/>
      <c r="E30" s="865"/>
      <c r="F30" s="865"/>
      <c r="G30" s="865"/>
      <c r="H30" s="865"/>
      <c r="I30" s="865"/>
      <c r="J30" s="865"/>
      <c r="K30" s="865"/>
      <c r="L30" s="865"/>
      <c r="M30" s="865"/>
      <c r="N30" s="865"/>
      <c r="O30" s="865"/>
      <c r="P30" s="866"/>
      <c r="Q30" s="867">
        <v>2767</v>
      </c>
      <c r="R30" s="817"/>
      <c r="S30" s="817"/>
      <c r="T30" s="817"/>
      <c r="U30" s="817"/>
      <c r="V30" s="817">
        <v>2747</v>
      </c>
      <c r="W30" s="817"/>
      <c r="X30" s="817"/>
      <c r="Y30" s="817"/>
      <c r="Z30" s="817"/>
      <c r="AA30" s="817">
        <v>20</v>
      </c>
      <c r="AB30" s="817"/>
      <c r="AC30" s="817"/>
      <c r="AD30" s="817"/>
      <c r="AE30" s="818"/>
      <c r="AF30" s="868">
        <v>20</v>
      </c>
      <c r="AG30" s="869"/>
      <c r="AH30" s="869"/>
      <c r="AI30" s="869"/>
      <c r="AJ30" s="870"/>
      <c r="AK30" s="824">
        <v>101</v>
      </c>
      <c r="AL30" s="825"/>
      <c r="AM30" s="825"/>
      <c r="AN30" s="825"/>
      <c r="AO30" s="825"/>
      <c r="AP30" s="825" t="s">
        <v>339</v>
      </c>
      <c r="AQ30" s="825"/>
      <c r="AR30" s="825"/>
      <c r="AS30" s="825"/>
      <c r="AT30" s="825"/>
      <c r="AU30" s="825" t="s">
        <v>339</v>
      </c>
      <c r="AV30" s="825"/>
      <c r="AW30" s="825"/>
      <c r="AX30" s="825"/>
      <c r="AY30" s="825"/>
      <c r="AZ30" s="826" t="s">
        <v>339</v>
      </c>
      <c r="BA30" s="826"/>
      <c r="BB30" s="826"/>
      <c r="BC30" s="826"/>
      <c r="BD30" s="826"/>
      <c r="BE30" s="822"/>
      <c r="BF30" s="822"/>
      <c r="BG30" s="822"/>
      <c r="BH30" s="822"/>
      <c r="BI30" s="823"/>
      <c r="BJ30" s="383"/>
      <c r="BK30" s="383"/>
      <c r="BL30" s="383"/>
      <c r="BM30" s="383"/>
      <c r="BN30" s="383"/>
      <c r="BO30" s="249"/>
      <c r="BP30" s="249"/>
      <c r="BQ30" s="246">
        <v>24</v>
      </c>
      <c r="BR30" s="247"/>
      <c r="BS30" s="861"/>
      <c r="BT30" s="862"/>
      <c r="BU30" s="862"/>
      <c r="BV30" s="862"/>
      <c r="BW30" s="862"/>
      <c r="BX30" s="862"/>
      <c r="BY30" s="862"/>
      <c r="BZ30" s="862"/>
      <c r="CA30" s="862"/>
      <c r="CB30" s="862"/>
      <c r="CC30" s="862"/>
      <c r="CD30" s="862"/>
      <c r="CE30" s="862"/>
      <c r="CF30" s="862"/>
      <c r="CG30" s="863"/>
      <c r="CH30" s="849"/>
      <c r="CI30" s="850"/>
      <c r="CJ30" s="850"/>
      <c r="CK30" s="850"/>
      <c r="CL30" s="851"/>
      <c r="CM30" s="849"/>
      <c r="CN30" s="850"/>
      <c r="CO30" s="850"/>
      <c r="CP30" s="850"/>
      <c r="CQ30" s="851"/>
      <c r="CR30" s="849"/>
      <c r="CS30" s="850"/>
      <c r="CT30" s="850"/>
      <c r="CU30" s="850"/>
      <c r="CV30" s="851"/>
      <c r="CW30" s="849"/>
      <c r="CX30" s="850"/>
      <c r="CY30" s="850"/>
      <c r="CZ30" s="850"/>
      <c r="DA30" s="851"/>
      <c r="DB30" s="849"/>
      <c r="DC30" s="850"/>
      <c r="DD30" s="850"/>
      <c r="DE30" s="850"/>
      <c r="DF30" s="851"/>
      <c r="DG30" s="849"/>
      <c r="DH30" s="850"/>
      <c r="DI30" s="850"/>
      <c r="DJ30" s="850"/>
      <c r="DK30" s="851"/>
      <c r="DL30" s="849"/>
      <c r="DM30" s="850"/>
      <c r="DN30" s="850"/>
      <c r="DO30" s="850"/>
      <c r="DP30" s="851"/>
      <c r="DQ30" s="849"/>
      <c r="DR30" s="850"/>
      <c r="DS30" s="850"/>
      <c r="DT30" s="850"/>
      <c r="DU30" s="851"/>
      <c r="DV30" s="852"/>
      <c r="DW30" s="853"/>
      <c r="DX30" s="853"/>
      <c r="DY30" s="853"/>
      <c r="DZ30" s="854"/>
      <c r="EA30" s="232"/>
    </row>
    <row r="31" spans="1:131" s="233" customFormat="1" ht="26.25" customHeight="1" x14ac:dyDescent="0.15">
      <c r="A31" s="250">
        <v>4</v>
      </c>
      <c r="B31" s="864" t="s">
        <v>425</v>
      </c>
      <c r="C31" s="865"/>
      <c r="D31" s="865"/>
      <c r="E31" s="865"/>
      <c r="F31" s="865"/>
      <c r="G31" s="865"/>
      <c r="H31" s="865"/>
      <c r="I31" s="865"/>
      <c r="J31" s="865"/>
      <c r="K31" s="865"/>
      <c r="L31" s="865"/>
      <c r="M31" s="865"/>
      <c r="N31" s="865"/>
      <c r="O31" s="865"/>
      <c r="P31" s="866"/>
      <c r="Q31" s="867">
        <v>590</v>
      </c>
      <c r="R31" s="817"/>
      <c r="S31" s="817"/>
      <c r="T31" s="817"/>
      <c r="U31" s="817"/>
      <c r="V31" s="817">
        <v>517</v>
      </c>
      <c r="W31" s="817"/>
      <c r="X31" s="817"/>
      <c r="Y31" s="817"/>
      <c r="Z31" s="817"/>
      <c r="AA31" s="817">
        <v>73</v>
      </c>
      <c r="AB31" s="817"/>
      <c r="AC31" s="817"/>
      <c r="AD31" s="817"/>
      <c r="AE31" s="818"/>
      <c r="AF31" s="868">
        <v>867</v>
      </c>
      <c r="AG31" s="869"/>
      <c r="AH31" s="869"/>
      <c r="AI31" s="869"/>
      <c r="AJ31" s="870"/>
      <c r="AK31" s="824">
        <v>3</v>
      </c>
      <c r="AL31" s="825"/>
      <c r="AM31" s="825"/>
      <c r="AN31" s="825"/>
      <c r="AO31" s="825"/>
      <c r="AP31" s="825">
        <v>2402</v>
      </c>
      <c r="AQ31" s="825"/>
      <c r="AR31" s="825"/>
      <c r="AS31" s="825"/>
      <c r="AT31" s="825"/>
      <c r="AU31" s="825">
        <v>18</v>
      </c>
      <c r="AV31" s="825"/>
      <c r="AW31" s="825"/>
      <c r="AX31" s="825"/>
      <c r="AY31" s="825"/>
      <c r="AZ31" s="826" t="s">
        <v>339</v>
      </c>
      <c r="BA31" s="826"/>
      <c r="BB31" s="826"/>
      <c r="BC31" s="826"/>
      <c r="BD31" s="826"/>
      <c r="BE31" s="822" t="s">
        <v>398</v>
      </c>
      <c r="BF31" s="822"/>
      <c r="BG31" s="822"/>
      <c r="BH31" s="822"/>
      <c r="BI31" s="823"/>
      <c r="BJ31" s="383"/>
      <c r="BK31" s="383"/>
      <c r="BL31" s="383"/>
      <c r="BM31" s="383"/>
      <c r="BN31" s="383"/>
      <c r="BO31" s="249"/>
      <c r="BP31" s="249"/>
      <c r="BQ31" s="246">
        <v>25</v>
      </c>
      <c r="BR31" s="247"/>
      <c r="BS31" s="861"/>
      <c r="BT31" s="862"/>
      <c r="BU31" s="862"/>
      <c r="BV31" s="862"/>
      <c r="BW31" s="862"/>
      <c r="BX31" s="862"/>
      <c r="BY31" s="862"/>
      <c r="BZ31" s="862"/>
      <c r="CA31" s="862"/>
      <c r="CB31" s="862"/>
      <c r="CC31" s="862"/>
      <c r="CD31" s="862"/>
      <c r="CE31" s="862"/>
      <c r="CF31" s="862"/>
      <c r="CG31" s="863"/>
      <c r="CH31" s="849"/>
      <c r="CI31" s="850"/>
      <c r="CJ31" s="850"/>
      <c r="CK31" s="850"/>
      <c r="CL31" s="851"/>
      <c r="CM31" s="849"/>
      <c r="CN31" s="850"/>
      <c r="CO31" s="850"/>
      <c r="CP31" s="850"/>
      <c r="CQ31" s="851"/>
      <c r="CR31" s="849"/>
      <c r="CS31" s="850"/>
      <c r="CT31" s="850"/>
      <c r="CU31" s="850"/>
      <c r="CV31" s="851"/>
      <c r="CW31" s="849"/>
      <c r="CX31" s="850"/>
      <c r="CY31" s="850"/>
      <c r="CZ31" s="850"/>
      <c r="DA31" s="851"/>
      <c r="DB31" s="849"/>
      <c r="DC31" s="850"/>
      <c r="DD31" s="850"/>
      <c r="DE31" s="850"/>
      <c r="DF31" s="851"/>
      <c r="DG31" s="849"/>
      <c r="DH31" s="850"/>
      <c r="DI31" s="850"/>
      <c r="DJ31" s="850"/>
      <c r="DK31" s="851"/>
      <c r="DL31" s="849"/>
      <c r="DM31" s="850"/>
      <c r="DN31" s="850"/>
      <c r="DO31" s="850"/>
      <c r="DP31" s="851"/>
      <c r="DQ31" s="849"/>
      <c r="DR31" s="850"/>
      <c r="DS31" s="850"/>
      <c r="DT31" s="850"/>
      <c r="DU31" s="851"/>
      <c r="DV31" s="852"/>
      <c r="DW31" s="853"/>
      <c r="DX31" s="853"/>
      <c r="DY31" s="853"/>
      <c r="DZ31" s="854"/>
      <c r="EA31" s="232"/>
    </row>
    <row r="32" spans="1:131" s="233" customFormat="1" ht="26.25" customHeight="1" x14ac:dyDescent="0.15">
      <c r="A32" s="250">
        <v>5</v>
      </c>
      <c r="B32" s="864" t="s">
        <v>566</v>
      </c>
      <c r="C32" s="865"/>
      <c r="D32" s="865"/>
      <c r="E32" s="865"/>
      <c r="F32" s="865"/>
      <c r="G32" s="865"/>
      <c r="H32" s="865"/>
      <c r="I32" s="865"/>
      <c r="J32" s="865"/>
      <c r="K32" s="865"/>
      <c r="L32" s="865"/>
      <c r="M32" s="865"/>
      <c r="N32" s="865"/>
      <c r="O32" s="865"/>
      <c r="P32" s="866"/>
      <c r="Q32" s="867">
        <v>914</v>
      </c>
      <c r="R32" s="817"/>
      <c r="S32" s="817"/>
      <c r="T32" s="817"/>
      <c r="U32" s="817"/>
      <c r="V32" s="817">
        <v>827</v>
      </c>
      <c r="W32" s="817"/>
      <c r="X32" s="817"/>
      <c r="Y32" s="817"/>
      <c r="Z32" s="817"/>
      <c r="AA32" s="817">
        <v>87</v>
      </c>
      <c r="AB32" s="817"/>
      <c r="AC32" s="817"/>
      <c r="AD32" s="817"/>
      <c r="AE32" s="818"/>
      <c r="AF32" s="868">
        <v>152</v>
      </c>
      <c r="AG32" s="869"/>
      <c r="AH32" s="869"/>
      <c r="AI32" s="869"/>
      <c r="AJ32" s="870"/>
      <c r="AK32" s="824">
        <v>625</v>
      </c>
      <c r="AL32" s="825"/>
      <c r="AM32" s="825"/>
      <c r="AN32" s="825"/>
      <c r="AO32" s="825"/>
      <c r="AP32" s="825">
        <v>9873</v>
      </c>
      <c r="AQ32" s="825"/>
      <c r="AR32" s="825"/>
      <c r="AS32" s="825"/>
      <c r="AT32" s="825"/>
      <c r="AU32" s="825">
        <v>7701</v>
      </c>
      <c r="AV32" s="825"/>
      <c r="AW32" s="825"/>
      <c r="AX32" s="825"/>
      <c r="AY32" s="825"/>
      <c r="AZ32" s="826" t="s">
        <v>339</v>
      </c>
      <c r="BA32" s="826"/>
      <c r="BB32" s="826"/>
      <c r="BC32" s="826"/>
      <c r="BD32" s="826"/>
      <c r="BE32" s="822" t="s">
        <v>398</v>
      </c>
      <c r="BF32" s="822"/>
      <c r="BG32" s="822"/>
      <c r="BH32" s="822"/>
      <c r="BI32" s="823"/>
      <c r="BJ32" s="383"/>
      <c r="BK32" s="383"/>
      <c r="BL32" s="383"/>
      <c r="BM32" s="383"/>
      <c r="BN32" s="383"/>
      <c r="BO32" s="249"/>
      <c r="BP32" s="249"/>
      <c r="BQ32" s="246">
        <v>26</v>
      </c>
      <c r="BR32" s="247"/>
      <c r="BS32" s="861"/>
      <c r="BT32" s="862"/>
      <c r="BU32" s="862"/>
      <c r="BV32" s="862"/>
      <c r="BW32" s="862"/>
      <c r="BX32" s="862"/>
      <c r="BY32" s="862"/>
      <c r="BZ32" s="862"/>
      <c r="CA32" s="862"/>
      <c r="CB32" s="862"/>
      <c r="CC32" s="862"/>
      <c r="CD32" s="862"/>
      <c r="CE32" s="862"/>
      <c r="CF32" s="862"/>
      <c r="CG32" s="863"/>
      <c r="CH32" s="849"/>
      <c r="CI32" s="850"/>
      <c r="CJ32" s="850"/>
      <c r="CK32" s="850"/>
      <c r="CL32" s="851"/>
      <c r="CM32" s="849"/>
      <c r="CN32" s="850"/>
      <c r="CO32" s="850"/>
      <c r="CP32" s="850"/>
      <c r="CQ32" s="851"/>
      <c r="CR32" s="849"/>
      <c r="CS32" s="850"/>
      <c r="CT32" s="850"/>
      <c r="CU32" s="850"/>
      <c r="CV32" s="851"/>
      <c r="CW32" s="849"/>
      <c r="CX32" s="850"/>
      <c r="CY32" s="850"/>
      <c r="CZ32" s="850"/>
      <c r="DA32" s="851"/>
      <c r="DB32" s="849"/>
      <c r="DC32" s="850"/>
      <c r="DD32" s="850"/>
      <c r="DE32" s="850"/>
      <c r="DF32" s="851"/>
      <c r="DG32" s="849"/>
      <c r="DH32" s="850"/>
      <c r="DI32" s="850"/>
      <c r="DJ32" s="850"/>
      <c r="DK32" s="851"/>
      <c r="DL32" s="849"/>
      <c r="DM32" s="850"/>
      <c r="DN32" s="850"/>
      <c r="DO32" s="850"/>
      <c r="DP32" s="851"/>
      <c r="DQ32" s="849"/>
      <c r="DR32" s="850"/>
      <c r="DS32" s="850"/>
      <c r="DT32" s="850"/>
      <c r="DU32" s="851"/>
      <c r="DV32" s="852"/>
      <c r="DW32" s="853"/>
      <c r="DX32" s="853"/>
      <c r="DY32" s="853"/>
      <c r="DZ32" s="854"/>
      <c r="EA32" s="232"/>
    </row>
    <row r="33" spans="1:131" s="233" customFormat="1" ht="26.25" customHeight="1" x14ac:dyDescent="0.15">
      <c r="A33" s="250">
        <v>6</v>
      </c>
      <c r="B33" s="864"/>
      <c r="C33" s="865"/>
      <c r="D33" s="865"/>
      <c r="E33" s="865"/>
      <c r="F33" s="865"/>
      <c r="G33" s="865"/>
      <c r="H33" s="865"/>
      <c r="I33" s="865"/>
      <c r="J33" s="865"/>
      <c r="K33" s="865"/>
      <c r="L33" s="865"/>
      <c r="M33" s="865"/>
      <c r="N33" s="865"/>
      <c r="O33" s="865"/>
      <c r="P33" s="866"/>
      <c r="Q33" s="867"/>
      <c r="R33" s="817"/>
      <c r="S33" s="817"/>
      <c r="T33" s="817"/>
      <c r="U33" s="817"/>
      <c r="V33" s="817"/>
      <c r="W33" s="817"/>
      <c r="X33" s="817"/>
      <c r="Y33" s="817"/>
      <c r="Z33" s="817"/>
      <c r="AA33" s="817"/>
      <c r="AB33" s="817"/>
      <c r="AC33" s="817"/>
      <c r="AD33" s="817"/>
      <c r="AE33" s="818"/>
      <c r="AF33" s="868"/>
      <c r="AG33" s="869"/>
      <c r="AH33" s="869"/>
      <c r="AI33" s="869"/>
      <c r="AJ33" s="870"/>
      <c r="AK33" s="824"/>
      <c r="AL33" s="825"/>
      <c r="AM33" s="825"/>
      <c r="AN33" s="825"/>
      <c r="AO33" s="825"/>
      <c r="AP33" s="825"/>
      <c r="AQ33" s="825"/>
      <c r="AR33" s="825"/>
      <c r="AS33" s="825"/>
      <c r="AT33" s="825"/>
      <c r="AU33" s="825"/>
      <c r="AV33" s="825"/>
      <c r="AW33" s="825"/>
      <c r="AX33" s="825"/>
      <c r="AY33" s="825"/>
      <c r="AZ33" s="826"/>
      <c r="BA33" s="826"/>
      <c r="BB33" s="826"/>
      <c r="BC33" s="826"/>
      <c r="BD33" s="826"/>
      <c r="BE33" s="822"/>
      <c r="BF33" s="822"/>
      <c r="BG33" s="822"/>
      <c r="BH33" s="822"/>
      <c r="BI33" s="823"/>
      <c r="BJ33" s="383"/>
      <c r="BK33" s="383"/>
      <c r="BL33" s="383"/>
      <c r="BM33" s="383"/>
      <c r="BN33" s="383"/>
      <c r="BO33" s="249"/>
      <c r="BP33" s="249"/>
      <c r="BQ33" s="246">
        <v>27</v>
      </c>
      <c r="BR33" s="247"/>
      <c r="BS33" s="861"/>
      <c r="BT33" s="862"/>
      <c r="BU33" s="862"/>
      <c r="BV33" s="862"/>
      <c r="BW33" s="862"/>
      <c r="BX33" s="862"/>
      <c r="BY33" s="862"/>
      <c r="BZ33" s="862"/>
      <c r="CA33" s="862"/>
      <c r="CB33" s="862"/>
      <c r="CC33" s="862"/>
      <c r="CD33" s="862"/>
      <c r="CE33" s="862"/>
      <c r="CF33" s="862"/>
      <c r="CG33" s="863"/>
      <c r="CH33" s="849"/>
      <c r="CI33" s="850"/>
      <c r="CJ33" s="850"/>
      <c r="CK33" s="850"/>
      <c r="CL33" s="851"/>
      <c r="CM33" s="849"/>
      <c r="CN33" s="850"/>
      <c r="CO33" s="850"/>
      <c r="CP33" s="850"/>
      <c r="CQ33" s="851"/>
      <c r="CR33" s="849"/>
      <c r="CS33" s="850"/>
      <c r="CT33" s="850"/>
      <c r="CU33" s="850"/>
      <c r="CV33" s="851"/>
      <c r="CW33" s="849"/>
      <c r="CX33" s="850"/>
      <c r="CY33" s="850"/>
      <c r="CZ33" s="850"/>
      <c r="DA33" s="851"/>
      <c r="DB33" s="849"/>
      <c r="DC33" s="850"/>
      <c r="DD33" s="850"/>
      <c r="DE33" s="850"/>
      <c r="DF33" s="851"/>
      <c r="DG33" s="849"/>
      <c r="DH33" s="850"/>
      <c r="DI33" s="850"/>
      <c r="DJ33" s="850"/>
      <c r="DK33" s="851"/>
      <c r="DL33" s="849"/>
      <c r="DM33" s="850"/>
      <c r="DN33" s="850"/>
      <c r="DO33" s="850"/>
      <c r="DP33" s="851"/>
      <c r="DQ33" s="849"/>
      <c r="DR33" s="850"/>
      <c r="DS33" s="850"/>
      <c r="DT33" s="850"/>
      <c r="DU33" s="851"/>
      <c r="DV33" s="852"/>
      <c r="DW33" s="853"/>
      <c r="DX33" s="853"/>
      <c r="DY33" s="853"/>
      <c r="DZ33" s="854"/>
      <c r="EA33" s="232"/>
    </row>
    <row r="34" spans="1:131" s="233" customFormat="1" ht="26.25" customHeight="1" x14ac:dyDescent="0.15">
      <c r="A34" s="250">
        <v>7</v>
      </c>
      <c r="B34" s="864"/>
      <c r="C34" s="865"/>
      <c r="D34" s="865"/>
      <c r="E34" s="865"/>
      <c r="F34" s="865"/>
      <c r="G34" s="865"/>
      <c r="H34" s="865"/>
      <c r="I34" s="865"/>
      <c r="J34" s="865"/>
      <c r="K34" s="865"/>
      <c r="L34" s="865"/>
      <c r="M34" s="865"/>
      <c r="N34" s="865"/>
      <c r="O34" s="865"/>
      <c r="P34" s="866"/>
      <c r="Q34" s="867"/>
      <c r="R34" s="817"/>
      <c r="S34" s="817"/>
      <c r="T34" s="817"/>
      <c r="U34" s="817"/>
      <c r="V34" s="817"/>
      <c r="W34" s="817"/>
      <c r="X34" s="817"/>
      <c r="Y34" s="817"/>
      <c r="Z34" s="817"/>
      <c r="AA34" s="817"/>
      <c r="AB34" s="817"/>
      <c r="AC34" s="817"/>
      <c r="AD34" s="817"/>
      <c r="AE34" s="818"/>
      <c r="AF34" s="868"/>
      <c r="AG34" s="869"/>
      <c r="AH34" s="869"/>
      <c r="AI34" s="869"/>
      <c r="AJ34" s="870"/>
      <c r="AK34" s="824"/>
      <c r="AL34" s="825"/>
      <c r="AM34" s="825"/>
      <c r="AN34" s="825"/>
      <c r="AO34" s="825"/>
      <c r="AP34" s="825"/>
      <c r="AQ34" s="825"/>
      <c r="AR34" s="825"/>
      <c r="AS34" s="825"/>
      <c r="AT34" s="825"/>
      <c r="AU34" s="825"/>
      <c r="AV34" s="825"/>
      <c r="AW34" s="825"/>
      <c r="AX34" s="825"/>
      <c r="AY34" s="825"/>
      <c r="AZ34" s="826"/>
      <c r="BA34" s="826"/>
      <c r="BB34" s="826"/>
      <c r="BC34" s="826"/>
      <c r="BD34" s="826"/>
      <c r="BE34" s="822"/>
      <c r="BF34" s="822"/>
      <c r="BG34" s="822"/>
      <c r="BH34" s="822"/>
      <c r="BI34" s="823"/>
      <c r="BJ34" s="383"/>
      <c r="BK34" s="383"/>
      <c r="BL34" s="383"/>
      <c r="BM34" s="383"/>
      <c r="BN34" s="383"/>
      <c r="BO34" s="249"/>
      <c r="BP34" s="249"/>
      <c r="BQ34" s="246">
        <v>28</v>
      </c>
      <c r="BR34" s="247"/>
      <c r="BS34" s="861"/>
      <c r="BT34" s="862"/>
      <c r="BU34" s="862"/>
      <c r="BV34" s="862"/>
      <c r="BW34" s="862"/>
      <c r="BX34" s="862"/>
      <c r="BY34" s="862"/>
      <c r="BZ34" s="862"/>
      <c r="CA34" s="862"/>
      <c r="CB34" s="862"/>
      <c r="CC34" s="862"/>
      <c r="CD34" s="862"/>
      <c r="CE34" s="862"/>
      <c r="CF34" s="862"/>
      <c r="CG34" s="863"/>
      <c r="CH34" s="849"/>
      <c r="CI34" s="850"/>
      <c r="CJ34" s="850"/>
      <c r="CK34" s="850"/>
      <c r="CL34" s="851"/>
      <c r="CM34" s="849"/>
      <c r="CN34" s="850"/>
      <c r="CO34" s="850"/>
      <c r="CP34" s="850"/>
      <c r="CQ34" s="851"/>
      <c r="CR34" s="849"/>
      <c r="CS34" s="850"/>
      <c r="CT34" s="850"/>
      <c r="CU34" s="850"/>
      <c r="CV34" s="851"/>
      <c r="CW34" s="849"/>
      <c r="CX34" s="850"/>
      <c r="CY34" s="850"/>
      <c r="CZ34" s="850"/>
      <c r="DA34" s="851"/>
      <c r="DB34" s="849"/>
      <c r="DC34" s="850"/>
      <c r="DD34" s="850"/>
      <c r="DE34" s="850"/>
      <c r="DF34" s="851"/>
      <c r="DG34" s="849"/>
      <c r="DH34" s="850"/>
      <c r="DI34" s="850"/>
      <c r="DJ34" s="850"/>
      <c r="DK34" s="851"/>
      <c r="DL34" s="849"/>
      <c r="DM34" s="850"/>
      <c r="DN34" s="850"/>
      <c r="DO34" s="850"/>
      <c r="DP34" s="851"/>
      <c r="DQ34" s="849"/>
      <c r="DR34" s="850"/>
      <c r="DS34" s="850"/>
      <c r="DT34" s="850"/>
      <c r="DU34" s="851"/>
      <c r="DV34" s="852"/>
      <c r="DW34" s="853"/>
      <c r="DX34" s="853"/>
      <c r="DY34" s="853"/>
      <c r="DZ34" s="854"/>
      <c r="EA34" s="232"/>
    </row>
    <row r="35" spans="1:131" s="233" customFormat="1" ht="26.25" customHeight="1" x14ac:dyDescent="0.15">
      <c r="A35" s="250">
        <v>8</v>
      </c>
      <c r="B35" s="864"/>
      <c r="C35" s="865"/>
      <c r="D35" s="865"/>
      <c r="E35" s="865"/>
      <c r="F35" s="865"/>
      <c r="G35" s="865"/>
      <c r="H35" s="865"/>
      <c r="I35" s="865"/>
      <c r="J35" s="865"/>
      <c r="K35" s="865"/>
      <c r="L35" s="865"/>
      <c r="M35" s="865"/>
      <c r="N35" s="865"/>
      <c r="O35" s="865"/>
      <c r="P35" s="866"/>
      <c r="Q35" s="867"/>
      <c r="R35" s="817"/>
      <c r="S35" s="817"/>
      <c r="T35" s="817"/>
      <c r="U35" s="817"/>
      <c r="V35" s="817"/>
      <c r="W35" s="817"/>
      <c r="X35" s="817"/>
      <c r="Y35" s="817"/>
      <c r="Z35" s="817"/>
      <c r="AA35" s="817"/>
      <c r="AB35" s="817"/>
      <c r="AC35" s="817"/>
      <c r="AD35" s="817"/>
      <c r="AE35" s="818"/>
      <c r="AF35" s="868"/>
      <c r="AG35" s="869"/>
      <c r="AH35" s="869"/>
      <c r="AI35" s="869"/>
      <c r="AJ35" s="870"/>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383"/>
      <c r="BK35" s="383"/>
      <c r="BL35" s="383"/>
      <c r="BM35" s="383"/>
      <c r="BN35" s="383"/>
      <c r="BO35" s="249"/>
      <c r="BP35" s="249"/>
      <c r="BQ35" s="246">
        <v>29</v>
      </c>
      <c r="BR35" s="247"/>
      <c r="BS35" s="861"/>
      <c r="BT35" s="862"/>
      <c r="BU35" s="862"/>
      <c r="BV35" s="862"/>
      <c r="BW35" s="862"/>
      <c r="BX35" s="862"/>
      <c r="BY35" s="862"/>
      <c r="BZ35" s="862"/>
      <c r="CA35" s="862"/>
      <c r="CB35" s="862"/>
      <c r="CC35" s="862"/>
      <c r="CD35" s="862"/>
      <c r="CE35" s="862"/>
      <c r="CF35" s="862"/>
      <c r="CG35" s="863"/>
      <c r="CH35" s="849"/>
      <c r="CI35" s="850"/>
      <c r="CJ35" s="850"/>
      <c r="CK35" s="850"/>
      <c r="CL35" s="851"/>
      <c r="CM35" s="849"/>
      <c r="CN35" s="850"/>
      <c r="CO35" s="850"/>
      <c r="CP35" s="850"/>
      <c r="CQ35" s="851"/>
      <c r="CR35" s="849"/>
      <c r="CS35" s="850"/>
      <c r="CT35" s="850"/>
      <c r="CU35" s="850"/>
      <c r="CV35" s="851"/>
      <c r="CW35" s="849"/>
      <c r="CX35" s="850"/>
      <c r="CY35" s="850"/>
      <c r="CZ35" s="850"/>
      <c r="DA35" s="851"/>
      <c r="DB35" s="849"/>
      <c r="DC35" s="850"/>
      <c r="DD35" s="850"/>
      <c r="DE35" s="850"/>
      <c r="DF35" s="851"/>
      <c r="DG35" s="849"/>
      <c r="DH35" s="850"/>
      <c r="DI35" s="850"/>
      <c r="DJ35" s="850"/>
      <c r="DK35" s="851"/>
      <c r="DL35" s="849"/>
      <c r="DM35" s="850"/>
      <c r="DN35" s="850"/>
      <c r="DO35" s="850"/>
      <c r="DP35" s="851"/>
      <c r="DQ35" s="849"/>
      <c r="DR35" s="850"/>
      <c r="DS35" s="850"/>
      <c r="DT35" s="850"/>
      <c r="DU35" s="851"/>
      <c r="DV35" s="852"/>
      <c r="DW35" s="853"/>
      <c r="DX35" s="853"/>
      <c r="DY35" s="853"/>
      <c r="DZ35" s="854"/>
      <c r="EA35" s="232"/>
    </row>
    <row r="36" spans="1:131" s="233" customFormat="1" ht="26.25" customHeight="1" x14ac:dyDescent="0.15">
      <c r="A36" s="250">
        <v>9</v>
      </c>
      <c r="B36" s="864"/>
      <c r="C36" s="865"/>
      <c r="D36" s="865"/>
      <c r="E36" s="865"/>
      <c r="F36" s="865"/>
      <c r="G36" s="865"/>
      <c r="H36" s="865"/>
      <c r="I36" s="865"/>
      <c r="J36" s="865"/>
      <c r="K36" s="865"/>
      <c r="L36" s="865"/>
      <c r="M36" s="865"/>
      <c r="N36" s="865"/>
      <c r="O36" s="865"/>
      <c r="P36" s="866"/>
      <c r="Q36" s="867"/>
      <c r="R36" s="817"/>
      <c r="S36" s="817"/>
      <c r="T36" s="817"/>
      <c r="U36" s="817"/>
      <c r="V36" s="817"/>
      <c r="W36" s="817"/>
      <c r="X36" s="817"/>
      <c r="Y36" s="817"/>
      <c r="Z36" s="817"/>
      <c r="AA36" s="817"/>
      <c r="AB36" s="817"/>
      <c r="AC36" s="817"/>
      <c r="AD36" s="817"/>
      <c r="AE36" s="818"/>
      <c r="AF36" s="868"/>
      <c r="AG36" s="869"/>
      <c r="AH36" s="869"/>
      <c r="AI36" s="869"/>
      <c r="AJ36" s="870"/>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383"/>
      <c r="BK36" s="383"/>
      <c r="BL36" s="383"/>
      <c r="BM36" s="383"/>
      <c r="BN36" s="383"/>
      <c r="BO36" s="249"/>
      <c r="BP36" s="249"/>
      <c r="BQ36" s="246">
        <v>30</v>
      </c>
      <c r="BR36" s="247"/>
      <c r="BS36" s="861"/>
      <c r="BT36" s="862"/>
      <c r="BU36" s="862"/>
      <c r="BV36" s="862"/>
      <c r="BW36" s="862"/>
      <c r="BX36" s="862"/>
      <c r="BY36" s="862"/>
      <c r="BZ36" s="862"/>
      <c r="CA36" s="862"/>
      <c r="CB36" s="862"/>
      <c r="CC36" s="862"/>
      <c r="CD36" s="862"/>
      <c r="CE36" s="862"/>
      <c r="CF36" s="862"/>
      <c r="CG36" s="863"/>
      <c r="CH36" s="849"/>
      <c r="CI36" s="850"/>
      <c r="CJ36" s="850"/>
      <c r="CK36" s="850"/>
      <c r="CL36" s="851"/>
      <c r="CM36" s="849"/>
      <c r="CN36" s="850"/>
      <c r="CO36" s="850"/>
      <c r="CP36" s="850"/>
      <c r="CQ36" s="851"/>
      <c r="CR36" s="849"/>
      <c r="CS36" s="850"/>
      <c r="CT36" s="850"/>
      <c r="CU36" s="850"/>
      <c r="CV36" s="851"/>
      <c r="CW36" s="849"/>
      <c r="CX36" s="850"/>
      <c r="CY36" s="850"/>
      <c r="CZ36" s="850"/>
      <c r="DA36" s="851"/>
      <c r="DB36" s="849"/>
      <c r="DC36" s="850"/>
      <c r="DD36" s="850"/>
      <c r="DE36" s="850"/>
      <c r="DF36" s="851"/>
      <c r="DG36" s="849"/>
      <c r="DH36" s="850"/>
      <c r="DI36" s="850"/>
      <c r="DJ36" s="850"/>
      <c r="DK36" s="851"/>
      <c r="DL36" s="849"/>
      <c r="DM36" s="850"/>
      <c r="DN36" s="850"/>
      <c r="DO36" s="850"/>
      <c r="DP36" s="851"/>
      <c r="DQ36" s="849"/>
      <c r="DR36" s="850"/>
      <c r="DS36" s="850"/>
      <c r="DT36" s="850"/>
      <c r="DU36" s="851"/>
      <c r="DV36" s="852"/>
      <c r="DW36" s="853"/>
      <c r="DX36" s="853"/>
      <c r="DY36" s="853"/>
      <c r="DZ36" s="854"/>
      <c r="EA36" s="232"/>
    </row>
    <row r="37" spans="1:131" s="233" customFormat="1" ht="26.25" customHeight="1" x14ac:dyDescent="0.15">
      <c r="A37" s="250">
        <v>10</v>
      </c>
      <c r="B37" s="864"/>
      <c r="C37" s="865"/>
      <c r="D37" s="865"/>
      <c r="E37" s="865"/>
      <c r="F37" s="865"/>
      <c r="G37" s="865"/>
      <c r="H37" s="865"/>
      <c r="I37" s="865"/>
      <c r="J37" s="865"/>
      <c r="K37" s="865"/>
      <c r="L37" s="865"/>
      <c r="M37" s="865"/>
      <c r="N37" s="865"/>
      <c r="O37" s="865"/>
      <c r="P37" s="866"/>
      <c r="Q37" s="867"/>
      <c r="R37" s="817"/>
      <c r="S37" s="817"/>
      <c r="T37" s="817"/>
      <c r="U37" s="817"/>
      <c r="V37" s="817"/>
      <c r="W37" s="817"/>
      <c r="X37" s="817"/>
      <c r="Y37" s="817"/>
      <c r="Z37" s="817"/>
      <c r="AA37" s="817"/>
      <c r="AB37" s="817"/>
      <c r="AC37" s="817"/>
      <c r="AD37" s="817"/>
      <c r="AE37" s="818"/>
      <c r="AF37" s="868"/>
      <c r="AG37" s="869"/>
      <c r="AH37" s="869"/>
      <c r="AI37" s="869"/>
      <c r="AJ37" s="870"/>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383"/>
      <c r="BK37" s="383"/>
      <c r="BL37" s="383"/>
      <c r="BM37" s="383"/>
      <c r="BN37" s="383"/>
      <c r="BO37" s="249"/>
      <c r="BP37" s="249"/>
      <c r="BQ37" s="246">
        <v>31</v>
      </c>
      <c r="BR37" s="247"/>
      <c r="BS37" s="861"/>
      <c r="BT37" s="862"/>
      <c r="BU37" s="862"/>
      <c r="BV37" s="862"/>
      <c r="BW37" s="862"/>
      <c r="BX37" s="862"/>
      <c r="BY37" s="862"/>
      <c r="BZ37" s="862"/>
      <c r="CA37" s="862"/>
      <c r="CB37" s="862"/>
      <c r="CC37" s="862"/>
      <c r="CD37" s="862"/>
      <c r="CE37" s="862"/>
      <c r="CF37" s="862"/>
      <c r="CG37" s="863"/>
      <c r="CH37" s="849"/>
      <c r="CI37" s="850"/>
      <c r="CJ37" s="850"/>
      <c r="CK37" s="850"/>
      <c r="CL37" s="851"/>
      <c r="CM37" s="849"/>
      <c r="CN37" s="850"/>
      <c r="CO37" s="850"/>
      <c r="CP37" s="850"/>
      <c r="CQ37" s="851"/>
      <c r="CR37" s="849"/>
      <c r="CS37" s="850"/>
      <c r="CT37" s="850"/>
      <c r="CU37" s="850"/>
      <c r="CV37" s="851"/>
      <c r="CW37" s="849"/>
      <c r="CX37" s="850"/>
      <c r="CY37" s="850"/>
      <c r="CZ37" s="850"/>
      <c r="DA37" s="851"/>
      <c r="DB37" s="849"/>
      <c r="DC37" s="850"/>
      <c r="DD37" s="850"/>
      <c r="DE37" s="850"/>
      <c r="DF37" s="851"/>
      <c r="DG37" s="849"/>
      <c r="DH37" s="850"/>
      <c r="DI37" s="850"/>
      <c r="DJ37" s="850"/>
      <c r="DK37" s="851"/>
      <c r="DL37" s="849"/>
      <c r="DM37" s="850"/>
      <c r="DN37" s="850"/>
      <c r="DO37" s="850"/>
      <c r="DP37" s="851"/>
      <c r="DQ37" s="849"/>
      <c r="DR37" s="850"/>
      <c r="DS37" s="850"/>
      <c r="DT37" s="850"/>
      <c r="DU37" s="851"/>
      <c r="DV37" s="852"/>
      <c r="DW37" s="853"/>
      <c r="DX37" s="853"/>
      <c r="DY37" s="853"/>
      <c r="DZ37" s="854"/>
      <c r="EA37" s="232"/>
    </row>
    <row r="38" spans="1:131" s="233" customFormat="1" ht="26.25" customHeight="1" x14ac:dyDescent="0.15">
      <c r="A38" s="250">
        <v>11</v>
      </c>
      <c r="B38" s="864"/>
      <c r="C38" s="865"/>
      <c r="D38" s="865"/>
      <c r="E38" s="865"/>
      <c r="F38" s="865"/>
      <c r="G38" s="865"/>
      <c r="H38" s="865"/>
      <c r="I38" s="865"/>
      <c r="J38" s="865"/>
      <c r="K38" s="865"/>
      <c r="L38" s="865"/>
      <c r="M38" s="865"/>
      <c r="N38" s="865"/>
      <c r="O38" s="865"/>
      <c r="P38" s="866"/>
      <c r="Q38" s="867"/>
      <c r="R38" s="817"/>
      <c r="S38" s="817"/>
      <c r="T38" s="817"/>
      <c r="U38" s="817"/>
      <c r="V38" s="817"/>
      <c r="W38" s="817"/>
      <c r="X38" s="817"/>
      <c r="Y38" s="817"/>
      <c r="Z38" s="817"/>
      <c r="AA38" s="817"/>
      <c r="AB38" s="817"/>
      <c r="AC38" s="817"/>
      <c r="AD38" s="817"/>
      <c r="AE38" s="818"/>
      <c r="AF38" s="868"/>
      <c r="AG38" s="869"/>
      <c r="AH38" s="869"/>
      <c r="AI38" s="869"/>
      <c r="AJ38" s="870"/>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383"/>
      <c r="BK38" s="383"/>
      <c r="BL38" s="383"/>
      <c r="BM38" s="383"/>
      <c r="BN38" s="383"/>
      <c r="BO38" s="249"/>
      <c r="BP38" s="249"/>
      <c r="BQ38" s="246">
        <v>32</v>
      </c>
      <c r="BR38" s="247"/>
      <c r="BS38" s="861"/>
      <c r="BT38" s="862"/>
      <c r="BU38" s="862"/>
      <c r="BV38" s="862"/>
      <c r="BW38" s="862"/>
      <c r="BX38" s="862"/>
      <c r="BY38" s="862"/>
      <c r="BZ38" s="862"/>
      <c r="CA38" s="862"/>
      <c r="CB38" s="862"/>
      <c r="CC38" s="862"/>
      <c r="CD38" s="862"/>
      <c r="CE38" s="862"/>
      <c r="CF38" s="862"/>
      <c r="CG38" s="863"/>
      <c r="CH38" s="849"/>
      <c r="CI38" s="850"/>
      <c r="CJ38" s="850"/>
      <c r="CK38" s="850"/>
      <c r="CL38" s="851"/>
      <c r="CM38" s="849"/>
      <c r="CN38" s="850"/>
      <c r="CO38" s="850"/>
      <c r="CP38" s="850"/>
      <c r="CQ38" s="851"/>
      <c r="CR38" s="849"/>
      <c r="CS38" s="850"/>
      <c r="CT38" s="850"/>
      <c r="CU38" s="850"/>
      <c r="CV38" s="851"/>
      <c r="CW38" s="849"/>
      <c r="CX38" s="850"/>
      <c r="CY38" s="850"/>
      <c r="CZ38" s="850"/>
      <c r="DA38" s="851"/>
      <c r="DB38" s="849"/>
      <c r="DC38" s="850"/>
      <c r="DD38" s="850"/>
      <c r="DE38" s="850"/>
      <c r="DF38" s="851"/>
      <c r="DG38" s="849"/>
      <c r="DH38" s="850"/>
      <c r="DI38" s="850"/>
      <c r="DJ38" s="850"/>
      <c r="DK38" s="851"/>
      <c r="DL38" s="849"/>
      <c r="DM38" s="850"/>
      <c r="DN38" s="850"/>
      <c r="DO38" s="850"/>
      <c r="DP38" s="851"/>
      <c r="DQ38" s="849"/>
      <c r="DR38" s="850"/>
      <c r="DS38" s="850"/>
      <c r="DT38" s="850"/>
      <c r="DU38" s="851"/>
      <c r="DV38" s="852"/>
      <c r="DW38" s="853"/>
      <c r="DX38" s="853"/>
      <c r="DY38" s="853"/>
      <c r="DZ38" s="854"/>
      <c r="EA38" s="232"/>
    </row>
    <row r="39" spans="1:131" s="233" customFormat="1" ht="26.25" customHeight="1" x14ac:dyDescent="0.15">
      <c r="A39" s="250">
        <v>12</v>
      </c>
      <c r="B39" s="864"/>
      <c r="C39" s="865"/>
      <c r="D39" s="865"/>
      <c r="E39" s="865"/>
      <c r="F39" s="865"/>
      <c r="G39" s="865"/>
      <c r="H39" s="865"/>
      <c r="I39" s="865"/>
      <c r="J39" s="865"/>
      <c r="K39" s="865"/>
      <c r="L39" s="865"/>
      <c r="M39" s="865"/>
      <c r="N39" s="865"/>
      <c r="O39" s="865"/>
      <c r="P39" s="866"/>
      <c r="Q39" s="867"/>
      <c r="R39" s="817"/>
      <c r="S39" s="817"/>
      <c r="T39" s="817"/>
      <c r="U39" s="817"/>
      <c r="V39" s="817"/>
      <c r="W39" s="817"/>
      <c r="X39" s="817"/>
      <c r="Y39" s="817"/>
      <c r="Z39" s="817"/>
      <c r="AA39" s="817"/>
      <c r="AB39" s="817"/>
      <c r="AC39" s="817"/>
      <c r="AD39" s="817"/>
      <c r="AE39" s="818"/>
      <c r="AF39" s="868"/>
      <c r="AG39" s="869"/>
      <c r="AH39" s="869"/>
      <c r="AI39" s="869"/>
      <c r="AJ39" s="870"/>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383"/>
      <c r="BK39" s="383"/>
      <c r="BL39" s="383"/>
      <c r="BM39" s="383"/>
      <c r="BN39" s="383"/>
      <c r="BO39" s="249"/>
      <c r="BP39" s="249"/>
      <c r="BQ39" s="246">
        <v>33</v>
      </c>
      <c r="BR39" s="247"/>
      <c r="BS39" s="861"/>
      <c r="BT39" s="862"/>
      <c r="BU39" s="862"/>
      <c r="BV39" s="862"/>
      <c r="BW39" s="862"/>
      <c r="BX39" s="862"/>
      <c r="BY39" s="862"/>
      <c r="BZ39" s="862"/>
      <c r="CA39" s="862"/>
      <c r="CB39" s="862"/>
      <c r="CC39" s="862"/>
      <c r="CD39" s="862"/>
      <c r="CE39" s="862"/>
      <c r="CF39" s="862"/>
      <c r="CG39" s="863"/>
      <c r="CH39" s="849"/>
      <c r="CI39" s="850"/>
      <c r="CJ39" s="850"/>
      <c r="CK39" s="850"/>
      <c r="CL39" s="851"/>
      <c r="CM39" s="849"/>
      <c r="CN39" s="850"/>
      <c r="CO39" s="850"/>
      <c r="CP39" s="850"/>
      <c r="CQ39" s="851"/>
      <c r="CR39" s="849"/>
      <c r="CS39" s="850"/>
      <c r="CT39" s="850"/>
      <c r="CU39" s="850"/>
      <c r="CV39" s="851"/>
      <c r="CW39" s="849"/>
      <c r="CX39" s="850"/>
      <c r="CY39" s="850"/>
      <c r="CZ39" s="850"/>
      <c r="DA39" s="851"/>
      <c r="DB39" s="849"/>
      <c r="DC39" s="850"/>
      <c r="DD39" s="850"/>
      <c r="DE39" s="850"/>
      <c r="DF39" s="851"/>
      <c r="DG39" s="849"/>
      <c r="DH39" s="850"/>
      <c r="DI39" s="850"/>
      <c r="DJ39" s="850"/>
      <c r="DK39" s="851"/>
      <c r="DL39" s="849"/>
      <c r="DM39" s="850"/>
      <c r="DN39" s="850"/>
      <c r="DO39" s="850"/>
      <c r="DP39" s="851"/>
      <c r="DQ39" s="849"/>
      <c r="DR39" s="850"/>
      <c r="DS39" s="850"/>
      <c r="DT39" s="850"/>
      <c r="DU39" s="851"/>
      <c r="DV39" s="852"/>
      <c r="DW39" s="853"/>
      <c r="DX39" s="853"/>
      <c r="DY39" s="853"/>
      <c r="DZ39" s="854"/>
      <c r="EA39" s="232"/>
    </row>
    <row r="40" spans="1:131" s="233" customFormat="1" ht="26.25" customHeight="1" x14ac:dyDescent="0.15">
      <c r="A40" s="245">
        <v>13</v>
      </c>
      <c r="B40" s="864"/>
      <c r="C40" s="865"/>
      <c r="D40" s="865"/>
      <c r="E40" s="865"/>
      <c r="F40" s="865"/>
      <c r="G40" s="865"/>
      <c r="H40" s="865"/>
      <c r="I40" s="865"/>
      <c r="J40" s="865"/>
      <c r="K40" s="865"/>
      <c r="L40" s="865"/>
      <c r="M40" s="865"/>
      <c r="N40" s="865"/>
      <c r="O40" s="865"/>
      <c r="P40" s="866"/>
      <c r="Q40" s="867"/>
      <c r="R40" s="817"/>
      <c r="S40" s="817"/>
      <c r="T40" s="817"/>
      <c r="U40" s="817"/>
      <c r="V40" s="817"/>
      <c r="W40" s="817"/>
      <c r="X40" s="817"/>
      <c r="Y40" s="817"/>
      <c r="Z40" s="817"/>
      <c r="AA40" s="817"/>
      <c r="AB40" s="817"/>
      <c r="AC40" s="817"/>
      <c r="AD40" s="817"/>
      <c r="AE40" s="818"/>
      <c r="AF40" s="868"/>
      <c r="AG40" s="869"/>
      <c r="AH40" s="869"/>
      <c r="AI40" s="869"/>
      <c r="AJ40" s="870"/>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383"/>
      <c r="BK40" s="383"/>
      <c r="BL40" s="383"/>
      <c r="BM40" s="383"/>
      <c r="BN40" s="383"/>
      <c r="BO40" s="249"/>
      <c r="BP40" s="249"/>
      <c r="BQ40" s="246">
        <v>34</v>
      </c>
      <c r="BR40" s="247"/>
      <c r="BS40" s="861"/>
      <c r="BT40" s="862"/>
      <c r="BU40" s="862"/>
      <c r="BV40" s="862"/>
      <c r="BW40" s="862"/>
      <c r="BX40" s="862"/>
      <c r="BY40" s="862"/>
      <c r="BZ40" s="862"/>
      <c r="CA40" s="862"/>
      <c r="CB40" s="862"/>
      <c r="CC40" s="862"/>
      <c r="CD40" s="862"/>
      <c r="CE40" s="862"/>
      <c r="CF40" s="862"/>
      <c r="CG40" s="863"/>
      <c r="CH40" s="849"/>
      <c r="CI40" s="850"/>
      <c r="CJ40" s="850"/>
      <c r="CK40" s="850"/>
      <c r="CL40" s="851"/>
      <c r="CM40" s="849"/>
      <c r="CN40" s="850"/>
      <c r="CO40" s="850"/>
      <c r="CP40" s="850"/>
      <c r="CQ40" s="851"/>
      <c r="CR40" s="849"/>
      <c r="CS40" s="850"/>
      <c r="CT40" s="850"/>
      <c r="CU40" s="850"/>
      <c r="CV40" s="851"/>
      <c r="CW40" s="849"/>
      <c r="CX40" s="850"/>
      <c r="CY40" s="850"/>
      <c r="CZ40" s="850"/>
      <c r="DA40" s="851"/>
      <c r="DB40" s="849"/>
      <c r="DC40" s="850"/>
      <c r="DD40" s="850"/>
      <c r="DE40" s="850"/>
      <c r="DF40" s="851"/>
      <c r="DG40" s="849"/>
      <c r="DH40" s="850"/>
      <c r="DI40" s="850"/>
      <c r="DJ40" s="850"/>
      <c r="DK40" s="851"/>
      <c r="DL40" s="849"/>
      <c r="DM40" s="850"/>
      <c r="DN40" s="850"/>
      <c r="DO40" s="850"/>
      <c r="DP40" s="851"/>
      <c r="DQ40" s="849"/>
      <c r="DR40" s="850"/>
      <c r="DS40" s="850"/>
      <c r="DT40" s="850"/>
      <c r="DU40" s="851"/>
      <c r="DV40" s="852"/>
      <c r="DW40" s="853"/>
      <c r="DX40" s="853"/>
      <c r="DY40" s="853"/>
      <c r="DZ40" s="854"/>
      <c r="EA40" s="232"/>
    </row>
    <row r="41" spans="1:131" s="233" customFormat="1" ht="26.25" customHeight="1" x14ac:dyDescent="0.15">
      <c r="A41" s="245">
        <v>14</v>
      </c>
      <c r="B41" s="864"/>
      <c r="C41" s="865"/>
      <c r="D41" s="865"/>
      <c r="E41" s="865"/>
      <c r="F41" s="865"/>
      <c r="G41" s="865"/>
      <c r="H41" s="865"/>
      <c r="I41" s="865"/>
      <c r="J41" s="865"/>
      <c r="K41" s="865"/>
      <c r="L41" s="865"/>
      <c r="M41" s="865"/>
      <c r="N41" s="865"/>
      <c r="O41" s="865"/>
      <c r="P41" s="866"/>
      <c r="Q41" s="867"/>
      <c r="R41" s="817"/>
      <c r="S41" s="817"/>
      <c r="T41" s="817"/>
      <c r="U41" s="817"/>
      <c r="V41" s="817"/>
      <c r="W41" s="817"/>
      <c r="X41" s="817"/>
      <c r="Y41" s="817"/>
      <c r="Z41" s="817"/>
      <c r="AA41" s="817"/>
      <c r="AB41" s="817"/>
      <c r="AC41" s="817"/>
      <c r="AD41" s="817"/>
      <c r="AE41" s="818"/>
      <c r="AF41" s="868"/>
      <c r="AG41" s="869"/>
      <c r="AH41" s="869"/>
      <c r="AI41" s="869"/>
      <c r="AJ41" s="870"/>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383"/>
      <c r="BK41" s="383"/>
      <c r="BL41" s="383"/>
      <c r="BM41" s="383"/>
      <c r="BN41" s="383"/>
      <c r="BO41" s="249"/>
      <c r="BP41" s="249"/>
      <c r="BQ41" s="246">
        <v>35</v>
      </c>
      <c r="BR41" s="247"/>
      <c r="BS41" s="861"/>
      <c r="BT41" s="862"/>
      <c r="BU41" s="862"/>
      <c r="BV41" s="862"/>
      <c r="BW41" s="862"/>
      <c r="BX41" s="862"/>
      <c r="BY41" s="862"/>
      <c r="BZ41" s="862"/>
      <c r="CA41" s="862"/>
      <c r="CB41" s="862"/>
      <c r="CC41" s="862"/>
      <c r="CD41" s="862"/>
      <c r="CE41" s="862"/>
      <c r="CF41" s="862"/>
      <c r="CG41" s="863"/>
      <c r="CH41" s="849"/>
      <c r="CI41" s="850"/>
      <c r="CJ41" s="850"/>
      <c r="CK41" s="850"/>
      <c r="CL41" s="851"/>
      <c r="CM41" s="849"/>
      <c r="CN41" s="850"/>
      <c r="CO41" s="850"/>
      <c r="CP41" s="850"/>
      <c r="CQ41" s="851"/>
      <c r="CR41" s="849"/>
      <c r="CS41" s="850"/>
      <c r="CT41" s="850"/>
      <c r="CU41" s="850"/>
      <c r="CV41" s="851"/>
      <c r="CW41" s="849"/>
      <c r="CX41" s="850"/>
      <c r="CY41" s="850"/>
      <c r="CZ41" s="850"/>
      <c r="DA41" s="851"/>
      <c r="DB41" s="849"/>
      <c r="DC41" s="850"/>
      <c r="DD41" s="850"/>
      <c r="DE41" s="850"/>
      <c r="DF41" s="851"/>
      <c r="DG41" s="849"/>
      <c r="DH41" s="850"/>
      <c r="DI41" s="850"/>
      <c r="DJ41" s="850"/>
      <c r="DK41" s="851"/>
      <c r="DL41" s="849"/>
      <c r="DM41" s="850"/>
      <c r="DN41" s="850"/>
      <c r="DO41" s="850"/>
      <c r="DP41" s="851"/>
      <c r="DQ41" s="849"/>
      <c r="DR41" s="850"/>
      <c r="DS41" s="850"/>
      <c r="DT41" s="850"/>
      <c r="DU41" s="851"/>
      <c r="DV41" s="852"/>
      <c r="DW41" s="853"/>
      <c r="DX41" s="853"/>
      <c r="DY41" s="853"/>
      <c r="DZ41" s="854"/>
      <c r="EA41" s="232"/>
    </row>
    <row r="42" spans="1:131" s="233" customFormat="1" ht="26.25" customHeight="1" x14ac:dyDescent="0.15">
      <c r="A42" s="245">
        <v>15</v>
      </c>
      <c r="B42" s="864"/>
      <c r="C42" s="865"/>
      <c r="D42" s="865"/>
      <c r="E42" s="865"/>
      <c r="F42" s="865"/>
      <c r="G42" s="865"/>
      <c r="H42" s="865"/>
      <c r="I42" s="865"/>
      <c r="J42" s="865"/>
      <c r="K42" s="865"/>
      <c r="L42" s="865"/>
      <c r="M42" s="865"/>
      <c r="N42" s="865"/>
      <c r="O42" s="865"/>
      <c r="P42" s="866"/>
      <c r="Q42" s="867"/>
      <c r="R42" s="817"/>
      <c r="S42" s="817"/>
      <c r="T42" s="817"/>
      <c r="U42" s="817"/>
      <c r="V42" s="817"/>
      <c r="W42" s="817"/>
      <c r="X42" s="817"/>
      <c r="Y42" s="817"/>
      <c r="Z42" s="817"/>
      <c r="AA42" s="817"/>
      <c r="AB42" s="817"/>
      <c r="AC42" s="817"/>
      <c r="AD42" s="817"/>
      <c r="AE42" s="818"/>
      <c r="AF42" s="868"/>
      <c r="AG42" s="869"/>
      <c r="AH42" s="869"/>
      <c r="AI42" s="869"/>
      <c r="AJ42" s="870"/>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383"/>
      <c r="BK42" s="383"/>
      <c r="BL42" s="383"/>
      <c r="BM42" s="383"/>
      <c r="BN42" s="383"/>
      <c r="BO42" s="249"/>
      <c r="BP42" s="249"/>
      <c r="BQ42" s="246">
        <v>36</v>
      </c>
      <c r="BR42" s="247"/>
      <c r="BS42" s="861"/>
      <c r="BT42" s="862"/>
      <c r="BU42" s="862"/>
      <c r="BV42" s="862"/>
      <c r="BW42" s="862"/>
      <c r="BX42" s="862"/>
      <c r="BY42" s="862"/>
      <c r="BZ42" s="862"/>
      <c r="CA42" s="862"/>
      <c r="CB42" s="862"/>
      <c r="CC42" s="862"/>
      <c r="CD42" s="862"/>
      <c r="CE42" s="862"/>
      <c r="CF42" s="862"/>
      <c r="CG42" s="863"/>
      <c r="CH42" s="849"/>
      <c r="CI42" s="850"/>
      <c r="CJ42" s="850"/>
      <c r="CK42" s="850"/>
      <c r="CL42" s="851"/>
      <c r="CM42" s="849"/>
      <c r="CN42" s="850"/>
      <c r="CO42" s="850"/>
      <c r="CP42" s="850"/>
      <c r="CQ42" s="851"/>
      <c r="CR42" s="849"/>
      <c r="CS42" s="850"/>
      <c r="CT42" s="850"/>
      <c r="CU42" s="850"/>
      <c r="CV42" s="851"/>
      <c r="CW42" s="849"/>
      <c r="CX42" s="850"/>
      <c r="CY42" s="850"/>
      <c r="CZ42" s="850"/>
      <c r="DA42" s="851"/>
      <c r="DB42" s="849"/>
      <c r="DC42" s="850"/>
      <c r="DD42" s="850"/>
      <c r="DE42" s="850"/>
      <c r="DF42" s="851"/>
      <c r="DG42" s="849"/>
      <c r="DH42" s="850"/>
      <c r="DI42" s="850"/>
      <c r="DJ42" s="850"/>
      <c r="DK42" s="851"/>
      <c r="DL42" s="849"/>
      <c r="DM42" s="850"/>
      <c r="DN42" s="850"/>
      <c r="DO42" s="850"/>
      <c r="DP42" s="851"/>
      <c r="DQ42" s="849"/>
      <c r="DR42" s="850"/>
      <c r="DS42" s="850"/>
      <c r="DT42" s="850"/>
      <c r="DU42" s="851"/>
      <c r="DV42" s="852"/>
      <c r="DW42" s="853"/>
      <c r="DX42" s="853"/>
      <c r="DY42" s="853"/>
      <c r="DZ42" s="854"/>
      <c r="EA42" s="232"/>
    </row>
    <row r="43" spans="1:131" s="233" customFormat="1" ht="26.25" customHeight="1" x14ac:dyDescent="0.15">
      <c r="A43" s="245">
        <v>16</v>
      </c>
      <c r="B43" s="864"/>
      <c r="C43" s="865"/>
      <c r="D43" s="865"/>
      <c r="E43" s="865"/>
      <c r="F43" s="865"/>
      <c r="G43" s="865"/>
      <c r="H43" s="865"/>
      <c r="I43" s="865"/>
      <c r="J43" s="865"/>
      <c r="K43" s="865"/>
      <c r="L43" s="865"/>
      <c r="M43" s="865"/>
      <c r="N43" s="865"/>
      <c r="O43" s="865"/>
      <c r="P43" s="866"/>
      <c r="Q43" s="867"/>
      <c r="R43" s="817"/>
      <c r="S43" s="817"/>
      <c r="T43" s="817"/>
      <c r="U43" s="817"/>
      <c r="V43" s="817"/>
      <c r="W43" s="817"/>
      <c r="X43" s="817"/>
      <c r="Y43" s="817"/>
      <c r="Z43" s="817"/>
      <c r="AA43" s="817"/>
      <c r="AB43" s="817"/>
      <c r="AC43" s="817"/>
      <c r="AD43" s="817"/>
      <c r="AE43" s="818"/>
      <c r="AF43" s="868"/>
      <c r="AG43" s="869"/>
      <c r="AH43" s="869"/>
      <c r="AI43" s="869"/>
      <c r="AJ43" s="870"/>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383"/>
      <c r="BK43" s="383"/>
      <c r="BL43" s="383"/>
      <c r="BM43" s="383"/>
      <c r="BN43" s="383"/>
      <c r="BO43" s="249"/>
      <c r="BP43" s="249"/>
      <c r="BQ43" s="246">
        <v>37</v>
      </c>
      <c r="BR43" s="247"/>
      <c r="BS43" s="861"/>
      <c r="BT43" s="862"/>
      <c r="BU43" s="862"/>
      <c r="BV43" s="862"/>
      <c r="BW43" s="862"/>
      <c r="BX43" s="862"/>
      <c r="BY43" s="862"/>
      <c r="BZ43" s="862"/>
      <c r="CA43" s="862"/>
      <c r="CB43" s="862"/>
      <c r="CC43" s="862"/>
      <c r="CD43" s="862"/>
      <c r="CE43" s="862"/>
      <c r="CF43" s="862"/>
      <c r="CG43" s="863"/>
      <c r="CH43" s="849"/>
      <c r="CI43" s="850"/>
      <c r="CJ43" s="850"/>
      <c r="CK43" s="850"/>
      <c r="CL43" s="851"/>
      <c r="CM43" s="849"/>
      <c r="CN43" s="850"/>
      <c r="CO43" s="850"/>
      <c r="CP43" s="850"/>
      <c r="CQ43" s="851"/>
      <c r="CR43" s="849"/>
      <c r="CS43" s="850"/>
      <c r="CT43" s="850"/>
      <c r="CU43" s="850"/>
      <c r="CV43" s="851"/>
      <c r="CW43" s="849"/>
      <c r="CX43" s="850"/>
      <c r="CY43" s="850"/>
      <c r="CZ43" s="850"/>
      <c r="DA43" s="851"/>
      <c r="DB43" s="849"/>
      <c r="DC43" s="850"/>
      <c r="DD43" s="850"/>
      <c r="DE43" s="850"/>
      <c r="DF43" s="851"/>
      <c r="DG43" s="849"/>
      <c r="DH43" s="850"/>
      <c r="DI43" s="850"/>
      <c r="DJ43" s="850"/>
      <c r="DK43" s="851"/>
      <c r="DL43" s="849"/>
      <c r="DM43" s="850"/>
      <c r="DN43" s="850"/>
      <c r="DO43" s="850"/>
      <c r="DP43" s="851"/>
      <c r="DQ43" s="849"/>
      <c r="DR43" s="850"/>
      <c r="DS43" s="850"/>
      <c r="DT43" s="850"/>
      <c r="DU43" s="851"/>
      <c r="DV43" s="852"/>
      <c r="DW43" s="853"/>
      <c r="DX43" s="853"/>
      <c r="DY43" s="853"/>
      <c r="DZ43" s="854"/>
      <c r="EA43" s="232"/>
    </row>
    <row r="44" spans="1:131" s="233" customFormat="1" ht="26.25" customHeight="1" x14ac:dyDescent="0.15">
      <c r="A44" s="245">
        <v>17</v>
      </c>
      <c r="B44" s="864"/>
      <c r="C44" s="865"/>
      <c r="D44" s="865"/>
      <c r="E44" s="865"/>
      <c r="F44" s="865"/>
      <c r="G44" s="865"/>
      <c r="H44" s="865"/>
      <c r="I44" s="865"/>
      <c r="J44" s="865"/>
      <c r="K44" s="865"/>
      <c r="L44" s="865"/>
      <c r="M44" s="865"/>
      <c r="N44" s="865"/>
      <c r="O44" s="865"/>
      <c r="P44" s="866"/>
      <c r="Q44" s="867"/>
      <c r="R44" s="817"/>
      <c r="S44" s="817"/>
      <c r="T44" s="817"/>
      <c r="U44" s="817"/>
      <c r="V44" s="817"/>
      <c r="W44" s="817"/>
      <c r="X44" s="817"/>
      <c r="Y44" s="817"/>
      <c r="Z44" s="817"/>
      <c r="AA44" s="817"/>
      <c r="AB44" s="817"/>
      <c r="AC44" s="817"/>
      <c r="AD44" s="817"/>
      <c r="AE44" s="818"/>
      <c r="AF44" s="868"/>
      <c r="AG44" s="869"/>
      <c r="AH44" s="869"/>
      <c r="AI44" s="869"/>
      <c r="AJ44" s="870"/>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383"/>
      <c r="BK44" s="383"/>
      <c r="BL44" s="383"/>
      <c r="BM44" s="383"/>
      <c r="BN44" s="383"/>
      <c r="BO44" s="249"/>
      <c r="BP44" s="249"/>
      <c r="BQ44" s="246">
        <v>38</v>
      </c>
      <c r="BR44" s="247"/>
      <c r="BS44" s="861"/>
      <c r="BT44" s="862"/>
      <c r="BU44" s="862"/>
      <c r="BV44" s="862"/>
      <c r="BW44" s="862"/>
      <c r="BX44" s="862"/>
      <c r="BY44" s="862"/>
      <c r="BZ44" s="862"/>
      <c r="CA44" s="862"/>
      <c r="CB44" s="862"/>
      <c r="CC44" s="862"/>
      <c r="CD44" s="862"/>
      <c r="CE44" s="862"/>
      <c r="CF44" s="862"/>
      <c r="CG44" s="863"/>
      <c r="CH44" s="849"/>
      <c r="CI44" s="850"/>
      <c r="CJ44" s="850"/>
      <c r="CK44" s="850"/>
      <c r="CL44" s="851"/>
      <c r="CM44" s="849"/>
      <c r="CN44" s="850"/>
      <c r="CO44" s="850"/>
      <c r="CP44" s="850"/>
      <c r="CQ44" s="851"/>
      <c r="CR44" s="849"/>
      <c r="CS44" s="850"/>
      <c r="CT44" s="850"/>
      <c r="CU44" s="850"/>
      <c r="CV44" s="851"/>
      <c r="CW44" s="849"/>
      <c r="CX44" s="850"/>
      <c r="CY44" s="850"/>
      <c r="CZ44" s="850"/>
      <c r="DA44" s="851"/>
      <c r="DB44" s="849"/>
      <c r="DC44" s="850"/>
      <c r="DD44" s="850"/>
      <c r="DE44" s="850"/>
      <c r="DF44" s="851"/>
      <c r="DG44" s="849"/>
      <c r="DH44" s="850"/>
      <c r="DI44" s="850"/>
      <c r="DJ44" s="850"/>
      <c r="DK44" s="851"/>
      <c r="DL44" s="849"/>
      <c r="DM44" s="850"/>
      <c r="DN44" s="850"/>
      <c r="DO44" s="850"/>
      <c r="DP44" s="851"/>
      <c r="DQ44" s="849"/>
      <c r="DR44" s="850"/>
      <c r="DS44" s="850"/>
      <c r="DT44" s="850"/>
      <c r="DU44" s="851"/>
      <c r="DV44" s="852"/>
      <c r="DW44" s="853"/>
      <c r="DX44" s="853"/>
      <c r="DY44" s="853"/>
      <c r="DZ44" s="854"/>
      <c r="EA44" s="232"/>
    </row>
    <row r="45" spans="1:131" s="233" customFormat="1" ht="26.25" customHeight="1" x14ac:dyDescent="0.15">
      <c r="A45" s="245">
        <v>18</v>
      </c>
      <c r="B45" s="864"/>
      <c r="C45" s="865"/>
      <c r="D45" s="865"/>
      <c r="E45" s="865"/>
      <c r="F45" s="865"/>
      <c r="G45" s="865"/>
      <c r="H45" s="865"/>
      <c r="I45" s="865"/>
      <c r="J45" s="865"/>
      <c r="K45" s="865"/>
      <c r="L45" s="865"/>
      <c r="M45" s="865"/>
      <c r="N45" s="865"/>
      <c r="O45" s="865"/>
      <c r="P45" s="866"/>
      <c r="Q45" s="867"/>
      <c r="R45" s="817"/>
      <c r="S45" s="817"/>
      <c r="T45" s="817"/>
      <c r="U45" s="817"/>
      <c r="V45" s="817"/>
      <c r="W45" s="817"/>
      <c r="X45" s="817"/>
      <c r="Y45" s="817"/>
      <c r="Z45" s="817"/>
      <c r="AA45" s="817"/>
      <c r="AB45" s="817"/>
      <c r="AC45" s="817"/>
      <c r="AD45" s="817"/>
      <c r="AE45" s="818"/>
      <c r="AF45" s="868"/>
      <c r="AG45" s="869"/>
      <c r="AH45" s="869"/>
      <c r="AI45" s="869"/>
      <c r="AJ45" s="870"/>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383"/>
      <c r="BK45" s="383"/>
      <c r="BL45" s="383"/>
      <c r="BM45" s="383"/>
      <c r="BN45" s="383"/>
      <c r="BO45" s="249"/>
      <c r="BP45" s="249"/>
      <c r="BQ45" s="246">
        <v>39</v>
      </c>
      <c r="BR45" s="247"/>
      <c r="BS45" s="861"/>
      <c r="BT45" s="862"/>
      <c r="BU45" s="862"/>
      <c r="BV45" s="862"/>
      <c r="BW45" s="862"/>
      <c r="BX45" s="862"/>
      <c r="BY45" s="862"/>
      <c r="BZ45" s="862"/>
      <c r="CA45" s="862"/>
      <c r="CB45" s="862"/>
      <c r="CC45" s="862"/>
      <c r="CD45" s="862"/>
      <c r="CE45" s="862"/>
      <c r="CF45" s="862"/>
      <c r="CG45" s="863"/>
      <c r="CH45" s="849"/>
      <c r="CI45" s="850"/>
      <c r="CJ45" s="850"/>
      <c r="CK45" s="850"/>
      <c r="CL45" s="851"/>
      <c r="CM45" s="849"/>
      <c r="CN45" s="850"/>
      <c r="CO45" s="850"/>
      <c r="CP45" s="850"/>
      <c r="CQ45" s="851"/>
      <c r="CR45" s="849"/>
      <c r="CS45" s="850"/>
      <c r="CT45" s="850"/>
      <c r="CU45" s="850"/>
      <c r="CV45" s="851"/>
      <c r="CW45" s="849"/>
      <c r="CX45" s="850"/>
      <c r="CY45" s="850"/>
      <c r="CZ45" s="850"/>
      <c r="DA45" s="851"/>
      <c r="DB45" s="849"/>
      <c r="DC45" s="850"/>
      <c r="DD45" s="850"/>
      <c r="DE45" s="850"/>
      <c r="DF45" s="851"/>
      <c r="DG45" s="849"/>
      <c r="DH45" s="850"/>
      <c r="DI45" s="850"/>
      <c r="DJ45" s="850"/>
      <c r="DK45" s="851"/>
      <c r="DL45" s="849"/>
      <c r="DM45" s="850"/>
      <c r="DN45" s="850"/>
      <c r="DO45" s="850"/>
      <c r="DP45" s="851"/>
      <c r="DQ45" s="849"/>
      <c r="DR45" s="850"/>
      <c r="DS45" s="850"/>
      <c r="DT45" s="850"/>
      <c r="DU45" s="851"/>
      <c r="DV45" s="852"/>
      <c r="DW45" s="853"/>
      <c r="DX45" s="853"/>
      <c r="DY45" s="853"/>
      <c r="DZ45" s="854"/>
      <c r="EA45" s="232"/>
    </row>
    <row r="46" spans="1:131" s="233" customFormat="1" ht="26.25" customHeight="1" x14ac:dyDescent="0.15">
      <c r="A46" s="245">
        <v>19</v>
      </c>
      <c r="B46" s="864"/>
      <c r="C46" s="865"/>
      <c r="D46" s="865"/>
      <c r="E46" s="865"/>
      <c r="F46" s="865"/>
      <c r="G46" s="865"/>
      <c r="H46" s="865"/>
      <c r="I46" s="865"/>
      <c r="J46" s="865"/>
      <c r="K46" s="865"/>
      <c r="L46" s="865"/>
      <c r="M46" s="865"/>
      <c r="N46" s="865"/>
      <c r="O46" s="865"/>
      <c r="P46" s="866"/>
      <c r="Q46" s="867"/>
      <c r="R46" s="817"/>
      <c r="S46" s="817"/>
      <c r="T46" s="817"/>
      <c r="U46" s="817"/>
      <c r="V46" s="817"/>
      <c r="W46" s="817"/>
      <c r="X46" s="817"/>
      <c r="Y46" s="817"/>
      <c r="Z46" s="817"/>
      <c r="AA46" s="817"/>
      <c r="AB46" s="817"/>
      <c r="AC46" s="817"/>
      <c r="AD46" s="817"/>
      <c r="AE46" s="818"/>
      <c r="AF46" s="868"/>
      <c r="AG46" s="869"/>
      <c r="AH46" s="869"/>
      <c r="AI46" s="869"/>
      <c r="AJ46" s="870"/>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383"/>
      <c r="BK46" s="383"/>
      <c r="BL46" s="383"/>
      <c r="BM46" s="383"/>
      <c r="BN46" s="383"/>
      <c r="BO46" s="249"/>
      <c r="BP46" s="249"/>
      <c r="BQ46" s="246">
        <v>40</v>
      </c>
      <c r="BR46" s="247"/>
      <c r="BS46" s="861"/>
      <c r="BT46" s="862"/>
      <c r="BU46" s="862"/>
      <c r="BV46" s="862"/>
      <c r="BW46" s="862"/>
      <c r="BX46" s="862"/>
      <c r="BY46" s="862"/>
      <c r="BZ46" s="862"/>
      <c r="CA46" s="862"/>
      <c r="CB46" s="862"/>
      <c r="CC46" s="862"/>
      <c r="CD46" s="862"/>
      <c r="CE46" s="862"/>
      <c r="CF46" s="862"/>
      <c r="CG46" s="863"/>
      <c r="CH46" s="849"/>
      <c r="CI46" s="850"/>
      <c r="CJ46" s="850"/>
      <c r="CK46" s="850"/>
      <c r="CL46" s="851"/>
      <c r="CM46" s="849"/>
      <c r="CN46" s="850"/>
      <c r="CO46" s="850"/>
      <c r="CP46" s="850"/>
      <c r="CQ46" s="851"/>
      <c r="CR46" s="849"/>
      <c r="CS46" s="850"/>
      <c r="CT46" s="850"/>
      <c r="CU46" s="850"/>
      <c r="CV46" s="851"/>
      <c r="CW46" s="849"/>
      <c r="CX46" s="850"/>
      <c r="CY46" s="850"/>
      <c r="CZ46" s="850"/>
      <c r="DA46" s="851"/>
      <c r="DB46" s="849"/>
      <c r="DC46" s="850"/>
      <c r="DD46" s="850"/>
      <c r="DE46" s="850"/>
      <c r="DF46" s="851"/>
      <c r="DG46" s="849"/>
      <c r="DH46" s="850"/>
      <c r="DI46" s="850"/>
      <c r="DJ46" s="850"/>
      <c r="DK46" s="851"/>
      <c r="DL46" s="849"/>
      <c r="DM46" s="850"/>
      <c r="DN46" s="850"/>
      <c r="DO46" s="850"/>
      <c r="DP46" s="851"/>
      <c r="DQ46" s="849"/>
      <c r="DR46" s="850"/>
      <c r="DS46" s="850"/>
      <c r="DT46" s="850"/>
      <c r="DU46" s="851"/>
      <c r="DV46" s="852"/>
      <c r="DW46" s="853"/>
      <c r="DX46" s="853"/>
      <c r="DY46" s="853"/>
      <c r="DZ46" s="854"/>
      <c r="EA46" s="232"/>
    </row>
    <row r="47" spans="1:131" s="233" customFormat="1" ht="26.25" customHeight="1" x14ac:dyDescent="0.15">
      <c r="A47" s="245">
        <v>20</v>
      </c>
      <c r="B47" s="864"/>
      <c r="C47" s="865"/>
      <c r="D47" s="865"/>
      <c r="E47" s="865"/>
      <c r="F47" s="865"/>
      <c r="G47" s="865"/>
      <c r="H47" s="865"/>
      <c r="I47" s="865"/>
      <c r="J47" s="865"/>
      <c r="K47" s="865"/>
      <c r="L47" s="865"/>
      <c r="M47" s="865"/>
      <c r="N47" s="865"/>
      <c r="O47" s="865"/>
      <c r="P47" s="866"/>
      <c r="Q47" s="867"/>
      <c r="R47" s="817"/>
      <c r="S47" s="817"/>
      <c r="T47" s="817"/>
      <c r="U47" s="817"/>
      <c r="V47" s="817"/>
      <c r="W47" s="817"/>
      <c r="X47" s="817"/>
      <c r="Y47" s="817"/>
      <c r="Z47" s="817"/>
      <c r="AA47" s="817"/>
      <c r="AB47" s="817"/>
      <c r="AC47" s="817"/>
      <c r="AD47" s="817"/>
      <c r="AE47" s="818"/>
      <c r="AF47" s="868"/>
      <c r="AG47" s="869"/>
      <c r="AH47" s="869"/>
      <c r="AI47" s="869"/>
      <c r="AJ47" s="870"/>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383"/>
      <c r="BK47" s="383"/>
      <c r="BL47" s="383"/>
      <c r="BM47" s="383"/>
      <c r="BN47" s="383"/>
      <c r="BO47" s="249"/>
      <c r="BP47" s="249"/>
      <c r="BQ47" s="246">
        <v>41</v>
      </c>
      <c r="BR47" s="247"/>
      <c r="BS47" s="861"/>
      <c r="BT47" s="862"/>
      <c r="BU47" s="862"/>
      <c r="BV47" s="862"/>
      <c r="BW47" s="862"/>
      <c r="BX47" s="862"/>
      <c r="BY47" s="862"/>
      <c r="BZ47" s="862"/>
      <c r="CA47" s="862"/>
      <c r="CB47" s="862"/>
      <c r="CC47" s="862"/>
      <c r="CD47" s="862"/>
      <c r="CE47" s="862"/>
      <c r="CF47" s="862"/>
      <c r="CG47" s="863"/>
      <c r="CH47" s="849"/>
      <c r="CI47" s="850"/>
      <c r="CJ47" s="850"/>
      <c r="CK47" s="850"/>
      <c r="CL47" s="851"/>
      <c r="CM47" s="849"/>
      <c r="CN47" s="850"/>
      <c r="CO47" s="850"/>
      <c r="CP47" s="850"/>
      <c r="CQ47" s="851"/>
      <c r="CR47" s="849"/>
      <c r="CS47" s="850"/>
      <c r="CT47" s="850"/>
      <c r="CU47" s="850"/>
      <c r="CV47" s="851"/>
      <c r="CW47" s="849"/>
      <c r="CX47" s="850"/>
      <c r="CY47" s="850"/>
      <c r="CZ47" s="850"/>
      <c r="DA47" s="851"/>
      <c r="DB47" s="849"/>
      <c r="DC47" s="850"/>
      <c r="DD47" s="850"/>
      <c r="DE47" s="850"/>
      <c r="DF47" s="851"/>
      <c r="DG47" s="849"/>
      <c r="DH47" s="850"/>
      <c r="DI47" s="850"/>
      <c r="DJ47" s="850"/>
      <c r="DK47" s="851"/>
      <c r="DL47" s="849"/>
      <c r="DM47" s="850"/>
      <c r="DN47" s="850"/>
      <c r="DO47" s="850"/>
      <c r="DP47" s="851"/>
      <c r="DQ47" s="849"/>
      <c r="DR47" s="850"/>
      <c r="DS47" s="850"/>
      <c r="DT47" s="850"/>
      <c r="DU47" s="851"/>
      <c r="DV47" s="852"/>
      <c r="DW47" s="853"/>
      <c r="DX47" s="853"/>
      <c r="DY47" s="853"/>
      <c r="DZ47" s="854"/>
      <c r="EA47" s="232"/>
    </row>
    <row r="48" spans="1:131" s="233" customFormat="1" ht="26.25" customHeight="1" x14ac:dyDescent="0.15">
      <c r="A48" s="245">
        <v>21</v>
      </c>
      <c r="B48" s="864"/>
      <c r="C48" s="865"/>
      <c r="D48" s="865"/>
      <c r="E48" s="865"/>
      <c r="F48" s="865"/>
      <c r="G48" s="865"/>
      <c r="H48" s="865"/>
      <c r="I48" s="865"/>
      <c r="J48" s="865"/>
      <c r="K48" s="865"/>
      <c r="L48" s="865"/>
      <c r="M48" s="865"/>
      <c r="N48" s="865"/>
      <c r="O48" s="865"/>
      <c r="P48" s="866"/>
      <c r="Q48" s="867"/>
      <c r="R48" s="817"/>
      <c r="S48" s="817"/>
      <c r="T48" s="817"/>
      <c r="U48" s="817"/>
      <c r="V48" s="817"/>
      <c r="W48" s="817"/>
      <c r="X48" s="817"/>
      <c r="Y48" s="817"/>
      <c r="Z48" s="817"/>
      <c r="AA48" s="817"/>
      <c r="AB48" s="817"/>
      <c r="AC48" s="817"/>
      <c r="AD48" s="817"/>
      <c r="AE48" s="818"/>
      <c r="AF48" s="868"/>
      <c r="AG48" s="869"/>
      <c r="AH48" s="869"/>
      <c r="AI48" s="869"/>
      <c r="AJ48" s="870"/>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383"/>
      <c r="BK48" s="383"/>
      <c r="BL48" s="383"/>
      <c r="BM48" s="383"/>
      <c r="BN48" s="383"/>
      <c r="BO48" s="249"/>
      <c r="BP48" s="249"/>
      <c r="BQ48" s="246">
        <v>42</v>
      </c>
      <c r="BR48" s="247"/>
      <c r="BS48" s="861"/>
      <c r="BT48" s="862"/>
      <c r="BU48" s="862"/>
      <c r="BV48" s="862"/>
      <c r="BW48" s="862"/>
      <c r="BX48" s="862"/>
      <c r="BY48" s="862"/>
      <c r="BZ48" s="862"/>
      <c r="CA48" s="862"/>
      <c r="CB48" s="862"/>
      <c r="CC48" s="862"/>
      <c r="CD48" s="862"/>
      <c r="CE48" s="862"/>
      <c r="CF48" s="862"/>
      <c r="CG48" s="863"/>
      <c r="CH48" s="849"/>
      <c r="CI48" s="850"/>
      <c r="CJ48" s="850"/>
      <c r="CK48" s="850"/>
      <c r="CL48" s="851"/>
      <c r="CM48" s="849"/>
      <c r="CN48" s="850"/>
      <c r="CO48" s="850"/>
      <c r="CP48" s="850"/>
      <c r="CQ48" s="851"/>
      <c r="CR48" s="849"/>
      <c r="CS48" s="850"/>
      <c r="CT48" s="850"/>
      <c r="CU48" s="850"/>
      <c r="CV48" s="851"/>
      <c r="CW48" s="849"/>
      <c r="CX48" s="850"/>
      <c r="CY48" s="850"/>
      <c r="CZ48" s="850"/>
      <c r="DA48" s="851"/>
      <c r="DB48" s="849"/>
      <c r="DC48" s="850"/>
      <c r="DD48" s="850"/>
      <c r="DE48" s="850"/>
      <c r="DF48" s="851"/>
      <c r="DG48" s="849"/>
      <c r="DH48" s="850"/>
      <c r="DI48" s="850"/>
      <c r="DJ48" s="850"/>
      <c r="DK48" s="851"/>
      <c r="DL48" s="849"/>
      <c r="DM48" s="850"/>
      <c r="DN48" s="850"/>
      <c r="DO48" s="850"/>
      <c r="DP48" s="851"/>
      <c r="DQ48" s="849"/>
      <c r="DR48" s="850"/>
      <c r="DS48" s="850"/>
      <c r="DT48" s="850"/>
      <c r="DU48" s="851"/>
      <c r="DV48" s="852"/>
      <c r="DW48" s="853"/>
      <c r="DX48" s="853"/>
      <c r="DY48" s="853"/>
      <c r="DZ48" s="854"/>
      <c r="EA48" s="232"/>
    </row>
    <row r="49" spans="1:131" s="233" customFormat="1" ht="26.25" customHeight="1" x14ac:dyDescent="0.15">
      <c r="A49" s="245">
        <v>22</v>
      </c>
      <c r="B49" s="864"/>
      <c r="C49" s="865"/>
      <c r="D49" s="865"/>
      <c r="E49" s="865"/>
      <c r="F49" s="865"/>
      <c r="G49" s="865"/>
      <c r="H49" s="865"/>
      <c r="I49" s="865"/>
      <c r="J49" s="865"/>
      <c r="K49" s="865"/>
      <c r="L49" s="865"/>
      <c r="M49" s="865"/>
      <c r="N49" s="865"/>
      <c r="O49" s="865"/>
      <c r="P49" s="866"/>
      <c r="Q49" s="867"/>
      <c r="R49" s="817"/>
      <c r="S49" s="817"/>
      <c r="T49" s="817"/>
      <c r="U49" s="817"/>
      <c r="V49" s="817"/>
      <c r="W49" s="817"/>
      <c r="X49" s="817"/>
      <c r="Y49" s="817"/>
      <c r="Z49" s="817"/>
      <c r="AA49" s="817"/>
      <c r="AB49" s="817"/>
      <c r="AC49" s="817"/>
      <c r="AD49" s="817"/>
      <c r="AE49" s="818"/>
      <c r="AF49" s="868"/>
      <c r="AG49" s="869"/>
      <c r="AH49" s="869"/>
      <c r="AI49" s="869"/>
      <c r="AJ49" s="870"/>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383"/>
      <c r="BK49" s="383"/>
      <c r="BL49" s="383"/>
      <c r="BM49" s="383"/>
      <c r="BN49" s="383"/>
      <c r="BO49" s="249"/>
      <c r="BP49" s="249"/>
      <c r="BQ49" s="246">
        <v>43</v>
      </c>
      <c r="BR49" s="247"/>
      <c r="BS49" s="861"/>
      <c r="BT49" s="862"/>
      <c r="BU49" s="862"/>
      <c r="BV49" s="862"/>
      <c r="BW49" s="862"/>
      <c r="BX49" s="862"/>
      <c r="BY49" s="862"/>
      <c r="BZ49" s="862"/>
      <c r="CA49" s="862"/>
      <c r="CB49" s="862"/>
      <c r="CC49" s="862"/>
      <c r="CD49" s="862"/>
      <c r="CE49" s="862"/>
      <c r="CF49" s="862"/>
      <c r="CG49" s="863"/>
      <c r="CH49" s="849"/>
      <c r="CI49" s="850"/>
      <c r="CJ49" s="850"/>
      <c r="CK49" s="850"/>
      <c r="CL49" s="851"/>
      <c r="CM49" s="849"/>
      <c r="CN49" s="850"/>
      <c r="CO49" s="850"/>
      <c r="CP49" s="850"/>
      <c r="CQ49" s="851"/>
      <c r="CR49" s="849"/>
      <c r="CS49" s="850"/>
      <c r="CT49" s="850"/>
      <c r="CU49" s="850"/>
      <c r="CV49" s="851"/>
      <c r="CW49" s="849"/>
      <c r="CX49" s="850"/>
      <c r="CY49" s="850"/>
      <c r="CZ49" s="850"/>
      <c r="DA49" s="851"/>
      <c r="DB49" s="849"/>
      <c r="DC49" s="850"/>
      <c r="DD49" s="850"/>
      <c r="DE49" s="850"/>
      <c r="DF49" s="851"/>
      <c r="DG49" s="849"/>
      <c r="DH49" s="850"/>
      <c r="DI49" s="850"/>
      <c r="DJ49" s="850"/>
      <c r="DK49" s="851"/>
      <c r="DL49" s="849"/>
      <c r="DM49" s="850"/>
      <c r="DN49" s="850"/>
      <c r="DO49" s="850"/>
      <c r="DP49" s="851"/>
      <c r="DQ49" s="849"/>
      <c r="DR49" s="850"/>
      <c r="DS49" s="850"/>
      <c r="DT49" s="850"/>
      <c r="DU49" s="851"/>
      <c r="DV49" s="852"/>
      <c r="DW49" s="853"/>
      <c r="DX49" s="853"/>
      <c r="DY49" s="853"/>
      <c r="DZ49" s="854"/>
      <c r="EA49" s="232"/>
    </row>
    <row r="50" spans="1:131" s="233" customFormat="1" ht="26.25" customHeight="1" x14ac:dyDescent="0.15">
      <c r="A50" s="245">
        <v>23</v>
      </c>
      <c r="B50" s="864"/>
      <c r="C50" s="865"/>
      <c r="D50" s="865"/>
      <c r="E50" s="865"/>
      <c r="F50" s="865"/>
      <c r="G50" s="865"/>
      <c r="H50" s="865"/>
      <c r="I50" s="865"/>
      <c r="J50" s="865"/>
      <c r="K50" s="865"/>
      <c r="L50" s="865"/>
      <c r="M50" s="865"/>
      <c r="N50" s="865"/>
      <c r="O50" s="865"/>
      <c r="P50" s="866"/>
      <c r="Q50" s="915"/>
      <c r="R50" s="913"/>
      <c r="S50" s="913"/>
      <c r="T50" s="913"/>
      <c r="U50" s="913"/>
      <c r="V50" s="913"/>
      <c r="W50" s="913"/>
      <c r="X50" s="913"/>
      <c r="Y50" s="913"/>
      <c r="Z50" s="913"/>
      <c r="AA50" s="913"/>
      <c r="AB50" s="913"/>
      <c r="AC50" s="913"/>
      <c r="AD50" s="913"/>
      <c r="AE50" s="914"/>
      <c r="AF50" s="868"/>
      <c r="AG50" s="869"/>
      <c r="AH50" s="869"/>
      <c r="AI50" s="869"/>
      <c r="AJ50" s="870"/>
      <c r="AK50" s="916"/>
      <c r="AL50" s="913"/>
      <c r="AM50" s="913"/>
      <c r="AN50" s="913"/>
      <c r="AO50" s="913"/>
      <c r="AP50" s="913"/>
      <c r="AQ50" s="913"/>
      <c r="AR50" s="913"/>
      <c r="AS50" s="913"/>
      <c r="AT50" s="913"/>
      <c r="AU50" s="913"/>
      <c r="AV50" s="913"/>
      <c r="AW50" s="913"/>
      <c r="AX50" s="913"/>
      <c r="AY50" s="913"/>
      <c r="AZ50" s="917"/>
      <c r="BA50" s="917"/>
      <c r="BB50" s="917"/>
      <c r="BC50" s="917"/>
      <c r="BD50" s="917"/>
      <c r="BE50" s="822"/>
      <c r="BF50" s="822"/>
      <c r="BG50" s="822"/>
      <c r="BH50" s="822"/>
      <c r="BI50" s="823"/>
      <c r="BJ50" s="383"/>
      <c r="BK50" s="383"/>
      <c r="BL50" s="383"/>
      <c r="BM50" s="383"/>
      <c r="BN50" s="383"/>
      <c r="BO50" s="249"/>
      <c r="BP50" s="249"/>
      <c r="BQ50" s="246">
        <v>44</v>
      </c>
      <c r="BR50" s="247"/>
      <c r="BS50" s="861"/>
      <c r="BT50" s="862"/>
      <c r="BU50" s="862"/>
      <c r="BV50" s="862"/>
      <c r="BW50" s="862"/>
      <c r="BX50" s="862"/>
      <c r="BY50" s="862"/>
      <c r="BZ50" s="862"/>
      <c r="CA50" s="862"/>
      <c r="CB50" s="862"/>
      <c r="CC50" s="862"/>
      <c r="CD50" s="862"/>
      <c r="CE50" s="862"/>
      <c r="CF50" s="862"/>
      <c r="CG50" s="863"/>
      <c r="CH50" s="849"/>
      <c r="CI50" s="850"/>
      <c r="CJ50" s="850"/>
      <c r="CK50" s="850"/>
      <c r="CL50" s="851"/>
      <c r="CM50" s="849"/>
      <c r="CN50" s="850"/>
      <c r="CO50" s="850"/>
      <c r="CP50" s="850"/>
      <c r="CQ50" s="851"/>
      <c r="CR50" s="849"/>
      <c r="CS50" s="850"/>
      <c r="CT50" s="850"/>
      <c r="CU50" s="850"/>
      <c r="CV50" s="851"/>
      <c r="CW50" s="849"/>
      <c r="CX50" s="850"/>
      <c r="CY50" s="850"/>
      <c r="CZ50" s="850"/>
      <c r="DA50" s="851"/>
      <c r="DB50" s="849"/>
      <c r="DC50" s="850"/>
      <c r="DD50" s="850"/>
      <c r="DE50" s="850"/>
      <c r="DF50" s="851"/>
      <c r="DG50" s="849"/>
      <c r="DH50" s="850"/>
      <c r="DI50" s="850"/>
      <c r="DJ50" s="850"/>
      <c r="DK50" s="851"/>
      <c r="DL50" s="849"/>
      <c r="DM50" s="850"/>
      <c r="DN50" s="850"/>
      <c r="DO50" s="850"/>
      <c r="DP50" s="851"/>
      <c r="DQ50" s="849"/>
      <c r="DR50" s="850"/>
      <c r="DS50" s="850"/>
      <c r="DT50" s="850"/>
      <c r="DU50" s="851"/>
      <c r="DV50" s="852"/>
      <c r="DW50" s="853"/>
      <c r="DX50" s="853"/>
      <c r="DY50" s="853"/>
      <c r="DZ50" s="854"/>
      <c r="EA50" s="232"/>
    </row>
    <row r="51" spans="1:131" s="233" customFormat="1" ht="26.25" customHeight="1" x14ac:dyDescent="0.15">
      <c r="A51" s="245">
        <v>24</v>
      </c>
      <c r="B51" s="864"/>
      <c r="C51" s="865"/>
      <c r="D51" s="865"/>
      <c r="E51" s="865"/>
      <c r="F51" s="865"/>
      <c r="G51" s="865"/>
      <c r="H51" s="865"/>
      <c r="I51" s="865"/>
      <c r="J51" s="865"/>
      <c r="K51" s="865"/>
      <c r="L51" s="865"/>
      <c r="M51" s="865"/>
      <c r="N51" s="865"/>
      <c r="O51" s="865"/>
      <c r="P51" s="866"/>
      <c r="Q51" s="915"/>
      <c r="R51" s="913"/>
      <c r="S51" s="913"/>
      <c r="T51" s="913"/>
      <c r="U51" s="913"/>
      <c r="V51" s="913"/>
      <c r="W51" s="913"/>
      <c r="X51" s="913"/>
      <c r="Y51" s="913"/>
      <c r="Z51" s="913"/>
      <c r="AA51" s="913"/>
      <c r="AB51" s="913"/>
      <c r="AC51" s="913"/>
      <c r="AD51" s="913"/>
      <c r="AE51" s="914"/>
      <c r="AF51" s="868"/>
      <c r="AG51" s="869"/>
      <c r="AH51" s="869"/>
      <c r="AI51" s="869"/>
      <c r="AJ51" s="870"/>
      <c r="AK51" s="916"/>
      <c r="AL51" s="913"/>
      <c r="AM51" s="913"/>
      <c r="AN51" s="913"/>
      <c r="AO51" s="913"/>
      <c r="AP51" s="913"/>
      <c r="AQ51" s="913"/>
      <c r="AR51" s="913"/>
      <c r="AS51" s="913"/>
      <c r="AT51" s="913"/>
      <c r="AU51" s="913"/>
      <c r="AV51" s="913"/>
      <c r="AW51" s="913"/>
      <c r="AX51" s="913"/>
      <c r="AY51" s="913"/>
      <c r="AZ51" s="917"/>
      <c r="BA51" s="917"/>
      <c r="BB51" s="917"/>
      <c r="BC51" s="917"/>
      <c r="BD51" s="917"/>
      <c r="BE51" s="822"/>
      <c r="BF51" s="822"/>
      <c r="BG51" s="822"/>
      <c r="BH51" s="822"/>
      <c r="BI51" s="823"/>
      <c r="BJ51" s="383"/>
      <c r="BK51" s="383"/>
      <c r="BL51" s="383"/>
      <c r="BM51" s="383"/>
      <c r="BN51" s="383"/>
      <c r="BO51" s="249"/>
      <c r="BP51" s="249"/>
      <c r="BQ51" s="246">
        <v>45</v>
      </c>
      <c r="BR51" s="247"/>
      <c r="BS51" s="861"/>
      <c r="BT51" s="862"/>
      <c r="BU51" s="862"/>
      <c r="BV51" s="862"/>
      <c r="BW51" s="862"/>
      <c r="BX51" s="862"/>
      <c r="BY51" s="862"/>
      <c r="BZ51" s="862"/>
      <c r="CA51" s="862"/>
      <c r="CB51" s="862"/>
      <c r="CC51" s="862"/>
      <c r="CD51" s="862"/>
      <c r="CE51" s="862"/>
      <c r="CF51" s="862"/>
      <c r="CG51" s="863"/>
      <c r="CH51" s="849"/>
      <c r="CI51" s="850"/>
      <c r="CJ51" s="850"/>
      <c r="CK51" s="850"/>
      <c r="CL51" s="851"/>
      <c r="CM51" s="849"/>
      <c r="CN51" s="850"/>
      <c r="CO51" s="850"/>
      <c r="CP51" s="850"/>
      <c r="CQ51" s="851"/>
      <c r="CR51" s="849"/>
      <c r="CS51" s="850"/>
      <c r="CT51" s="850"/>
      <c r="CU51" s="850"/>
      <c r="CV51" s="851"/>
      <c r="CW51" s="849"/>
      <c r="CX51" s="850"/>
      <c r="CY51" s="850"/>
      <c r="CZ51" s="850"/>
      <c r="DA51" s="851"/>
      <c r="DB51" s="849"/>
      <c r="DC51" s="850"/>
      <c r="DD51" s="850"/>
      <c r="DE51" s="850"/>
      <c r="DF51" s="851"/>
      <c r="DG51" s="849"/>
      <c r="DH51" s="850"/>
      <c r="DI51" s="850"/>
      <c r="DJ51" s="850"/>
      <c r="DK51" s="851"/>
      <c r="DL51" s="849"/>
      <c r="DM51" s="850"/>
      <c r="DN51" s="850"/>
      <c r="DO51" s="850"/>
      <c r="DP51" s="851"/>
      <c r="DQ51" s="849"/>
      <c r="DR51" s="850"/>
      <c r="DS51" s="850"/>
      <c r="DT51" s="850"/>
      <c r="DU51" s="851"/>
      <c r="DV51" s="852"/>
      <c r="DW51" s="853"/>
      <c r="DX51" s="853"/>
      <c r="DY51" s="853"/>
      <c r="DZ51" s="854"/>
      <c r="EA51" s="232"/>
    </row>
    <row r="52" spans="1:131" s="233" customFormat="1" ht="26.25" customHeight="1" x14ac:dyDescent="0.15">
      <c r="A52" s="245">
        <v>25</v>
      </c>
      <c r="B52" s="864"/>
      <c r="C52" s="865"/>
      <c r="D52" s="865"/>
      <c r="E52" s="865"/>
      <c r="F52" s="865"/>
      <c r="G52" s="865"/>
      <c r="H52" s="865"/>
      <c r="I52" s="865"/>
      <c r="J52" s="865"/>
      <c r="K52" s="865"/>
      <c r="L52" s="865"/>
      <c r="M52" s="865"/>
      <c r="N52" s="865"/>
      <c r="O52" s="865"/>
      <c r="P52" s="866"/>
      <c r="Q52" s="915"/>
      <c r="R52" s="913"/>
      <c r="S52" s="913"/>
      <c r="T52" s="913"/>
      <c r="U52" s="913"/>
      <c r="V52" s="913"/>
      <c r="W52" s="913"/>
      <c r="X52" s="913"/>
      <c r="Y52" s="913"/>
      <c r="Z52" s="913"/>
      <c r="AA52" s="913"/>
      <c r="AB52" s="913"/>
      <c r="AC52" s="913"/>
      <c r="AD52" s="913"/>
      <c r="AE52" s="914"/>
      <c r="AF52" s="868"/>
      <c r="AG52" s="869"/>
      <c r="AH52" s="869"/>
      <c r="AI52" s="869"/>
      <c r="AJ52" s="870"/>
      <c r="AK52" s="916"/>
      <c r="AL52" s="913"/>
      <c r="AM52" s="913"/>
      <c r="AN52" s="913"/>
      <c r="AO52" s="913"/>
      <c r="AP52" s="913"/>
      <c r="AQ52" s="913"/>
      <c r="AR52" s="913"/>
      <c r="AS52" s="913"/>
      <c r="AT52" s="913"/>
      <c r="AU52" s="913"/>
      <c r="AV52" s="913"/>
      <c r="AW52" s="913"/>
      <c r="AX52" s="913"/>
      <c r="AY52" s="913"/>
      <c r="AZ52" s="917"/>
      <c r="BA52" s="917"/>
      <c r="BB52" s="917"/>
      <c r="BC52" s="917"/>
      <c r="BD52" s="917"/>
      <c r="BE52" s="822"/>
      <c r="BF52" s="822"/>
      <c r="BG52" s="822"/>
      <c r="BH52" s="822"/>
      <c r="BI52" s="823"/>
      <c r="BJ52" s="383"/>
      <c r="BK52" s="383"/>
      <c r="BL52" s="383"/>
      <c r="BM52" s="383"/>
      <c r="BN52" s="383"/>
      <c r="BO52" s="249"/>
      <c r="BP52" s="249"/>
      <c r="BQ52" s="246">
        <v>46</v>
      </c>
      <c r="BR52" s="247"/>
      <c r="BS52" s="861"/>
      <c r="BT52" s="862"/>
      <c r="BU52" s="862"/>
      <c r="BV52" s="862"/>
      <c r="BW52" s="862"/>
      <c r="BX52" s="862"/>
      <c r="BY52" s="862"/>
      <c r="BZ52" s="862"/>
      <c r="CA52" s="862"/>
      <c r="CB52" s="862"/>
      <c r="CC52" s="862"/>
      <c r="CD52" s="862"/>
      <c r="CE52" s="862"/>
      <c r="CF52" s="862"/>
      <c r="CG52" s="863"/>
      <c r="CH52" s="849"/>
      <c r="CI52" s="850"/>
      <c r="CJ52" s="850"/>
      <c r="CK52" s="850"/>
      <c r="CL52" s="851"/>
      <c r="CM52" s="849"/>
      <c r="CN52" s="850"/>
      <c r="CO52" s="850"/>
      <c r="CP52" s="850"/>
      <c r="CQ52" s="851"/>
      <c r="CR52" s="849"/>
      <c r="CS52" s="850"/>
      <c r="CT52" s="850"/>
      <c r="CU52" s="850"/>
      <c r="CV52" s="851"/>
      <c r="CW52" s="849"/>
      <c r="CX52" s="850"/>
      <c r="CY52" s="850"/>
      <c r="CZ52" s="850"/>
      <c r="DA52" s="851"/>
      <c r="DB52" s="849"/>
      <c r="DC52" s="850"/>
      <c r="DD52" s="850"/>
      <c r="DE52" s="850"/>
      <c r="DF52" s="851"/>
      <c r="DG52" s="849"/>
      <c r="DH52" s="850"/>
      <c r="DI52" s="850"/>
      <c r="DJ52" s="850"/>
      <c r="DK52" s="851"/>
      <c r="DL52" s="849"/>
      <c r="DM52" s="850"/>
      <c r="DN52" s="850"/>
      <c r="DO52" s="850"/>
      <c r="DP52" s="851"/>
      <c r="DQ52" s="849"/>
      <c r="DR52" s="850"/>
      <c r="DS52" s="850"/>
      <c r="DT52" s="850"/>
      <c r="DU52" s="851"/>
      <c r="DV52" s="852"/>
      <c r="DW52" s="853"/>
      <c r="DX52" s="853"/>
      <c r="DY52" s="853"/>
      <c r="DZ52" s="854"/>
      <c r="EA52" s="232"/>
    </row>
    <row r="53" spans="1:131" s="233" customFormat="1" ht="26.25" customHeight="1" x14ac:dyDescent="0.15">
      <c r="A53" s="245">
        <v>26</v>
      </c>
      <c r="B53" s="864"/>
      <c r="C53" s="865"/>
      <c r="D53" s="865"/>
      <c r="E53" s="865"/>
      <c r="F53" s="865"/>
      <c r="G53" s="865"/>
      <c r="H53" s="865"/>
      <c r="I53" s="865"/>
      <c r="J53" s="865"/>
      <c r="K53" s="865"/>
      <c r="L53" s="865"/>
      <c r="M53" s="865"/>
      <c r="N53" s="865"/>
      <c r="O53" s="865"/>
      <c r="P53" s="866"/>
      <c r="Q53" s="915"/>
      <c r="R53" s="913"/>
      <c r="S53" s="913"/>
      <c r="T53" s="913"/>
      <c r="U53" s="913"/>
      <c r="V53" s="913"/>
      <c r="W53" s="913"/>
      <c r="X53" s="913"/>
      <c r="Y53" s="913"/>
      <c r="Z53" s="913"/>
      <c r="AA53" s="913"/>
      <c r="AB53" s="913"/>
      <c r="AC53" s="913"/>
      <c r="AD53" s="913"/>
      <c r="AE53" s="914"/>
      <c r="AF53" s="868"/>
      <c r="AG53" s="869"/>
      <c r="AH53" s="869"/>
      <c r="AI53" s="869"/>
      <c r="AJ53" s="870"/>
      <c r="AK53" s="916"/>
      <c r="AL53" s="913"/>
      <c r="AM53" s="913"/>
      <c r="AN53" s="913"/>
      <c r="AO53" s="913"/>
      <c r="AP53" s="913"/>
      <c r="AQ53" s="913"/>
      <c r="AR53" s="913"/>
      <c r="AS53" s="913"/>
      <c r="AT53" s="913"/>
      <c r="AU53" s="913"/>
      <c r="AV53" s="913"/>
      <c r="AW53" s="913"/>
      <c r="AX53" s="913"/>
      <c r="AY53" s="913"/>
      <c r="AZ53" s="917"/>
      <c r="BA53" s="917"/>
      <c r="BB53" s="917"/>
      <c r="BC53" s="917"/>
      <c r="BD53" s="917"/>
      <c r="BE53" s="822"/>
      <c r="BF53" s="822"/>
      <c r="BG53" s="822"/>
      <c r="BH53" s="822"/>
      <c r="BI53" s="823"/>
      <c r="BJ53" s="383"/>
      <c r="BK53" s="383"/>
      <c r="BL53" s="383"/>
      <c r="BM53" s="383"/>
      <c r="BN53" s="383"/>
      <c r="BO53" s="249"/>
      <c r="BP53" s="249"/>
      <c r="BQ53" s="246">
        <v>47</v>
      </c>
      <c r="BR53" s="247"/>
      <c r="BS53" s="861"/>
      <c r="BT53" s="862"/>
      <c r="BU53" s="862"/>
      <c r="BV53" s="862"/>
      <c r="BW53" s="862"/>
      <c r="BX53" s="862"/>
      <c r="BY53" s="862"/>
      <c r="BZ53" s="862"/>
      <c r="CA53" s="862"/>
      <c r="CB53" s="862"/>
      <c r="CC53" s="862"/>
      <c r="CD53" s="862"/>
      <c r="CE53" s="862"/>
      <c r="CF53" s="862"/>
      <c r="CG53" s="863"/>
      <c r="CH53" s="849"/>
      <c r="CI53" s="850"/>
      <c r="CJ53" s="850"/>
      <c r="CK53" s="850"/>
      <c r="CL53" s="851"/>
      <c r="CM53" s="849"/>
      <c r="CN53" s="850"/>
      <c r="CO53" s="850"/>
      <c r="CP53" s="850"/>
      <c r="CQ53" s="851"/>
      <c r="CR53" s="849"/>
      <c r="CS53" s="850"/>
      <c r="CT53" s="850"/>
      <c r="CU53" s="850"/>
      <c r="CV53" s="851"/>
      <c r="CW53" s="849"/>
      <c r="CX53" s="850"/>
      <c r="CY53" s="850"/>
      <c r="CZ53" s="850"/>
      <c r="DA53" s="851"/>
      <c r="DB53" s="849"/>
      <c r="DC53" s="850"/>
      <c r="DD53" s="850"/>
      <c r="DE53" s="850"/>
      <c r="DF53" s="851"/>
      <c r="DG53" s="849"/>
      <c r="DH53" s="850"/>
      <c r="DI53" s="850"/>
      <c r="DJ53" s="850"/>
      <c r="DK53" s="851"/>
      <c r="DL53" s="849"/>
      <c r="DM53" s="850"/>
      <c r="DN53" s="850"/>
      <c r="DO53" s="850"/>
      <c r="DP53" s="851"/>
      <c r="DQ53" s="849"/>
      <c r="DR53" s="850"/>
      <c r="DS53" s="850"/>
      <c r="DT53" s="850"/>
      <c r="DU53" s="851"/>
      <c r="DV53" s="852"/>
      <c r="DW53" s="853"/>
      <c r="DX53" s="853"/>
      <c r="DY53" s="853"/>
      <c r="DZ53" s="854"/>
      <c r="EA53" s="232"/>
    </row>
    <row r="54" spans="1:131" s="233" customFormat="1" ht="26.25" customHeight="1" x14ac:dyDescent="0.15">
      <c r="A54" s="245">
        <v>27</v>
      </c>
      <c r="B54" s="864"/>
      <c r="C54" s="865"/>
      <c r="D54" s="865"/>
      <c r="E54" s="865"/>
      <c r="F54" s="865"/>
      <c r="G54" s="865"/>
      <c r="H54" s="865"/>
      <c r="I54" s="865"/>
      <c r="J54" s="865"/>
      <c r="K54" s="865"/>
      <c r="L54" s="865"/>
      <c r="M54" s="865"/>
      <c r="N54" s="865"/>
      <c r="O54" s="865"/>
      <c r="P54" s="866"/>
      <c r="Q54" s="915"/>
      <c r="R54" s="913"/>
      <c r="S54" s="913"/>
      <c r="T54" s="913"/>
      <c r="U54" s="913"/>
      <c r="V54" s="913"/>
      <c r="W54" s="913"/>
      <c r="X54" s="913"/>
      <c r="Y54" s="913"/>
      <c r="Z54" s="913"/>
      <c r="AA54" s="913"/>
      <c r="AB54" s="913"/>
      <c r="AC54" s="913"/>
      <c r="AD54" s="913"/>
      <c r="AE54" s="914"/>
      <c r="AF54" s="868"/>
      <c r="AG54" s="869"/>
      <c r="AH54" s="869"/>
      <c r="AI54" s="869"/>
      <c r="AJ54" s="870"/>
      <c r="AK54" s="916"/>
      <c r="AL54" s="913"/>
      <c r="AM54" s="913"/>
      <c r="AN54" s="913"/>
      <c r="AO54" s="913"/>
      <c r="AP54" s="913"/>
      <c r="AQ54" s="913"/>
      <c r="AR54" s="913"/>
      <c r="AS54" s="913"/>
      <c r="AT54" s="913"/>
      <c r="AU54" s="913"/>
      <c r="AV54" s="913"/>
      <c r="AW54" s="913"/>
      <c r="AX54" s="913"/>
      <c r="AY54" s="913"/>
      <c r="AZ54" s="917"/>
      <c r="BA54" s="917"/>
      <c r="BB54" s="917"/>
      <c r="BC54" s="917"/>
      <c r="BD54" s="917"/>
      <c r="BE54" s="822"/>
      <c r="BF54" s="822"/>
      <c r="BG54" s="822"/>
      <c r="BH54" s="822"/>
      <c r="BI54" s="823"/>
      <c r="BJ54" s="383"/>
      <c r="BK54" s="383"/>
      <c r="BL54" s="383"/>
      <c r="BM54" s="383"/>
      <c r="BN54" s="383"/>
      <c r="BO54" s="249"/>
      <c r="BP54" s="249"/>
      <c r="BQ54" s="246">
        <v>48</v>
      </c>
      <c r="BR54" s="247"/>
      <c r="BS54" s="861"/>
      <c r="BT54" s="862"/>
      <c r="BU54" s="862"/>
      <c r="BV54" s="862"/>
      <c r="BW54" s="862"/>
      <c r="BX54" s="862"/>
      <c r="BY54" s="862"/>
      <c r="BZ54" s="862"/>
      <c r="CA54" s="862"/>
      <c r="CB54" s="862"/>
      <c r="CC54" s="862"/>
      <c r="CD54" s="862"/>
      <c r="CE54" s="862"/>
      <c r="CF54" s="862"/>
      <c r="CG54" s="863"/>
      <c r="CH54" s="849"/>
      <c r="CI54" s="850"/>
      <c r="CJ54" s="850"/>
      <c r="CK54" s="850"/>
      <c r="CL54" s="851"/>
      <c r="CM54" s="849"/>
      <c r="CN54" s="850"/>
      <c r="CO54" s="850"/>
      <c r="CP54" s="850"/>
      <c r="CQ54" s="851"/>
      <c r="CR54" s="849"/>
      <c r="CS54" s="850"/>
      <c r="CT54" s="850"/>
      <c r="CU54" s="850"/>
      <c r="CV54" s="851"/>
      <c r="CW54" s="849"/>
      <c r="CX54" s="850"/>
      <c r="CY54" s="850"/>
      <c r="CZ54" s="850"/>
      <c r="DA54" s="851"/>
      <c r="DB54" s="849"/>
      <c r="DC54" s="850"/>
      <c r="DD54" s="850"/>
      <c r="DE54" s="850"/>
      <c r="DF54" s="851"/>
      <c r="DG54" s="849"/>
      <c r="DH54" s="850"/>
      <c r="DI54" s="850"/>
      <c r="DJ54" s="850"/>
      <c r="DK54" s="851"/>
      <c r="DL54" s="849"/>
      <c r="DM54" s="850"/>
      <c r="DN54" s="850"/>
      <c r="DO54" s="850"/>
      <c r="DP54" s="851"/>
      <c r="DQ54" s="849"/>
      <c r="DR54" s="850"/>
      <c r="DS54" s="850"/>
      <c r="DT54" s="850"/>
      <c r="DU54" s="851"/>
      <c r="DV54" s="852"/>
      <c r="DW54" s="853"/>
      <c r="DX54" s="853"/>
      <c r="DY54" s="853"/>
      <c r="DZ54" s="854"/>
      <c r="EA54" s="232"/>
    </row>
    <row r="55" spans="1:131" s="233" customFormat="1" ht="26.25" customHeight="1" x14ac:dyDescent="0.15">
      <c r="A55" s="245">
        <v>28</v>
      </c>
      <c r="B55" s="864"/>
      <c r="C55" s="865"/>
      <c r="D55" s="865"/>
      <c r="E55" s="865"/>
      <c r="F55" s="865"/>
      <c r="G55" s="865"/>
      <c r="H55" s="865"/>
      <c r="I55" s="865"/>
      <c r="J55" s="865"/>
      <c r="K55" s="865"/>
      <c r="L55" s="865"/>
      <c r="M55" s="865"/>
      <c r="N55" s="865"/>
      <c r="O55" s="865"/>
      <c r="P55" s="866"/>
      <c r="Q55" s="915"/>
      <c r="R55" s="913"/>
      <c r="S55" s="913"/>
      <c r="T55" s="913"/>
      <c r="U55" s="913"/>
      <c r="V55" s="913"/>
      <c r="W55" s="913"/>
      <c r="X55" s="913"/>
      <c r="Y55" s="913"/>
      <c r="Z55" s="913"/>
      <c r="AA55" s="913"/>
      <c r="AB55" s="913"/>
      <c r="AC55" s="913"/>
      <c r="AD55" s="913"/>
      <c r="AE55" s="914"/>
      <c r="AF55" s="868"/>
      <c r="AG55" s="869"/>
      <c r="AH55" s="869"/>
      <c r="AI55" s="869"/>
      <c r="AJ55" s="870"/>
      <c r="AK55" s="916"/>
      <c r="AL55" s="913"/>
      <c r="AM55" s="913"/>
      <c r="AN55" s="913"/>
      <c r="AO55" s="913"/>
      <c r="AP55" s="913"/>
      <c r="AQ55" s="913"/>
      <c r="AR55" s="913"/>
      <c r="AS55" s="913"/>
      <c r="AT55" s="913"/>
      <c r="AU55" s="913"/>
      <c r="AV55" s="913"/>
      <c r="AW55" s="913"/>
      <c r="AX55" s="913"/>
      <c r="AY55" s="913"/>
      <c r="AZ55" s="917"/>
      <c r="BA55" s="917"/>
      <c r="BB55" s="917"/>
      <c r="BC55" s="917"/>
      <c r="BD55" s="917"/>
      <c r="BE55" s="822"/>
      <c r="BF55" s="822"/>
      <c r="BG55" s="822"/>
      <c r="BH55" s="822"/>
      <c r="BI55" s="823"/>
      <c r="BJ55" s="383"/>
      <c r="BK55" s="383"/>
      <c r="BL55" s="383"/>
      <c r="BM55" s="383"/>
      <c r="BN55" s="383"/>
      <c r="BO55" s="249"/>
      <c r="BP55" s="249"/>
      <c r="BQ55" s="246">
        <v>49</v>
      </c>
      <c r="BR55" s="247"/>
      <c r="BS55" s="861"/>
      <c r="BT55" s="862"/>
      <c r="BU55" s="862"/>
      <c r="BV55" s="862"/>
      <c r="BW55" s="862"/>
      <c r="BX55" s="862"/>
      <c r="BY55" s="862"/>
      <c r="BZ55" s="862"/>
      <c r="CA55" s="862"/>
      <c r="CB55" s="862"/>
      <c r="CC55" s="862"/>
      <c r="CD55" s="862"/>
      <c r="CE55" s="862"/>
      <c r="CF55" s="862"/>
      <c r="CG55" s="863"/>
      <c r="CH55" s="849"/>
      <c r="CI55" s="850"/>
      <c r="CJ55" s="850"/>
      <c r="CK55" s="850"/>
      <c r="CL55" s="851"/>
      <c r="CM55" s="849"/>
      <c r="CN55" s="850"/>
      <c r="CO55" s="850"/>
      <c r="CP55" s="850"/>
      <c r="CQ55" s="851"/>
      <c r="CR55" s="849"/>
      <c r="CS55" s="850"/>
      <c r="CT55" s="850"/>
      <c r="CU55" s="850"/>
      <c r="CV55" s="851"/>
      <c r="CW55" s="849"/>
      <c r="CX55" s="850"/>
      <c r="CY55" s="850"/>
      <c r="CZ55" s="850"/>
      <c r="DA55" s="851"/>
      <c r="DB55" s="849"/>
      <c r="DC55" s="850"/>
      <c r="DD55" s="850"/>
      <c r="DE55" s="850"/>
      <c r="DF55" s="851"/>
      <c r="DG55" s="849"/>
      <c r="DH55" s="850"/>
      <c r="DI55" s="850"/>
      <c r="DJ55" s="850"/>
      <c r="DK55" s="851"/>
      <c r="DL55" s="849"/>
      <c r="DM55" s="850"/>
      <c r="DN55" s="850"/>
      <c r="DO55" s="850"/>
      <c r="DP55" s="851"/>
      <c r="DQ55" s="849"/>
      <c r="DR55" s="850"/>
      <c r="DS55" s="850"/>
      <c r="DT55" s="850"/>
      <c r="DU55" s="851"/>
      <c r="DV55" s="852"/>
      <c r="DW55" s="853"/>
      <c r="DX55" s="853"/>
      <c r="DY55" s="853"/>
      <c r="DZ55" s="854"/>
      <c r="EA55" s="232"/>
    </row>
    <row r="56" spans="1:131" s="233" customFormat="1" ht="26.25" customHeight="1" x14ac:dyDescent="0.15">
      <c r="A56" s="245">
        <v>29</v>
      </c>
      <c r="B56" s="864"/>
      <c r="C56" s="865"/>
      <c r="D56" s="865"/>
      <c r="E56" s="865"/>
      <c r="F56" s="865"/>
      <c r="G56" s="865"/>
      <c r="H56" s="865"/>
      <c r="I56" s="865"/>
      <c r="J56" s="865"/>
      <c r="K56" s="865"/>
      <c r="L56" s="865"/>
      <c r="M56" s="865"/>
      <c r="N56" s="865"/>
      <c r="O56" s="865"/>
      <c r="P56" s="866"/>
      <c r="Q56" s="915"/>
      <c r="R56" s="913"/>
      <c r="S56" s="913"/>
      <c r="T56" s="913"/>
      <c r="U56" s="913"/>
      <c r="V56" s="913"/>
      <c r="W56" s="913"/>
      <c r="X56" s="913"/>
      <c r="Y56" s="913"/>
      <c r="Z56" s="913"/>
      <c r="AA56" s="913"/>
      <c r="AB56" s="913"/>
      <c r="AC56" s="913"/>
      <c r="AD56" s="913"/>
      <c r="AE56" s="914"/>
      <c r="AF56" s="868"/>
      <c r="AG56" s="869"/>
      <c r="AH56" s="869"/>
      <c r="AI56" s="869"/>
      <c r="AJ56" s="870"/>
      <c r="AK56" s="916"/>
      <c r="AL56" s="913"/>
      <c r="AM56" s="913"/>
      <c r="AN56" s="913"/>
      <c r="AO56" s="913"/>
      <c r="AP56" s="913"/>
      <c r="AQ56" s="913"/>
      <c r="AR56" s="913"/>
      <c r="AS56" s="913"/>
      <c r="AT56" s="913"/>
      <c r="AU56" s="913"/>
      <c r="AV56" s="913"/>
      <c r="AW56" s="913"/>
      <c r="AX56" s="913"/>
      <c r="AY56" s="913"/>
      <c r="AZ56" s="917"/>
      <c r="BA56" s="917"/>
      <c r="BB56" s="917"/>
      <c r="BC56" s="917"/>
      <c r="BD56" s="917"/>
      <c r="BE56" s="822"/>
      <c r="BF56" s="822"/>
      <c r="BG56" s="822"/>
      <c r="BH56" s="822"/>
      <c r="BI56" s="823"/>
      <c r="BJ56" s="383"/>
      <c r="BK56" s="383"/>
      <c r="BL56" s="383"/>
      <c r="BM56" s="383"/>
      <c r="BN56" s="383"/>
      <c r="BO56" s="249"/>
      <c r="BP56" s="249"/>
      <c r="BQ56" s="246">
        <v>50</v>
      </c>
      <c r="BR56" s="247"/>
      <c r="BS56" s="861"/>
      <c r="BT56" s="862"/>
      <c r="BU56" s="862"/>
      <c r="BV56" s="862"/>
      <c r="BW56" s="862"/>
      <c r="BX56" s="862"/>
      <c r="BY56" s="862"/>
      <c r="BZ56" s="862"/>
      <c r="CA56" s="862"/>
      <c r="CB56" s="862"/>
      <c r="CC56" s="862"/>
      <c r="CD56" s="862"/>
      <c r="CE56" s="862"/>
      <c r="CF56" s="862"/>
      <c r="CG56" s="863"/>
      <c r="CH56" s="849"/>
      <c r="CI56" s="850"/>
      <c r="CJ56" s="850"/>
      <c r="CK56" s="850"/>
      <c r="CL56" s="851"/>
      <c r="CM56" s="849"/>
      <c r="CN56" s="850"/>
      <c r="CO56" s="850"/>
      <c r="CP56" s="850"/>
      <c r="CQ56" s="851"/>
      <c r="CR56" s="849"/>
      <c r="CS56" s="850"/>
      <c r="CT56" s="850"/>
      <c r="CU56" s="850"/>
      <c r="CV56" s="851"/>
      <c r="CW56" s="849"/>
      <c r="CX56" s="850"/>
      <c r="CY56" s="850"/>
      <c r="CZ56" s="850"/>
      <c r="DA56" s="851"/>
      <c r="DB56" s="849"/>
      <c r="DC56" s="850"/>
      <c r="DD56" s="850"/>
      <c r="DE56" s="850"/>
      <c r="DF56" s="851"/>
      <c r="DG56" s="849"/>
      <c r="DH56" s="850"/>
      <c r="DI56" s="850"/>
      <c r="DJ56" s="850"/>
      <c r="DK56" s="851"/>
      <c r="DL56" s="849"/>
      <c r="DM56" s="850"/>
      <c r="DN56" s="850"/>
      <c r="DO56" s="850"/>
      <c r="DP56" s="851"/>
      <c r="DQ56" s="849"/>
      <c r="DR56" s="850"/>
      <c r="DS56" s="850"/>
      <c r="DT56" s="850"/>
      <c r="DU56" s="851"/>
      <c r="DV56" s="852"/>
      <c r="DW56" s="853"/>
      <c r="DX56" s="853"/>
      <c r="DY56" s="853"/>
      <c r="DZ56" s="854"/>
      <c r="EA56" s="232"/>
    </row>
    <row r="57" spans="1:131" s="233" customFormat="1" ht="26.25" customHeight="1" x14ac:dyDescent="0.15">
      <c r="A57" s="245">
        <v>30</v>
      </c>
      <c r="B57" s="864"/>
      <c r="C57" s="865"/>
      <c r="D57" s="865"/>
      <c r="E57" s="865"/>
      <c r="F57" s="865"/>
      <c r="G57" s="865"/>
      <c r="H57" s="865"/>
      <c r="I57" s="865"/>
      <c r="J57" s="865"/>
      <c r="K57" s="865"/>
      <c r="L57" s="865"/>
      <c r="M57" s="865"/>
      <c r="N57" s="865"/>
      <c r="O57" s="865"/>
      <c r="P57" s="866"/>
      <c r="Q57" s="915"/>
      <c r="R57" s="913"/>
      <c r="S57" s="913"/>
      <c r="T57" s="913"/>
      <c r="U57" s="913"/>
      <c r="V57" s="913"/>
      <c r="W57" s="913"/>
      <c r="X57" s="913"/>
      <c r="Y57" s="913"/>
      <c r="Z57" s="913"/>
      <c r="AA57" s="913"/>
      <c r="AB57" s="913"/>
      <c r="AC57" s="913"/>
      <c r="AD57" s="913"/>
      <c r="AE57" s="914"/>
      <c r="AF57" s="868"/>
      <c r="AG57" s="869"/>
      <c r="AH57" s="869"/>
      <c r="AI57" s="869"/>
      <c r="AJ57" s="870"/>
      <c r="AK57" s="916"/>
      <c r="AL57" s="913"/>
      <c r="AM57" s="913"/>
      <c r="AN57" s="913"/>
      <c r="AO57" s="913"/>
      <c r="AP57" s="913"/>
      <c r="AQ57" s="913"/>
      <c r="AR57" s="913"/>
      <c r="AS57" s="913"/>
      <c r="AT57" s="913"/>
      <c r="AU57" s="913"/>
      <c r="AV57" s="913"/>
      <c r="AW57" s="913"/>
      <c r="AX57" s="913"/>
      <c r="AY57" s="913"/>
      <c r="AZ57" s="917"/>
      <c r="BA57" s="917"/>
      <c r="BB57" s="917"/>
      <c r="BC57" s="917"/>
      <c r="BD57" s="917"/>
      <c r="BE57" s="822"/>
      <c r="BF57" s="822"/>
      <c r="BG57" s="822"/>
      <c r="BH57" s="822"/>
      <c r="BI57" s="823"/>
      <c r="BJ57" s="383"/>
      <c r="BK57" s="383"/>
      <c r="BL57" s="383"/>
      <c r="BM57" s="383"/>
      <c r="BN57" s="383"/>
      <c r="BO57" s="249"/>
      <c r="BP57" s="249"/>
      <c r="BQ57" s="246">
        <v>51</v>
      </c>
      <c r="BR57" s="247"/>
      <c r="BS57" s="861"/>
      <c r="BT57" s="862"/>
      <c r="BU57" s="862"/>
      <c r="BV57" s="862"/>
      <c r="BW57" s="862"/>
      <c r="BX57" s="862"/>
      <c r="BY57" s="862"/>
      <c r="BZ57" s="862"/>
      <c r="CA57" s="862"/>
      <c r="CB57" s="862"/>
      <c r="CC57" s="862"/>
      <c r="CD57" s="862"/>
      <c r="CE57" s="862"/>
      <c r="CF57" s="862"/>
      <c r="CG57" s="863"/>
      <c r="CH57" s="849"/>
      <c r="CI57" s="850"/>
      <c r="CJ57" s="850"/>
      <c r="CK57" s="850"/>
      <c r="CL57" s="851"/>
      <c r="CM57" s="849"/>
      <c r="CN57" s="850"/>
      <c r="CO57" s="850"/>
      <c r="CP57" s="850"/>
      <c r="CQ57" s="851"/>
      <c r="CR57" s="849"/>
      <c r="CS57" s="850"/>
      <c r="CT57" s="850"/>
      <c r="CU57" s="850"/>
      <c r="CV57" s="851"/>
      <c r="CW57" s="849"/>
      <c r="CX57" s="850"/>
      <c r="CY57" s="850"/>
      <c r="CZ57" s="850"/>
      <c r="DA57" s="851"/>
      <c r="DB57" s="849"/>
      <c r="DC57" s="850"/>
      <c r="DD57" s="850"/>
      <c r="DE57" s="850"/>
      <c r="DF57" s="851"/>
      <c r="DG57" s="849"/>
      <c r="DH57" s="850"/>
      <c r="DI57" s="850"/>
      <c r="DJ57" s="850"/>
      <c r="DK57" s="851"/>
      <c r="DL57" s="849"/>
      <c r="DM57" s="850"/>
      <c r="DN57" s="850"/>
      <c r="DO57" s="850"/>
      <c r="DP57" s="851"/>
      <c r="DQ57" s="849"/>
      <c r="DR57" s="850"/>
      <c r="DS57" s="850"/>
      <c r="DT57" s="850"/>
      <c r="DU57" s="851"/>
      <c r="DV57" s="852"/>
      <c r="DW57" s="853"/>
      <c r="DX57" s="853"/>
      <c r="DY57" s="853"/>
      <c r="DZ57" s="854"/>
      <c r="EA57" s="232"/>
    </row>
    <row r="58" spans="1:131" s="233" customFormat="1" ht="26.25" customHeight="1" x14ac:dyDescent="0.15">
      <c r="A58" s="245">
        <v>31</v>
      </c>
      <c r="B58" s="864"/>
      <c r="C58" s="865"/>
      <c r="D58" s="865"/>
      <c r="E58" s="865"/>
      <c r="F58" s="865"/>
      <c r="G58" s="865"/>
      <c r="H58" s="865"/>
      <c r="I58" s="865"/>
      <c r="J58" s="865"/>
      <c r="K58" s="865"/>
      <c r="L58" s="865"/>
      <c r="M58" s="865"/>
      <c r="N58" s="865"/>
      <c r="O58" s="865"/>
      <c r="P58" s="866"/>
      <c r="Q58" s="915"/>
      <c r="R58" s="913"/>
      <c r="S58" s="913"/>
      <c r="T58" s="913"/>
      <c r="U58" s="913"/>
      <c r="V58" s="913"/>
      <c r="W58" s="913"/>
      <c r="X58" s="913"/>
      <c r="Y58" s="913"/>
      <c r="Z58" s="913"/>
      <c r="AA58" s="913"/>
      <c r="AB58" s="913"/>
      <c r="AC58" s="913"/>
      <c r="AD58" s="913"/>
      <c r="AE58" s="914"/>
      <c r="AF58" s="868"/>
      <c r="AG58" s="869"/>
      <c r="AH58" s="869"/>
      <c r="AI58" s="869"/>
      <c r="AJ58" s="870"/>
      <c r="AK58" s="916"/>
      <c r="AL58" s="913"/>
      <c r="AM58" s="913"/>
      <c r="AN58" s="913"/>
      <c r="AO58" s="913"/>
      <c r="AP58" s="913"/>
      <c r="AQ58" s="913"/>
      <c r="AR58" s="913"/>
      <c r="AS58" s="913"/>
      <c r="AT58" s="913"/>
      <c r="AU58" s="913"/>
      <c r="AV58" s="913"/>
      <c r="AW58" s="913"/>
      <c r="AX58" s="913"/>
      <c r="AY58" s="913"/>
      <c r="AZ58" s="917"/>
      <c r="BA58" s="917"/>
      <c r="BB58" s="917"/>
      <c r="BC58" s="917"/>
      <c r="BD58" s="917"/>
      <c r="BE58" s="822"/>
      <c r="BF58" s="822"/>
      <c r="BG58" s="822"/>
      <c r="BH58" s="822"/>
      <c r="BI58" s="823"/>
      <c r="BJ58" s="383"/>
      <c r="BK58" s="383"/>
      <c r="BL58" s="383"/>
      <c r="BM58" s="383"/>
      <c r="BN58" s="383"/>
      <c r="BO58" s="249"/>
      <c r="BP58" s="249"/>
      <c r="BQ58" s="246">
        <v>52</v>
      </c>
      <c r="BR58" s="247"/>
      <c r="BS58" s="861"/>
      <c r="BT58" s="862"/>
      <c r="BU58" s="862"/>
      <c r="BV58" s="862"/>
      <c r="BW58" s="862"/>
      <c r="BX58" s="862"/>
      <c r="BY58" s="862"/>
      <c r="BZ58" s="862"/>
      <c r="CA58" s="862"/>
      <c r="CB58" s="862"/>
      <c r="CC58" s="862"/>
      <c r="CD58" s="862"/>
      <c r="CE58" s="862"/>
      <c r="CF58" s="862"/>
      <c r="CG58" s="863"/>
      <c r="CH58" s="849"/>
      <c r="CI58" s="850"/>
      <c r="CJ58" s="850"/>
      <c r="CK58" s="850"/>
      <c r="CL58" s="851"/>
      <c r="CM58" s="849"/>
      <c r="CN58" s="850"/>
      <c r="CO58" s="850"/>
      <c r="CP58" s="850"/>
      <c r="CQ58" s="851"/>
      <c r="CR58" s="849"/>
      <c r="CS58" s="850"/>
      <c r="CT58" s="850"/>
      <c r="CU58" s="850"/>
      <c r="CV58" s="851"/>
      <c r="CW58" s="849"/>
      <c r="CX58" s="850"/>
      <c r="CY58" s="850"/>
      <c r="CZ58" s="850"/>
      <c r="DA58" s="851"/>
      <c r="DB58" s="849"/>
      <c r="DC58" s="850"/>
      <c r="DD58" s="850"/>
      <c r="DE58" s="850"/>
      <c r="DF58" s="851"/>
      <c r="DG58" s="849"/>
      <c r="DH58" s="850"/>
      <c r="DI58" s="850"/>
      <c r="DJ58" s="850"/>
      <c r="DK58" s="851"/>
      <c r="DL58" s="849"/>
      <c r="DM58" s="850"/>
      <c r="DN58" s="850"/>
      <c r="DO58" s="850"/>
      <c r="DP58" s="851"/>
      <c r="DQ58" s="849"/>
      <c r="DR58" s="850"/>
      <c r="DS58" s="850"/>
      <c r="DT58" s="850"/>
      <c r="DU58" s="851"/>
      <c r="DV58" s="852"/>
      <c r="DW58" s="853"/>
      <c r="DX58" s="853"/>
      <c r="DY58" s="853"/>
      <c r="DZ58" s="854"/>
      <c r="EA58" s="232"/>
    </row>
    <row r="59" spans="1:131" s="233" customFormat="1" ht="26.25" customHeight="1" x14ac:dyDescent="0.15">
      <c r="A59" s="245">
        <v>32</v>
      </c>
      <c r="B59" s="864"/>
      <c r="C59" s="865"/>
      <c r="D59" s="865"/>
      <c r="E59" s="865"/>
      <c r="F59" s="865"/>
      <c r="G59" s="865"/>
      <c r="H59" s="865"/>
      <c r="I59" s="865"/>
      <c r="J59" s="865"/>
      <c r="K59" s="865"/>
      <c r="L59" s="865"/>
      <c r="M59" s="865"/>
      <c r="N59" s="865"/>
      <c r="O59" s="865"/>
      <c r="P59" s="866"/>
      <c r="Q59" s="915"/>
      <c r="R59" s="913"/>
      <c r="S59" s="913"/>
      <c r="T59" s="913"/>
      <c r="U59" s="913"/>
      <c r="V59" s="913"/>
      <c r="W59" s="913"/>
      <c r="X59" s="913"/>
      <c r="Y59" s="913"/>
      <c r="Z59" s="913"/>
      <c r="AA59" s="913"/>
      <c r="AB59" s="913"/>
      <c r="AC59" s="913"/>
      <c r="AD59" s="913"/>
      <c r="AE59" s="914"/>
      <c r="AF59" s="868"/>
      <c r="AG59" s="869"/>
      <c r="AH59" s="869"/>
      <c r="AI59" s="869"/>
      <c r="AJ59" s="870"/>
      <c r="AK59" s="916"/>
      <c r="AL59" s="913"/>
      <c r="AM59" s="913"/>
      <c r="AN59" s="913"/>
      <c r="AO59" s="913"/>
      <c r="AP59" s="913"/>
      <c r="AQ59" s="913"/>
      <c r="AR59" s="913"/>
      <c r="AS59" s="913"/>
      <c r="AT59" s="913"/>
      <c r="AU59" s="913"/>
      <c r="AV59" s="913"/>
      <c r="AW59" s="913"/>
      <c r="AX59" s="913"/>
      <c r="AY59" s="913"/>
      <c r="AZ59" s="917"/>
      <c r="BA59" s="917"/>
      <c r="BB59" s="917"/>
      <c r="BC59" s="917"/>
      <c r="BD59" s="917"/>
      <c r="BE59" s="822"/>
      <c r="BF59" s="822"/>
      <c r="BG59" s="822"/>
      <c r="BH59" s="822"/>
      <c r="BI59" s="823"/>
      <c r="BJ59" s="383"/>
      <c r="BK59" s="383"/>
      <c r="BL59" s="383"/>
      <c r="BM59" s="383"/>
      <c r="BN59" s="383"/>
      <c r="BO59" s="249"/>
      <c r="BP59" s="249"/>
      <c r="BQ59" s="246">
        <v>53</v>
      </c>
      <c r="BR59" s="247"/>
      <c r="BS59" s="861"/>
      <c r="BT59" s="862"/>
      <c r="BU59" s="862"/>
      <c r="BV59" s="862"/>
      <c r="BW59" s="862"/>
      <c r="BX59" s="862"/>
      <c r="BY59" s="862"/>
      <c r="BZ59" s="862"/>
      <c r="CA59" s="862"/>
      <c r="CB59" s="862"/>
      <c r="CC59" s="862"/>
      <c r="CD59" s="862"/>
      <c r="CE59" s="862"/>
      <c r="CF59" s="862"/>
      <c r="CG59" s="863"/>
      <c r="CH59" s="849"/>
      <c r="CI59" s="850"/>
      <c r="CJ59" s="850"/>
      <c r="CK59" s="850"/>
      <c r="CL59" s="851"/>
      <c r="CM59" s="849"/>
      <c r="CN59" s="850"/>
      <c r="CO59" s="850"/>
      <c r="CP59" s="850"/>
      <c r="CQ59" s="851"/>
      <c r="CR59" s="849"/>
      <c r="CS59" s="850"/>
      <c r="CT59" s="850"/>
      <c r="CU59" s="850"/>
      <c r="CV59" s="851"/>
      <c r="CW59" s="849"/>
      <c r="CX59" s="850"/>
      <c r="CY59" s="850"/>
      <c r="CZ59" s="850"/>
      <c r="DA59" s="851"/>
      <c r="DB59" s="849"/>
      <c r="DC59" s="850"/>
      <c r="DD59" s="850"/>
      <c r="DE59" s="850"/>
      <c r="DF59" s="851"/>
      <c r="DG59" s="849"/>
      <c r="DH59" s="850"/>
      <c r="DI59" s="850"/>
      <c r="DJ59" s="850"/>
      <c r="DK59" s="851"/>
      <c r="DL59" s="849"/>
      <c r="DM59" s="850"/>
      <c r="DN59" s="850"/>
      <c r="DO59" s="850"/>
      <c r="DP59" s="851"/>
      <c r="DQ59" s="849"/>
      <c r="DR59" s="850"/>
      <c r="DS59" s="850"/>
      <c r="DT59" s="850"/>
      <c r="DU59" s="851"/>
      <c r="DV59" s="852"/>
      <c r="DW59" s="853"/>
      <c r="DX59" s="853"/>
      <c r="DY59" s="853"/>
      <c r="DZ59" s="854"/>
      <c r="EA59" s="232"/>
    </row>
    <row r="60" spans="1:131" s="233" customFormat="1" ht="26.25" customHeight="1" x14ac:dyDescent="0.15">
      <c r="A60" s="245">
        <v>33</v>
      </c>
      <c r="B60" s="864"/>
      <c r="C60" s="865"/>
      <c r="D60" s="865"/>
      <c r="E60" s="865"/>
      <c r="F60" s="865"/>
      <c r="G60" s="865"/>
      <c r="H60" s="865"/>
      <c r="I60" s="865"/>
      <c r="J60" s="865"/>
      <c r="K60" s="865"/>
      <c r="L60" s="865"/>
      <c r="M60" s="865"/>
      <c r="N60" s="865"/>
      <c r="O60" s="865"/>
      <c r="P60" s="866"/>
      <c r="Q60" s="915"/>
      <c r="R60" s="913"/>
      <c r="S60" s="913"/>
      <c r="T60" s="913"/>
      <c r="U60" s="913"/>
      <c r="V60" s="913"/>
      <c r="W60" s="913"/>
      <c r="X60" s="913"/>
      <c r="Y60" s="913"/>
      <c r="Z60" s="913"/>
      <c r="AA60" s="913"/>
      <c r="AB60" s="913"/>
      <c r="AC60" s="913"/>
      <c r="AD60" s="913"/>
      <c r="AE60" s="914"/>
      <c r="AF60" s="868"/>
      <c r="AG60" s="869"/>
      <c r="AH60" s="869"/>
      <c r="AI60" s="869"/>
      <c r="AJ60" s="870"/>
      <c r="AK60" s="916"/>
      <c r="AL60" s="913"/>
      <c r="AM60" s="913"/>
      <c r="AN60" s="913"/>
      <c r="AO60" s="913"/>
      <c r="AP60" s="913"/>
      <c r="AQ60" s="913"/>
      <c r="AR60" s="913"/>
      <c r="AS60" s="913"/>
      <c r="AT60" s="913"/>
      <c r="AU60" s="913"/>
      <c r="AV60" s="913"/>
      <c r="AW60" s="913"/>
      <c r="AX60" s="913"/>
      <c r="AY60" s="913"/>
      <c r="AZ60" s="917"/>
      <c r="BA60" s="917"/>
      <c r="BB60" s="917"/>
      <c r="BC60" s="917"/>
      <c r="BD60" s="917"/>
      <c r="BE60" s="822"/>
      <c r="BF60" s="822"/>
      <c r="BG60" s="822"/>
      <c r="BH60" s="822"/>
      <c r="BI60" s="823"/>
      <c r="BJ60" s="383"/>
      <c r="BK60" s="383"/>
      <c r="BL60" s="383"/>
      <c r="BM60" s="383"/>
      <c r="BN60" s="383"/>
      <c r="BO60" s="249"/>
      <c r="BP60" s="249"/>
      <c r="BQ60" s="246">
        <v>54</v>
      </c>
      <c r="BR60" s="247"/>
      <c r="BS60" s="861"/>
      <c r="BT60" s="862"/>
      <c r="BU60" s="862"/>
      <c r="BV60" s="862"/>
      <c r="BW60" s="862"/>
      <c r="BX60" s="862"/>
      <c r="BY60" s="862"/>
      <c r="BZ60" s="862"/>
      <c r="CA60" s="862"/>
      <c r="CB60" s="862"/>
      <c r="CC60" s="862"/>
      <c r="CD60" s="862"/>
      <c r="CE60" s="862"/>
      <c r="CF60" s="862"/>
      <c r="CG60" s="863"/>
      <c r="CH60" s="849"/>
      <c r="CI60" s="850"/>
      <c r="CJ60" s="850"/>
      <c r="CK60" s="850"/>
      <c r="CL60" s="851"/>
      <c r="CM60" s="849"/>
      <c r="CN60" s="850"/>
      <c r="CO60" s="850"/>
      <c r="CP60" s="850"/>
      <c r="CQ60" s="851"/>
      <c r="CR60" s="849"/>
      <c r="CS60" s="850"/>
      <c r="CT60" s="850"/>
      <c r="CU60" s="850"/>
      <c r="CV60" s="851"/>
      <c r="CW60" s="849"/>
      <c r="CX60" s="850"/>
      <c r="CY60" s="850"/>
      <c r="CZ60" s="850"/>
      <c r="DA60" s="851"/>
      <c r="DB60" s="849"/>
      <c r="DC60" s="850"/>
      <c r="DD60" s="850"/>
      <c r="DE60" s="850"/>
      <c r="DF60" s="851"/>
      <c r="DG60" s="849"/>
      <c r="DH60" s="850"/>
      <c r="DI60" s="850"/>
      <c r="DJ60" s="850"/>
      <c r="DK60" s="851"/>
      <c r="DL60" s="849"/>
      <c r="DM60" s="850"/>
      <c r="DN60" s="850"/>
      <c r="DO60" s="850"/>
      <c r="DP60" s="851"/>
      <c r="DQ60" s="849"/>
      <c r="DR60" s="850"/>
      <c r="DS60" s="850"/>
      <c r="DT60" s="850"/>
      <c r="DU60" s="851"/>
      <c r="DV60" s="852"/>
      <c r="DW60" s="853"/>
      <c r="DX60" s="853"/>
      <c r="DY60" s="853"/>
      <c r="DZ60" s="854"/>
      <c r="EA60" s="232"/>
    </row>
    <row r="61" spans="1:131" s="233" customFormat="1" ht="26.25" customHeight="1" thickBot="1" x14ac:dyDescent="0.2">
      <c r="A61" s="245">
        <v>34</v>
      </c>
      <c r="B61" s="864"/>
      <c r="C61" s="865"/>
      <c r="D61" s="865"/>
      <c r="E61" s="865"/>
      <c r="F61" s="865"/>
      <c r="G61" s="865"/>
      <c r="H61" s="865"/>
      <c r="I61" s="865"/>
      <c r="J61" s="865"/>
      <c r="K61" s="865"/>
      <c r="L61" s="865"/>
      <c r="M61" s="865"/>
      <c r="N61" s="865"/>
      <c r="O61" s="865"/>
      <c r="P61" s="866"/>
      <c r="Q61" s="915"/>
      <c r="R61" s="913"/>
      <c r="S61" s="913"/>
      <c r="T61" s="913"/>
      <c r="U61" s="913"/>
      <c r="V61" s="913"/>
      <c r="W61" s="913"/>
      <c r="X61" s="913"/>
      <c r="Y61" s="913"/>
      <c r="Z61" s="913"/>
      <c r="AA61" s="913"/>
      <c r="AB61" s="913"/>
      <c r="AC61" s="913"/>
      <c r="AD61" s="913"/>
      <c r="AE61" s="914"/>
      <c r="AF61" s="868"/>
      <c r="AG61" s="869"/>
      <c r="AH61" s="869"/>
      <c r="AI61" s="869"/>
      <c r="AJ61" s="870"/>
      <c r="AK61" s="916"/>
      <c r="AL61" s="913"/>
      <c r="AM61" s="913"/>
      <c r="AN61" s="913"/>
      <c r="AO61" s="913"/>
      <c r="AP61" s="913"/>
      <c r="AQ61" s="913"/>
      <c r="AR61" s="913"/>
      <c r="AS61" s="913"/>
      <c r="AT61" s="913"/>
      <c r="AU61" s="913"/>
      <c r="AV61" s="913"/>
      <c r="AW61" s="913"/>
      <c r="AX61" s="913"/>
      <c r="AY61" s="913"/>
      <c r="AZ61" s="917"/>
      <c r="BA61" s="917"/>
      <c r="BB61" s="917"/>
      <c r="BC61" s="917"/>
      <c r="BD61" s="917"/>
      <c r="BE61" s="822"/>
      <c r="BF61" s="822"/>
      <c r="BG61" s="822"/>
      <c r="BH61" s="822"/>
      <c r="BI61" s="823"/>
      <c r="BJ61" s="383"/>
      <c r="BK61" s="383"/>
      <c r="BL61" s="383"/>
      <c r="BM61" s="383"/>
      <c r="BN61" s="383"/>
      <c r="BO61" s="249"/>
      <c r="BP61" s="249"/>
      <c r="BQ61" s="246">
        <v>55</v>
      </c>
      <c r="BR61" s="247"/>
      <c r="BS61" s="861"/>
      <c r="BT61" s="862"/>
      <c r="BU61" s="862"/>
      <c r="BV61" s="862"/>
      <c r="BW61" s="862"/>
      <c r="BX61" s="862"/>
      <c r="BY61" s="862"/>
      <c r="BZ61" s="862"/>
      <c r="CA61" s="862"/>
      <c r="CB61" s="862"/>
      <c r="CC61" s="862"/>
      <c r="CD61" s="862"/>
      <c r="CE61" s="862"/>
      <c r="CF61" s="862"/>
      <c r="CG61" s="863"/>
      <c r="CH61" s="849"/>
      <c r="CI61" s="850"/>
      <c r="CJ61" s="850"/>
      <c r="CK61" s="850"/>
      <c r="CL61" s="851"/>
      <c r="CM61" s="849"/>
      <c r="CN61" s="850"/>
      <c r="CO61" s="850"/>
      <c r="CP61" s="850"/>
      <c r="CQ61" s="851"/>
      <c r="CR61" s="849"/>
      <c r="CS61" s="850"/>
      <c r="CT61" s="850"/>
      <c r="CU61" s="850"/>
      <c r="CV61" s="851"/>
      <c r="CW61" s="849"/>
      <c r="CX61" s="850"/>
      <c r="CY61" s="850"/>
      <c r="CZ61" s="850"/>
      <c r="DA61" s="851"/>
      <c r="DB61" s="849"/>
      <c r="DC61" s="850"/>
      <c r="DD61" s="850"/>
      <c r="DE61" s="850"/>
      <c r="DF61" s="851"/>
      <c r="DG61" s="849"/>
      <c r="DH61" s="850"/>
      <c r="DI61" s="850"/>
      <c r="DJ61" s="850"/>
      <c r="DK61" s="851"/>
      <c r="DL61" s="849"/>
      <c r="DM61" s="850"/>
      <c r="DN61" s="850"/>
      <c r="DO61" s="850"/>
      <c r="DP61" s="851"/>
      <c r="DQ61" s="849"/>
      <c r="DR61" s="850"/>
      <c r="DS61" s="850"/>
      <c r="DT61" s="850"/>
      <c r="DU61" s="851"/>
      <c r="DV61" s="852"/>
      <c r="DW61" s="853"/>
      <c r="DX61" s="853"/>
      <c r="DY61" s="853"/>
      <c r="DZ61" s="854"/>
      <c r="EA61" s="232"/>
    </row>
    <row r="62" spans="1:131" s="233" customFormat="1" ht="26.25" customHeight="1" x14ac:dyDescent="0.15">
      <c r="A62" s="245">
        <v>35</v>
      </c>
      <c r="B62" s="864"/>
      <c r="C62" s="865"/>
      <c r="D62" s="865"/>
      <c r="E62" s="865"/>
      <c r="F62" s="865"/>
      <c r="G62" s="865"/>
      <c r="H62" s="865"/>
      <c r="I62" s="865"/>
      <c r="J62" s="865"/>
      <c r="K62" s="865"/>
      <c r="L62" s="865"/>
      <c r="M62" s="865"/>
      <c r="N62" s="865"/>
      <c r="O62" s="865"/>
      <c r="P62" s="866"/>
      <c r="Q62" s="915"/>
      <c r="R62" s="913"/>
      <c r="S62" s="913"/>
      <c r="T62" s="913"/>
      <c r="U62" s="913"/>
      <c r="V62" s="913"/>
      <c r="W62" s="913"/>
      <c r="X62" s="913"/>
      <c r="Y62" s="913"/>
      <c r="Z62" s="913"/>
      <c r="AA62" s="913"/>
      <c r="AB62" s="913"/>
      <c r="AC62" s="913"/>
      <c r="AD62" s="913"/>
      <c r="AE62" s="914"/>
      <c r="AF62" s="868"/>
      <c r="AG62" s="869"/>
      <c r="AH62" s="869"/>
      <c r="AI62" s="869"/>
      <c r="AJ62" s="870"/>
      <c r="AK62" s="916"/>
      <c r="AL62" s="913"/>
      <c r="AM62" s="913"/>
      <c r="AN62" s="913"/>
      <c r="AO62" s="913"/>
      <c r="AP62" s="913"/>
      <c r="AQ62" s="913"/>
      <c r="AR62" s="913"/>
      <c r="AS62" s="913"/>
      <c r="AT62" s="913"/>
      <c r="AU62" s="913"/>
      <c r="AV62" s="913"/>
      <c r="AW62" s="913"/>
      <c r="AX62" s="913"/>
      <c r="AY62" s="913"/>
      <c r="AZ62" s="917"/>
      <c r="BA62" s="917"/>
      <c r="BB62" s="917"/>
      <c r="BC62" s="917"/>
      <c r="BD62" s="917"/>
      <c r="BE62" s="822"/>
      <c r="BF62" s="822"/>
      <c r="BG62" s="822"/>
      <c r="BH62" s="822"/>
      <c r="BI62" s="823"/>
      <c r="BJ62" s="922" t="s">
        <v>261</v>
      </c>
      <c r="BK62" s="879"/>
      <c r="BL62" s="879"/>
      <c r="BM62" s="879"/>
      <c r="BN62" s="880"/>
      <c r="BO62" s="249"/>
      <c r="BP62" s="249"/>
      <c r="BQ62" s="246">
        <v>56</v>
      </c>
      <c r="BR62" s="247"/>
      <c r="BS62" s="861"/>
      <c r="BT62" s="862"/>
      <c r="BU62" s="862"/>
      <c r="BV62" s="862"/>
      <c r="BW62" s="862"/>
      <c r="BX62" s="862"/>
      <c r="BY62" s="862"/>
      <c r="BZ62" s="862"/>
      <c r="CA62" s="862"/>
      <c r="CB62" s="862"/>
      <c r="CC62" s="862"/>
      <c r="CD62" s="862"/>
      <c r="CE62" s="862"/>
      <c r="CF62" s="862"/>
      <c r="CG62" s="863"/>
      <c r="CH62" s="849"/>
      <c r="CI62" s="850"/>
      <c r="CJ62" s="850"/>
      <c r="CK62" s="850"/>
      <c r="CL62" s="851"/>
      <c r="CM62" s="849"/>
      <c r="CN62" s="850"/>
      <c r="CO62" s="850"/>
      <c r="CP62" s="850"/>
      <c r="CQ62" s="851"/>
      <c r="CR62" s="849"/>
      <c r="CS62" s="850"/>
      <c r="CT62" s="850"/>
      <c r="CU62" s="850"/>
      <c r="CV62" s="851"/>
      <c r="CW62" s="849"/>
      <c r="CX62" s="850"/>
      <c r="CY62" s="850"/>
      <c r="CZ62" s="850"/>
      <c r="DA62" s="851"/>
      <c r="DB62" s="849"/>
      <c r="DC62" s="850"/>
      <c r="DD62" s="850"/>
      <c r="DE62" s="850"/>
      <c r="DF62" s="851"/>
      <c r="DG62" s="849"/>
      <c r="DH62" s="850"/>
      <c r="DI62" s="850"/>
      <c r="DJ62" s="850"/>
      <c r="DK62" s="851"/>
      <c r="DL62" s="849"/>
      <c r="DM62" s="850"/>
      <c r="DN62" s="850"/>
      <c r="DO62" s="850"/>
      <c r="DP62" s="851"/>
      <c r="DQ62" s="849"/>
      <c r="DR62" s="850"/>
      <c r="DS62" s="850"/>
      <c r="DT62" s="850"/>
      <c r="DU62" s="851"/>
      <c r="DV62" s="852"/>
      <c r="DW62" s="853"/>
      <c r="DX62" s="853"/>
      <c r="DY62" s="853"/>
      <c r="DZ62" s="854"/>
      <c r="EA62" s="232"/>
    </row>
    <row r="63" spans="1:131" s="233" customFormat="1" ht="26.25" customHeight="1" thickBot="1" x14ac:dyDescent="0.2">
      <c r="A63" s="248" t="s">
        <v>257</v>
      </c>
      <c r="B63" s="890" t="s">
        <v>262</v>
      </c>
      <c r="C63" s="891"/>
      <c r="D63" s="891"/>
      <c r="E63" s="891"/>
      <c r="F63" s="891"/>
      <c r="G63" s="891"/>
      <c r="H63" s="891"/>
      <c r="I63" s="891"/>
      <c r="J63" s="891"/>
      <c r="K63" s="891"/>
      <c r="L63" s="891"/>
      <c r="M63" s="891"/>
      <c r="N63" s="891"/>
      <c r="O63" s="891"/>
      <c r="P63" s="892"/>
      <c r="Q63" s="923"/>
      <c r="R63" s="924"/>
      <c r="S63" s="924"/>
      <c r="T63" s="924"/>
      <c r="U63" s="924"/>
      <c r="V63" s="924"/>
      <c r="W63" s="924"/>
      <c r="X63" s="924"/>
      <c r="Y63" s="924"/>
      <c r="Z63" s="924"/>
      <c r="AA63" s="924"/>
      <c r="AB63" s="924"/>
      <c r="AC63" s="924"/>
      <c r="AD63" s="924"/>
      <c r="AE63" s="925"/>
      <c r="AF63" s="934">
        <v>1047</v>
      </c>
      <c r="AG63" s="918"/>
      <c r="AH63" s="918"/>
      <c r="AI63" s="918"/>
      <c r="AJ63" s="935"/>
      <c r="AK63" s="936"/>
      <c r="AL63" s="924"/>
      <c r="AM63" s="924"/>
      <c r="AN63" s="924"/>
      <c r="AO63" s="924"/>
      <c r="AP63" s="918">
        <v>12275</v>
      </c>
      <c r="AQ63" s="918"/>
      <c r="AR63" s="918"/>
      <c r="AS63" s="918"/>
      <c r="AT63" s="918"/>
      <c r="AU63" s="918">
        <v>7719</v>
      </c>
      <c r="AV63" s="918"/>
      <c r="AW63" s="918"/>
      <c r="AX63" s="918"/>
      <c r="AY63" s="918"/>
      <c r="AZ63" s="919"/>
      <c r="BA63" s="919"/>
      <c r="BB63" s="919"/>
      <c r="BC63" s="919"/>
      <c r="BD63" s="919"/>
      <c r="BE63" s="920"/>
      <c r="BF63" s="920"/>
      <c r="BG63" s="920"/>
      <c r="BH63" s="920"/>
      <c r="BI63" s="921"/>
      <c r="BJ63" s="931" t="s">
        <v>547</v>
      </c>
      <c r="BK63" s="932"/>
      <c r="BL63" s="932"/>
      <c r="BM63" s="932"/>
      <c r="BN63" s="933"/>
      <c r="BO63" s="249"/>
      <c r="BP63" s="249"/>
      <c r="BQ63" s="246">
        <v>57</v>
      </c>
      <c r="BR63" s="247"/>
      <c r="BS63" s="861"/>
      <c r="BT63" s="862"/>
      <c r="BU63" s="862"/>
      <c r="BV63" s="862"/>
      <c r="BW63" s="862"/>
      <c r="BX63" s="862"/>
      <c r="BY63" s="862"/>
      <c r="BZ63" s="862"/>
      <c r="CA63" s="862"/>
      <c r="CB63" s="862"/>
      <c r="CC63" s="862"/>
      <c r="CD63" s="862"/>
      <c r="CE63" s="862"/>
      <c r="CF63" s="862"/>
      <c r="CG63" s="863"/>
      <c r="CH63" s="849"/>
      <c r="CI63" s="850"/>
      <c r="CJ63" s="850"/>
      <c r="CK63" s="850"/>
      <c r="CL63" s="851"/>
      <c r="CM63" s="849"/>
      <c r="CN63" s="850"/>
      <c r="CO63" s="850"/>
      <c r="CP63" s="850"/>
      <c r="CQ63" s="851"/>
      <c r="CR63" s="849"/>
      <c r="CS63" s="850"/>
      <c r="CT63" s="850"/>
      <c r="CU63" s="850"/>
      <c r="CV63" s="851"/>
      <c r="CW63" s="849"/>
      <c r="CX63" s="850"/>
      <c r="CY63" s="850"/>
      <c r="CZ63" s="850"/>
      <c r="DA63" s="851"/>
      <c r="DB63" s="849"/>
      <c r="DC63" s="850"/>
      <c r="DD63" s="850"/>
      <c r="DE63" s="850"/>
      <c r="DF63" s="851"/>
      <c r="DG63" s="849"/>
      <c r="DH63" s="850"/>
      <c r="DI63" s="850"/>
      <c r="DJ63" s="850"/>
      <c r="DK63" s="851"/>
      <c r="DL63" s="849"/>
      <c r="DM63" s="850"/>
      <c r="DN63" s="850"/>
      <c r="DO63" s="850"/>
      <c r="DP63" s="851"/>
      <c r="DQ63" s="849"/>
      <c r="DR63" s="850"/>
      <c r="DS63" s="850"/>
      <c r="DT63" s="850"/>
      <c r="DU63" s="851"/>
      <c r="DV63" s="852"/>
      <c r="DW63" s="853"/>
      <c r="DX63" s="853"/>
      <c r="DY63" s="853"/>
      <c r="DZ63" s="854"/>
      <c r="EA63" s="232"/>
    </row>
    <row r="64" spans="1:131" s="233" customFormat="1" ht="26.25" customHeight="1" x14ac:dyDescent="0.15">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6">
        <v>58</v>
      </c>
      <c r="BR64" s="247"/>
      <c r="BS64" s="861"/>
      <c r="BT64" s="862"/>
      <c r="BU64" s="862"/>
      <c r="BV64" s="862"/>
      <c r="BW64" s="862"/>
      <c r="BX64" s="862"/>
      <c r="BY64" s="862"/>
      <c r="BZ64" s="862"/>
      <c r="CA64" s="862"/>
      <c r="CB64" s="862"/>
      <c r="CC64" s="862"/>
      <c r="CD64" s="862"/>
      <c r="CE64" s="862"/>
      <c r="CF64" s="862"/>
      <c r="CG64" s="863"/>
      <c r="CH64" s="849"/>
      <c r="CI64" s="850"/>
      <c r="CJ64" s="850"/>
      <c r="CK64" s="850"/>
      <c r="CL64" s="851"/>
      <c r="CM64" s="849"/>
      <c r="CN64" s="850"/>
      <c r="CO64" s="850"/>
      <c r="CP64" s="850"/>
      <c r="CQ64" s="851"/>
      <c r="CR64" s="849"/>
      <c r="CS64" s="850"/>
      <c r="CT64" s="850"/>
      <c r="CU64" s="850"/>
      <c r="CV64" s="851"/>
      <c r="CW64" s="849"/>
      <c r="CX64" s="850"/>
      <c r="CY64" s="850"/>
      <c r="CZ64" s="850"/>
      <c r="DA64" s="851"/>
      <c r="DB64" s="849"/>
      <c r="DC64" s="850"/>
      <c r="DD64" s="850"/>
      <c r="DE64" s="850"/>
      <c r="DF64" s="851"/>
      <c r="DG64" s="849"/>
      <c r="DH64" s="850"/>
      <c r="DI64" s="850"/>
      <c r="DJ64" s="850"/>
      <c r="DK64" s="851"/>
      <c r="DL64" s="849"/>
      <c r="DM64" s="850"/>
      <c r="DN64" s="850"/>
      <c r="DO64" s="850"/>
      <c r="DP64" s="851"/>
      <c r="DQ64" s="849"/>
      <c r="DR64" s="850"/>
      <c r="DS64" s="850"/>
      <c r="DT64" s="850"/>
      <c r="DU64" s="851"/>
      <c r="DV64" s="852"/>
      <c r="DW64" s="853"/>
      <c r="DX64" s="853"/>
      <c r="DY64" s="853"/>
      <c r="DZ64" s="854"/>
      <c r="EA64" s="232"/>
    </row>
    <row r="65" spans="1:131" s="233" customFormat="1" ht="26.25" customHeight="1" thickBot="1" x14ac:dyDescent="0.2">
      <c r="A65" s="383" t="s">
        <v>263</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c r="BE65" s="249"/>
      <c r="BF65" s="249"/>
      <c r="BG65" s="249"/>
      <c r="BH65" s="249"/>
      <c r="BI65" s="249"/>
      <c r="BJ65" s="249"/>
      <c r="BK65" s="249"/>
      <c r="BL65" s="249"/>
      <c r="BM65" s="249"/>
      <c r="BN65" s="249"/>
      <c r="BO65" s="249"/>
      <c r="BP65" s="249"/>
      <c r="BQ65" s="246">
        <v>59</v>
      </c>
      <c r="BR65" s="247"/>
      <c r="BS65" s="861"/>
      <c r="BT65" s="862"/>
      <c r="BU65" s="862"/>
      <c r="BV65" s="862"/>
      <c r="BW65" s="862"/>
      <c r="BX65" s="862"/>
      <c r="BY65" s="862"/>
      <c r="BZ65" s="862"/>
      <c r="CA65" s="862"/>
      <c r="CB65" s="862"/>
      <c r="CC65" s="862"/>
      <c r="CD65" s="862"/>
      <c r="CE65" s="862"/>
      <c r="CF65" s="862"/>
      <c r="CG65" s="863"/>
      <c r="CH65" s="849"/>
      <c r="CI65" s="850"/>
      <c r="CJ65" s="850"/>
      <c r="CK65" s="850"/>
      <c r="CL65" s="851"/>
      <c r="CM65" s="849"/>
      <c r="CN65" s="850"/>
      <c r="CO65" s="850"/>
      <c r="CP65" s="850"/>
      <c r="CQ65" s="851"/>
      <c r="CR65" s="849"/>
      <c r="CS65" s="850"/>
      <c r="CT65" s="850"/>
      <c r="CU65" s="850"/>
      <c r="CV65" s="851"/>
      <c r="CW65" s="849"/>
      <c r="CX65" s="850"/>
      <c r="CY65" s="850"/>
      <c r="CZ65" s="850"/>
      <c r="DA65" s="851"/>
      <c r="DB65" s="849"/>
      <c r="DC65" s="850"/>
      <c r="DD65" s="850"/>
      <c r="DE65" s="850"/>
      <c r="DF65" s="851"/>
      <c r="DG65" s="849"/>
      <c r="DH65" s="850"/>
      <c r="DI65" s="850"/>
      <c r="DJ65" s="850"/>
      <c r="DK65" s="851"/>
      <c r="DL65" s="849"/>
      <c r="DM65" s="850"/>
      <c r="DN65" s="850"/>
      <c r="DO65" s="850"/>
      <c r="DP65" s="851"/>
      <c r="DQ65" s="849"/>
      <c r="DR65" s="850"/>
      <c r="DS65" s="850"/>
      <c r="DT65" s="850"/>
      <c r="DU65" s="851"/>
      <c r="DV65" s="852"/>
      <c r="DW65" s="853"/>
      <c r="DX65" s="853"/>
      <c r="DY65" s="853"/>
      <c r="DZ65" s="854"/>
      <c r="EA65" s="232"/>
    </row>
    <row r="66" spans="1:131" s="233" customFormat="1" ht="26.25" customHeight="1" x14ac:dyDescent="0.15">
      <c r="A66" s="801" t="s">
        <v>264</v>
      </c>
      <c r="B66" s="802"/>
      <c r="C66" s="802"/>
      <c r="D66" s="802"/>
      <c r="E66" s="802"/>
      <c r="F66" s="802"/>
      <c r="G66" s="802"/>
      <c r="H66" s="802"/>
      <c r="I66" s="802"/>
      <c r="J66" s="802"/>
      <c r="K66" s="802"/>
      <c r="L66" s="802"/>
      <c r="M66" s="802"/>
      <c r="N66" s="802"/>
      <c r="O66" s="802"/>
      <c r="P66" s="803"/>
      <c r="Q66" s="807" t="s">
        <v>565</v>
      </c>
      <c r="R66" s="808"/>
      <c r="S66" s="808"/>
      <c r="T66" s="808"/>
      <c r="U66" s="809"/>
      <c r="V66" s="807" t="s">
        <v>564</v>
      </c>
      <c r="W66" s="808"/>
      <c r="X66" s="808"/>
      <c r="Y66" s="808"/>
      <c r="Z66" s="809"/>
      <c r="AA66" s="807" t="s">
        <v>421</v>
      </c>
      <c r="AB66" s="808"/>
      <c r="AC66" s="808"/>
      <c r="AD66" s="808"/>
      <c r="AE66" s="809"/>
      <c r="AF66" s="926" t="s">
        <v>420</v>
      </c>
      <c r="AG66" s="903"/>
      <c r="AH66" s="903"/>
      <c r="AI66" s="903"/>
      <c r="AJ66" s="927"/>
      <c r="AK66" s="807" t="s">
        <v>563</v>
      </c>
      <c r="AL66" s="802"/>
      <c r="AM66" s="802"/>
      <c r="AN66" s="802"/>
      <c r="AO66" s="803"/>
      <c r="AP66" s="807" t="s">
        <v>562</v>
      </c>
      <c r="AQ66" s="808"/>
      <c r="AR66" s="808"/>
      <c r="AS66" s="808"/>
      <c r="AT66" s="809"/>
      <c r="AU66" s="807" t="s">
        <v>418</v>
      </c>
      <c r="AV66" s="808"/>
      <c r="AW66" s="808"/>
      <c r="AX66" s="808"/>
      <c r="AY66" s="809"/>
      <c r="AZ66" s="807" t="s">
        <v>253</v>
      </c>
      <c r="BA66" s="808"/>
      <c r="BB66" s="808"/>
      <c r="BC66" s="808"/>
      <c r="BD66" s="814"/>
      <c r="BE66" s="249"/>
      <c r="BF66" s="249"/>
      <c r="BG66" s="249"/>
      <c r="BH66" s="249"/>
      <c r="BI66" s="249"/>
      <c r="BJ66" s="249"/>
      <c r="BK66" s="249"/>
      <c r="BL66" s="249"/>
      <c r="BM66" s="249"/>
      <c r="BN66" s="249"/>
      <c r="BO66" s="249"/>
      <c r="BP66" s="249"/>
      <c r="BQ66" s="246">
        <v>60</v>
      </c>
      <c r="BR66" s="251"/>
      <c r="BS66" s="950"/>
      <c r="BT66" s="951"/>
      <c r="BU66" s="951"/>
      <c r="BV66" s="951"/>
      <c r="BW66" s="951"/>
      <c r="BX66" s="951"/>
      <c r="BY66" s="951"/>
      <c r="BZ66" s="951"/>
      <c r="CA66" s="951"/>
      <c r="CB66" s="951"/>
      <c r="CC66" s="951"/>
      <c r="CD66" s="951"/>
      <c r="CE66" s="951"/>
      <c r="CF66" s="951"/>
      <c r="CG66" s="952"/>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32"/>
    </row>
    <row r="67" spans="1:131" s="233" customFormat="1" ht="26.25" customHeight="1" thickBot="1" x14ac:dyDescent="0.2">
      <c r="A67" s="804"/>
      <c r="B67" s="805"/>
      <c r="C67" s="805"/>
      <c r="D67" s="805"/>
      <c r="E67" s="805"/>
      <c r="F67" s="805"/>
      <c r="G67" s="805"/>
      <c r="H67" s="805"/>
      <c r="I67" s="805"/>
      <c r="J67" s="805"/>
      <c r="K67" s="805"/>
      <c r="L67" s="805"/>
      <c r="M67" s="805"/>
      <c r="N67" s="805"/>
      <c r="O67" s="805"/>
      <c r="P67" s="806"/>
      <c r="Q67" s="810"/>
      <c r="R67" s="811"/>
      <c r="S67" s="811"/>
      <c r="T67" s="811"/>
      <c r="U67" s="812"/>
      <c r="V67" s="810"/>
      <c r="W67" s="811"/>
      <c r="X67" s="811"/>
      <c r="Y67" s="811"/>
      <c r="Z67" s="812"/>
      <c r="AA67" s="810"/>
      <c r="AB67" s="811"/>
      <c r="AC67" s="811"/>
      <c r="AD67" s="811"/>
      <c r="AE67" s="812"/>
      <c r="AF67" s="928"/>
      <c r="AG67" s="906"/>
      <c r="AH67" s="906"/>
      <c r="AI67" s="906"/>
      <c r="AJ67" s="929"/>
      <c r="AK67" s="930"/>
      <c r="AL67" s="805"/>
      <c r="AM67" s="805"/>
      <c r="AN67" s="805"/>
      <c r="AO67" s="806"/>
      <c r="AP67" s="810"/>
      <c r="AQ67" s="811"/>
      <c r="AR67" s="811"/>
      <c r="AS67" s="811"/>
      <c r="AT67" s="812"/>
      <c r="AU67" s="810"/>
      <c r="AV67" s="811"/>
      <c r="AW67" s="811"/>
      <c r="AX67" s="811"/>
      <c r="AY67" s="812"/>
      <c r="AZ67" s="810"/>
      <c r="BA67" s="811"/>
      <c r="BB67" s="811"/>
      <c r="BC67" s="811"/>
      <c r="BD67" s="816"/>
      <c r="BE67" s="249"/>
      <c r="BF67" s="249"/>
      <c r="BG67" s="249"/>
      <c r="BH67" s="249"/>
      <c r="BI67" s="249"/>
      <c r="BJ67" s="249"/>
      <c r="BK67" s="249"/>
      <c r="BL67" s="249"/>
      <c r="BM67" s="249"/>
      <c r="BN67" s="249"/>
      <c r="BO67" s="249"/>
      <c r="BP67" s="249"/>
      <c r="BQ67" s="246">
        <v>61</v>
      </c>
      <c r="BR67" s="251"/>
      <c r="BS67" s="950"/>
      <c r="BT67" s="951"/>
      <c r="BU67" s="951"/>
      <c r="BV67" s="951"/>
      <c r="BW67" s="951"/>
      <c r="BX67" s="951"/>
      <c r="BY67" s="951"/>
      <c r="BZ67" s="951"/>
      <c r="CA67" s="951"/>
      <c r="CB67" s="951"/>
      <c r="CC67" s="951"/>
      <c r="CD67" s="951"/>
      <c r="CE67" s="951"/>
      <c r="CF67" s="951"/>
      <c r="CG67" s="952"/>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32"/>
    </row>
    <row r="68" spans="1:131" s="233" customFormat="1" ht="26.25" customHeight="1" thickTop="1" x14ac:dyDescent="0.15">
      <c r="A68" s="242">
        <v>1</v>
      </c>
      <c r="B68" s="943" t="s">
        <v>400</v>
      </c>
      <c r="C68" s="944"/>
      <c r="D68" s="944"/>
      <c r="E68" s="944"/>
      <c r="F68" s="944"/>
      <c r="G68" s="944"/>
      <c r="H68" s="944"/>
      <c r="I68" s="944"/>
      <c r="J68" s="944"/>
      <c r="K68" s="944"/>
      <c r="L68" s="944"/>
      <c r="M68" s="944"/>
      <c r="N68" s="944"/>
      <c r="O68" s="944"/>
      <c r="P68" s="945"/>
      <c r="Q68" s="946">
        <v>2144</v>
      </c>
      <c r="R68" s="947"/>
      <c r="S68" s="947"/>
      <c r="T68" s="947"/>
      <c r="U68" s="947"/>
      <c r="V68" s="947">
        <v>2140</v>
      </c>
      <c r="W68" s="947"/>
      <c r="X68" s="947"/>
      <c r="Y68" s="947"/>
      <c r="Z68" s="947"/>
      <c r="AA68" s="947">
        <v>4</v>
      </c>
      <c r="AB68" s="947"/>
      <c r="AC68" s="947"/>
      <c r="AD68" s="947"/>
      <c r="AE68" s="947"/>
      <c r="AF68" s="947">
        <v>4</v>
      </c>
      <c r="AG68" s="947"/>
      <c r="AH68" s="947"/>
      <c r="AI68" s="947"/>
      <c r="AJ68" s="947"/>
      <c r="AK68" s="947" t="s">
        <v>416</v>
      </c>
      <c r="AL68" s="947"/>
      <c r="AM68" s="947"/>
      <c r="AN68" s="947"/>
      <c r="AO68" s="947"/>
      <c r="AP68" s="947">
        <v>1048</v>
      </c>
      <c r="AQ68" s="947"/>
      <c r="AR68" s="947"/>
      <c r="AS68" s="947"/>
      <c r="AT68" s="947"/>
      <c r="AU68" s="947">
        <v>83</v>
      </c>
      <c r="AV68" s="947"/>
      <c r="AW68" s="947"/>
      <c r="AX68" s="947"/>
      <c r="AY68" s="947"/>
      <c r="AZ68" s="948"/>
      <c r="BA68" s="948"/>
      <c r="BB68" s="948"/>
      <c r="BC68" s="948"/>
      <c r="BD68" s="949"/>
      <c r="BE68" s="249"/>
      <c r="BF68" s="249"/>
      <c r="BG68" s="249"/>
      <c r="BH68" s="249"/>
      <c r="BI68" s="249"/>
      <c r="BJ68" s="249"/>
      <c r="BK68" s="249"/>
      <c r="BL68" s="249"/>
      <c r="BM68" s="249"/>
      <c r="BN68" s="249"/>
      <c r="BO68" s="249"/>
      <c r="BP68" s="249"/>
      <c r="BQ68" s="246">
        <v>62</v>
      </c>
      <c r="BR68" s="251"/>
      <c r="BS68" s="950"/>
      <c r="BT68" s="951"/>
      <c r="BU68" s="951"/>
      <c r="BV68" s="951"/>
      <c r="BW68" s="951"/>
      <c r="BX68" s="951"/>
      <c r="BY68" s="951"/>
      <c r="BZ68" s="951"/>
      <c r="CA68" s="951"/>
      <c r="CB68" s="951"/>
      <c r="CC68" s="951"/>
      <c r="CD68" s="951"/>
      <c r="CE68" s="951"/>
      <c r="CF68" s="951"/>
      <c r="CG68" s="952"/>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32"/>
    </row>
    <row r="69" spans="1:131" s="233" customFormat="1" ht="26.25" customHeight="1" x14ac:dyDescent="0.15">
      <c r="A69" s="245">
        <v>2</v>
      </c>
      <c r="B69" s="955" t="s">
        <v>401</v>
      </c>
      <c r="C69" s="956"/>
      <c r="D69" s="956"/>
      <c r="E69" s="956"/>
      <c r="F69" s="956"/>
      <c r="G69" s="956"/>
      <c r="H69" s="956"/>
      <c r="I69" s="956"/>
      <c r="J69" s="956"/>
      <c r="K69" s="956"/>
      <c r="L69" s="956"/>
      <c r="M69" s="956"/>
      <c r="N69" s="956"/>
      <c r="O69" s="956"/>
      <c r="P69" s="957"/>
      <c r="Q69" s="958">
        <v>3533</v>
      </c>
      <c r="R69" s="825"/>
      <c r="S69" s="825"/>
      <c r="T69" s="825"/>
      <c r="U69" s="825"/>
      <c r="V69" s="825">
        <v>3338</v>
      </c>
      <c r="W69" s="825"/>
      <c r="X69" s="825"/>
      <c r="Y69" s="825"/>
      <c r="Z69" s="825"/>
      <c r="AA69" s="825">
        <v>311</v>
      </c>
      <c r="AB69" s="825"/>
      <c r="AC69" s="825"/>
      <c r="AD69" s="825"/>
      <c r="AE69" s="825"/>
      <c r="AF69" s="825">
        <v>2244</v>
      </c>
      <c r="AG69" s="825"/>
      <c r="AH69" s="825"/>
      <c r="AI69" s="825"/>
      <c r="AJ69" s="825"/>
      <c r="AK69" s="825">
        <v>260</v>
      </c>
      <c r="AL69" s="825"/>
      <c r="AM69" s="825"/>
      <c r="AN69" s="825"/>
      <c r="AO69" s="825"/>
      <c r="AP69" s="825">
        <v>1356</v>
      </c>
      <c r="AQ69" s="825"/>
      <c r="AR69" s="825"/>
      <c r="AS69" s="825"/>
      <c r="AT69" s="825"/>
      <c r="AU69" s="825">
        <v>651</v>
      </c>
      <c r="AV69" s="825"/>
      <c r="AW69" s="825"/>
      <c r="AX69" s="825"/>
      <c r="AY69" s="825"/>
      <c r="AZ69" s="953"/>
      <c r="BA69" s="953"/>
      <c r="BB69" s="953"/>
      <c r="BC69" s="953"/>
      <c r="BD69" s="954"/>
      <c r="BE69" s="249"/>
      <c r="BF69" s="249"/>
      <c r="BG69" s="249"/>
      <c r="BH69" s="249"/>
      <c r="BI69" s="249"/>
      <c r="BJ69" s="249"/>
      <c r="BK69" s="249"/>
      <c r="BL69" s="249"/>
      <c r="BM69" s="249"/>
      <c r="BN69" s="249"/>
      <c r="BO69" s="249"/>
      <c r="BP69" s="249"/>
      <c r="BQ69" s="246">
        <v>63</v>
      </c>
      <c r="BR69" s="251"/>
      <c r="BS69" s="950"/>
      <c r="BT69" s="951"/>
      <c r="BU69" s="951"/>
      <c r="BV69" s="951"/>
      <c r="BW69" s="951"/>
      <c r="BX69" s="951"/>
      <c r="BY69" s="951"/>
      <c r="BZ69" s="951"/>
      <c r="CA69" s="951"/>
      <c r="CB69" s="951"/>
      <c r="CC69" s="951"/>
      <c r="CD69" s="951"/>
      <c r="CE69" s="951"/>
      <c r="CF69" s="951"/>
      <c r="CG69" s="952"/>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32"/>
    </row>
    <row r="70" spans="1:131" s="233" customFormat="1" ht="26.25" customHeight="1" x14ac:dyDescent="0.15">
      <c r="A70" s="245">
        <v>3</v>
      </c>
      <c r="B70" s="955" t="s">
        <v>402</v>
      </c>
      <c r="C70" s="956"/>
      <c r="D70" s="956"/>
      <c r="E70" s="956"/>
      <c r="F70" s="956"/>
      <c r="G70" s="956"/>
      <c r="H70" s="956"/>
      <c r="I70" s="956"/>
      <c r="J70" s="956"/>
      <c r="K70" s="956"/>
      <c r="L70" s="956"/>
      <c r="M70" s="956"/>
      <c r="N70" s="956"/>
      <c r="O70" s="956"/>
      <c r="P70" s="957"/>
      <c r="Q70" s="958">
        <v>22</v>
      </c>
      <c r="R70" s="825"/>
      <c r="S70" s="825"/>
      <c r="T70" s="825"/>
      <c r="U70" s="825"/>
      <c r="V70" s="825">
        <v>22</v>
      </c>
      <c r="W70" s="825"/>
      <c r="X70" s="825"/>
      <c r="Y70" s="825"/>
      <c r="Z70" s="825"/>
      <c r="AA70" s="825">
        <v>0</v>
      </c>
      <c r="AB70" s="825"/>
      <c r="AC70" s="825"/>
      <c r="AD70" s="825"/>
      <c r="AE70" s="825"/>
      <c r="AF70" s="825">
        <v>0</v>
      </c>
      <c r="AG70" s="825"/>
      <c r="AH70" s="825"/>
      <c r="AI70" s="825"/>
      <c r="AJ70" s="825"/>
      <c r="AK70" s="825">
        <v>0</v>
      </c>
      <c r="AL70" s="825"/>
      <c r="AM70" s="825"/>
      <c r="AN70" s="825"/>
      <c r="AO70" s="825"/>
      <c r="AP70" s="825" t="s">
        <v>417</v>
      </c>
      <c r="AQ70" s="825"/>
      <c r="AR70" s="825"/>
      <c r="AS70" s="825"/>
      <c r="AT70" s="825"/>
      <c r="AU70" s="825" t="s">
        <v>560</v>
      </c>
      <c r="AV70" s="825"/>
      <c r="AW70" s="825"/>
      <c r="AX70" s="825"/>
      <c r="AY70" s="825"/>
      <c r="AZ70" s="953"/>
      <c r="BA70" s="953"/>
      <c r="BB70" s="953"/>
      <c r="BC70" s="953"/>
      <c r="BD70" s="954"/>
      <c r="BE70" s="249"/>
      <c r="BF70" s="249"/>
      <c r="BG70" s="249"/>
      <c r="BH70" s="249"/>
      <c r="BI70" s="249"/>
      <c r="BJ70" s="249"/>
      <c r="BK70" s="249"/>
      <c r="BL70" s="249"/>
      <c r="BM70" s="249"/>
      <c r="BN70" s="249"/>
      <c r="BO70" s="249"/>
      <c r="BP70" s="249"/>
      <c r="BQ70" s="246">
        <v>64</v>
      </c>
      <c r="BR70" s="251"/>
      <c r="BS70" s="950"/>
      <c r="BT70" s="951"/>
      <c r="BU70" s="951"/>
      <c r="BV70" s="951"/>
      <c r="BW70" s="951"/>
      <c r="BX70" s="951"/>
      <c r="BY70" s="951"/>
      <c r="BZ70" s="951"/>
      <c r="CA70" s="951"/>
      <c r="CB70" s="951"/>
      <c r="CC70" s="951"/>
      <c r="CD70" s="951"/>
      <c r="CE70" s="951"/>
      <c r="CF70" s="951"/>
      <c r="CG70" s="952"/>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32"/>
    </row>
    <row r="71" spans="1:131" s="233" customFormat="1" ht="26.25" customHeight="1" x14ac:dyDescent="0.15">
      <c r="A71" s="245">
        <v>4</v>
      </c>
      <c r="B71" s="955" t="s">
        <v>403</v>
      </c>
      <c r="C71" s="956"/>
      <c r="D71" s="956"/>
      <c r="E71" s="956"/>
      <c r="F71" s="956"/>
      <c r="G71" s="956"/>
      <c r="H71" s="956"/>
      <c r="I71" s="956"/>
      <c r="J71" s="956"/>
      <c r="K71" s="956"/>
      <c r="L71" s="956"/>
      <c r="M71" s="956"/>
      <c r="N71" s="956"/>
      <c r="O71" s="956"/>
      <c r="P71" s="957"/>
      <c r="Q71" s="958">
        <v>563</v>
      </c>
      <c r="R71" s="825"/>
      <c r="S71" s="825"/>
      <c r="T71" s="825"/>
      <c r="U71" s="825"/>
      <c r="V71" s="825">
        <v>555</v>
      </c>
      <c r="W71" s="825"/>
      <c r="X71" s="825"/>
      <c r="Y71" s="825"/>
      <c r="Z71" s="825"/>
      <c r="AA71" s="825">
        <v>8</v>
      </c>
      <c r="AB71" s="825"/>
      <c r="AC71" s="825"/>
      <c r="AD71" s="825"/>
      <c r="AE71" s="825"/>
      <c r="AF71" s="825">
        <v>8</v>
      </c>
      <c r="AG71" s="825"/>
      <c r="AH71" s="825"/>
      <c r="AI71" s="825"/>
      <c r="AJ71" s="825"/>
      <c r="AK71" s="825">
        <v>70</v>
      </c>
      <c r="AL71" s="825"/>
      <c r="AM71" s="825"/>
      <c r="AN71" s="825"/>
      <c r="AO71" s="825"/>
      <c r="AP71" s="825" t="s">
        <v>416</v>
      </c>
      <c r="AQ71" s="825"/>
      <c r="AR71" s="825"/>
      <c r="AS71" s="825"/>
      <c r="AT71" s="825"/>
      <c r="AU71" s="825" t="s">
        <v>416</v>
      </c>
      <c r="AV71" s="825"/>
      <c r="AW71" s="825"/>
      <c r="AX71" s="825"/>
      <c r="AY71" s="825"/>
      <c r="AZ71" s="953"/>
      <c r="BA71" s="953"/>
      <c r="BB71" s="953"/>
      <c r="BC71" s="953"/>
      <c r="BD71" s="954"/>
      <c r="BE71" s="249"/>
      <c r="BF71" s="249"/>
      <c r="BG71" s="249"/>
      <c r="BH71" s="249"/>
      <c r="BI71" s="249"/>
      <c r="BJ71" s="249"/>
      <c r="BK71" s="249"/>
      <c r="BL71" s="249"/>
      <c r="BM71" s="249"/>
      <c r="BN71" s="249"/>
      <c r="BO71" s="249"/>
      <c r="BP71" s="249"/>
      <c r="BQ71" s="246">
        <v>65</v>
      </c>
      <c r="BR71" s="251"/>
      <c r="BS71" s="950"/>
      <c r="BT71" s="951"/>
      <c r="BU71" s="951"/>
      <c r="BV71" s="951"/>
      <c r="BW71" s="951"/>
      <c r="BX71" s="951"/>
      <c r="BY71" s="951"/>
      <c r="BZ71" s="951"/>
      <c r="CA71" s="951"/>
      <c r="CB71" s="951"/>
      <c r="CC71" s="951"/>
      <c r="CD71" s="951"/>
      <c r="CE71" s="951"/>
      <c r="CF71" s="951"/>
      <c r="CG71" s="952"/>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32"/>
    </row>
    <row r="72" spans="1:131" s="233" customFormat="1" ht="26.25" customHeight="1" x14ac:dyDescent="0.15">
      <c r="A72" s="245">
        <v>5</v>
      </c>
      <c r="B72" s="955" t="s">
        <v>404</v>
      </c>
      <c r="C72" s="956"/>
      <c r="D72" s="956"/>
      <c r="E72" s="956"/>
      <c r="F72" s="956"/>
      <c r="G72" s="956"/>
      <c r="H72" s="956"/>
      <c r="I72" s="956"/>
      <c r="J72" s="956"/>
      <c r="K72" s="956"/>
      <c r="L72" s="956"/>
      <c r="M72" s="956"/>
      <c r="N72" s="956"/>
      <c r="O72" s="956"/>
      <c r="P72" s="957"/>
      <c r="Q72" s="958">
        <v>157482</v>
      </c>
      <c r="R72" s="825"/>
      <c r="S72" s="825"/>
      <c r="T72" s="825"/>
      <c r="U72" s="825"/>
      <c r="V72" s="825">
        <v>154641</v>
      </c>
      <c r="W72" s="825"/>
      <c r="X72" s="825"/>
      <c r="Y72" s="825"/>
      <c r="Z72" s="825"/>
      <c r="AA72" s="825">
        <v>2841</v>
      </c>
      <c r="AB72" s="825"/>
      <c r="AC72" s="825"/>
      <c r="AD72" s="825"/>
      <c r="AE72" s="825"/>
      <c r="AF72" s="825">
        <v>2841</v>
      </c>
      <c r="AG72" s="825"/>
      <c r="AH72" s="825"/>
      <c r="AI72" s="825"/>
      <c r="AJ72" s="825"/>
      <c r="AK72" s="959">
        <v>778</v>
      </c>
      <c r="AL72" s="960"/>
      <c r="AM72" s="960"/>
      <c r="AN72" s="960"/>
      <c r="AO72" s="824"/>
      <c r="AP72" s="959" t="s">
        <v>416</v>
      </c>
      <c r="AQ72" s="960"/>
      <c r="AR72" s="960"/>
      <c r="AS72" s="960"/>
      <c r="AT72" s="824"/>
      <c r="AU72" s="959" t="s">
        <v>416</v>
      </c>
      <c r="AV72" s="960"/>
      <c r="AW72" s="960"/>
      <c r="AX72" s="960"/>
      <c r="AY72" s="824"/>
      <c r="AZ72" s="953"/>
      <c r="BA72" s="953"/>
      <c r="BB72" s="953"/>
      <c r="BC72" s="953"/>
      <c r="BD72" s="954"/>
      <c r="BE72" s="249"/>
      <c r="BF72" s="249"/>
      <c r="BG72" s="249"/>
      <c r="BH72" s="249"/>
      <c r="BI72" s="249"/>
      <c r="BJ72" s="249"/>
      <c r="BK72" s="249"/>
      <c r="BL72" s="249"/>
      <c r="BM72" s="249"/>
      <c r="BN72" s="249"/>
      <c r="BO72" s="249"/>
      <c r="BP72" s="249"/>
      <c r="BQ72" s="246">
        <v>66</v>
      </c>
      <c r="BR72" s="251"/>
      <c r="BS72" s="950"/>
      <c r="BT72" s="951"/>
      <c r="BU72" s="951"/>
      <c r="BV72" s="951"/>
      <c r="BW72" s="951"/>
      <c r="BX72" s="951"/>
      <c r="BY72" s="951"/>
      <c r="BZ72" s="951"/>
      <c r="CA72" s="951"/>
      <c r="CB72" s="951"/>
      <c r="CC72" s="951"/>
      <c r="CD72" s="951"/>
      <c r="CE72" s="951"/>
      <c r="CF72" s="951"/>
      <c r="CG72" s="952"/>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32"/>
    </row>
    <row r="73" spans="1:131" s="233" customFormat="1" ht="26.25" customHeight="1" x14ac:dyDescent="0.15">
      <c r="A73" s="245">
        <v>6</v>
      </c>
      <c r="B73" s="955" t="s">
        <v>405</v>
      </c>
      <c r="C73" s="956"/>
      <c r="D73" s="956"/>
      <c r="E73" s="956"/>
      <c r="F73" s="956"/>
      <c r="G73" s="956"/>
      <c r="H73" s="956"/>
      <c r="I73" s="956"/>
      <c r="J73" s="956"/>
      <c r="K73" s="956"/>
      <c r="L73" s="956"/>
      <c r="M73" s="956"/>
      <c r="N73" s="956"/>
      <c r="O73" s="956"/>
      <c r="P73" s="957"/>
      <c r="Q73" s="958">
        <v>0</v>
      </c>
      <c r="R73" s="825"/>
      <c r="S73" s="825"/>
      <c r="T73" s="825"/>
      <c r="U73" s="825"/>
      <c r="V73" s="825">
        <v>0</v>
      </c>
      <c r="W73" s="825"/>
      <c r="X73" s="825"/>
      <c r="Y73" s="825"/>
      <c r="Z73" s="825"/>
      <c r="AA73" s="825">
        <v>0</v>
      </c>
      <c r="AB73" s="825"/>
      <c r="AC73" s="825"/>
      <c r="AD73" s="825"/>
      <c r="AE73" s="825"/>
      <c r="AF73" s="825">
        <v>0</v>
      </c>
      <c r="AG73" s="825"/>
      <c r="AH73" s="825"/>
      <c r="AI73" s="825"/>
      <c r="AJ73" s="825"/>
      <c r="AK73" s="959" t="s">
        <v>560</v>
      </c>
      <c r="AL73" s="960"/>
      <c r="AM73" s="960"/>
      <c r="AN73" s="960"/>
      <c r="AO73" s="824"/>
      <c r="AP73" s="959" t="s">
        <v>561</v>
      </c>
      <c r="AQ73" s="960"/>
      <c r="AR73" s="960"/>
      <c r="AS73" s="960"/>
      <c r="AT73" s="824"/>
      <c r="AU73" s="959" t="s">
        <v>416</v>
      </c>
      <c r="AV73" s="960"/>
      <c r="AW73" s="960"/>
      <c r="AX73" s="960"/>
      <c r="AY73" s="824"/>
      <c r="AZ73" s="953"/>
      <c r="BA73" s="953"/>
      <c r="BB73" s="953"/>
      <c r="BC73" s="953"/>
      <c r="BD73" s="954"/>
      <c r="BE73" s="249"/>
      <c r="BF73" s="249"/>
      <c r="BG73" s="249"/>
      <c r="BH73" s="249"/>
      <c r="BI73" s="249"/>
      <c r="BJ73" s="249"/>
      <c r="BK73" s="249"/>
      <c r="BL73" s="249"/>
      <c r="BM73" s="249"/>
      <c r="BN73" s="249"/>
      <c r="BO73" s="249"/>
      <c r="BP73" s="249"/>
      <c r="BQ73" s="246">
        <v>67</v>
      </c>
      <c r="BR73" s="251"/>
      <c r="BS73" s="950"/>
      <c r="BT73" s="951"/>
      <c r="BU73" s="951"/>
      <c r="BV73" s="951"/>
      <c r="BW73" s="951"/>
      <c r="BX73" s="951"/>
      <c r="BY73" s="951"/>
      <c r="BZ73" s="951"/>
      <c r="CA73" s="951"/>
      <c r="CB73" s="951"/>
      <c r="CC73" s="951"/>
      <c r="CD73" s="951"/>
      <c r="CE73" s="951"/>
      <c r="CF73" s="951"/>
      <c r="CG73" s="952"/>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32"/>
    </row>
    <row r="74" spans="1:131" s="233" customFormat="1" ht="26.25" customHeight="1" x14ac:dyDescent="0.15">
      <c r="A74" s="245">
        <v>7</v>
      </c>
      <c r="B74" s="955" t="s">
        <v>406</v>
      </c>
      <c r="C74" s="956"/>
      <c r="D74" s="956"/>
      <c r="E74" s="956"/>
      <c r="F74" s="956"/>
      <c r="G74" s="956"/>
      <c r="H74" s="956"/>
      <c r="I74" s="956"/>
      <c r="J74" s="956"/>
      <c r="K74" s="956"/>
      <c r="L74" s="956"/>
      <c r="M74" s="956"/>
      <c r="N74" s="956"/>
      <c r="O74" s="956"/>
      <c r="P74" s="957"/>
      <c r="Q74" s="958">
        <v>0</v>
      </c>
      <c r="R74" s="825"/>
      <c r="S74" s="825"/>
      <c r="T74" s="825"/>
      <c r="U74" s="825"/>
      <c r="V74" s="825">
        <v>0</v>
      </c>
      <c r="W74" s="825"/>
      <c r="X74" s="825"/>
      <c r="Y74" s="825"/>
      <c r="Z74" s="825"/>
      <c r="AA74" s="825">
        <v>0</v>
      </c>
      <c r="AB74" s="825"/>
      <c r="AC74" s="825"/>
      <c r="AD74" s="825"/>
      <c r="AE74" s="825"/>
      <c r="AF74" s="825">
        <v>0</v>
      </c>
      <c r="AG74" s="825"/>
      <c r="AH74" s="825"/>
      <c r="AI74" s="825"/>
      <c r="AJ74" s="825"/>
      <c r="AK74" s="959" t="s">
        <v>561</v>
      </c>
      <c r="AL74" s="960"/>
      <c r="AM74" s="960"/>
      <c r="AN74" s="960"/>
      <c r="AO74" s="824"/>
      <c r="AP74" s="959" t="s">
        <v>560</v>
      </c>
      <c r="AQ74" s="960"/>
      <c r="AR74" s="960"/>
      <c r="AS74" s="960"/>
      <c r="AT74" s="824"/>
      <c r="AU74" s="959" t="s">
        <v>560</v>
      </c>
      <c r="AV74" s="960"/>
      <c r="AW74" s="960"/>
      <c r="AX74" s="960"/>
      <c r="AY74" s="824"/>
      <c r="AZ74" s="953"/>
      <c r="BA74" s="953"/>
      <c r="BB74" s="953"/>
      <c r="BC74" s="953"/>
      <c r="BD74" s="954"/>
      <c r="BE74" s="249"/>
      <c r="BF74" s="249"/>
      <c r="BG74" s="249"/>
      <c r="BH74" s="249"/>
      <c r="BI74" s="249"/>
      <c r="BJ74" s="249"/>
      <c r="BK74" s="249"/>
      <c r="BL74" s="249"/>
      <c r="BM74" s="249"/>
      <c r="BN74" s="249"/>
      <c r="BO74" s="249"/>
      <c r="BP74" s="249"/>
      <c r="BQ74" s="246">
        <v>68</v>
      </c>
      <c r="BR74" s="251"/>
      <c r="BS74" s="950"/>
      <c r="BT74" s="951"/>
      <c r="BU74" s="951"/>
      <c r="BV74" s="951"/>
      <c r="BW74" s="951"/>
      <c r="BX74" s="951"/>
      <c r="BY74" s="951"/>
      <c r="BZ74" s="951"/>
      <c r="CA74" s="951"/>
      <c r="CB74" s="951"/>
      <c r="CC74" s="951"/>
      <c r="CD74" s="951"/>
      <c r="CE74" s="951"/>
      <c r="CF74" s="951"/>
      <c r="CG74" s="952"/>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32"/>
    </row>
    <row r="75" spans="1:131" s="233" customFormat="1" ht="26.25" customHeight="1" x14ac:dyDescent="0.15">
      <c r="A75" s="245">
        <v>8</v>
      </c>
      <c r="B75" s="955" t="s">
        <v>407</v>
      </c>
      <c r="C75" s="956"/>
      <c r="D75" s="956"/>
      <c r="E75" s="956"/>
      <c r="F75" s="956"/>
      <c r="G75" s="956"/>
      <c r="H75" s="956"/>
      <c r="I75" s="956"/>
      <c r="J75" s="956"/>
      <c r="K75" s="956"/>
      <c r="L75" s="956"/>
      <c r="M75" s="956"/>
      <c r="N75" s="956"/>
      <c r="O75" s="956"/>
      <c r="P75" s="957"/>
      <c r="Q75" s="961">
        <v>171</v>
      </c>
      <c r="R75" s="960"/>
      <c r="S75" s="960"/>
      <c r="T75" s="960"/>
      <c r="U75" s="824"/>
      <c r="V75" s="959">
        <v>167</v>
      </c>
      <c r="W75" s="960"/>
      <c r="X75" s="960"/>
      <c r="Y75" s="960"/>
      <c r="Z75" s="824"/>
      <c r="AA75" s="959">
        <v>4</v>
      </c>
      <c r="AB75" s="960"/>
      <c r="AC75" s="960"/>
      <c r="AD75" s="960"/>
      <c r="AE75" s="824"/>
      <c r="AF75" s="959">
        <v>4</v>
      </c>
      <c r="AG75" s="960"/>
      <c r="AH75" s="960"/>
      <c r="AI75" s="960"/>
      <c r="AJ75" s="824"/>
      <c r="AK75" s="959" t="s">
        <v>560</v>
      </c>
      <c r="AL75" s="960"/>
      <c r="AM75" s="960"/>
      <c r="AN75" s="960"/>
      <c r="AO75" s="824"/>
      <c r="AP75" s="959" t="s">
        <v>560</v>
      </c>
      <c r="AQ75" s="960"/>
      <c r="AR75" s="960"/>
      <c r="AS75" s="960"/>
      <c r="AT75" s="824"/>
      <c r="AU75" s="959" t="s">
        <v>416</v>
      </c>
      <c r="AV75" s="960"/>
      <c r="AW75" s="960"/>
      <c r="AX75" s="960"/>
      <c r="AY75" s="824"/>
      <c r="AZ75" s="953"/>
      <c r="BA75" s="953"/>
      <c r="BB75" s="953"/>
      <c r="BC75" s="953"/>
      <c r="BD75" s="954"/>
      <c r="BE75" s="249"/>
      <c r="BF75" s="249"/>
      <c r="BG75" s="249"/>
      <c r="BH75" s="249"/>
      <c r="BI75" s="249"/>
      <c r="BJ75" s="249"/>
      <c r="BK75" s="249"/>
      <c r="BL75" s="249"/>
      <c r="BM75" s="249"/>
      <c r="BN75" s="249"/>
      <c r="BO75" s="249"/>
      <c r="BP75" s="249"/>
      <c r="BQ75" s="246">
        <v>69</v>
      </c>
      <c r="BR75" s="251"/>
      <c r="BS75" s="950"/>
      <c r="BT75" s="951"/>
      <c r="BU75" s="951"/>
      <c r="BV75" s="951"/>
      <c r="BW75" s="951"/>
      <c r="BX75" s="951"/>
      <c r="BY75" s="951"/>
      <c r="BZ75" s="951"/>
      <c r="CA75" s="951"/>
      <c r="CB75" s="951"/>
      <c r="CC75" s="951"/>
      <c r="CD75" s="951"/>
      <c r="CE75" s="951"/>
      <c r="CF75" s="951"/>
      <c r="CG75" s="952"/>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32"/>
    </row>
    <row r="76" spans="1:131" s="233" customFormat="1" ht="26.25" customHeight="1" x14ac:dyDescent="0.15">
      <c r="A76" s="245">
        <v>9</v>
      </c>
      <c r="B76" s="955"/>
      <c r="C76" s="956"/>
      <c r="D76" s="956"/>
      <c r="E76" s="956"/>
      <c r="F76" s="956"/>
      <c r="G76" s="956"/>
      <c r="H76" s="956"/>
      <c r="I76" s="956"/>
      <c r="J76" s="956"/>
      <c r="K76" s="956"/>
      <c r="L76" s="956"/>
      <c r="M76" s="956"/>
      <c r="N76" s="956"/>
      <c r="O76" s="956"/>
      <c r="P76" s="957"/>
      <c r="Q76" s="961"/>
      <c r="R76" s="960"/>
      <c r="S76" s="960"/>
      <c r="T76" s="960"/>
      <c r="U76" s="824"/>
      <c r="V76" s="959"/>
      <c r="W76" s="960"/>
      <c r="X76" s="960"/>
      <c r="Y76" s="960"/>
      <c r="Z76" s="824"/>
      <c r="AA76" s="959"/>
      <c r="AB76" s="960"/>
      <c r="AC76" s="960"/>
      <c r="AD76" s="960"/>
      <c r="AE76" s="824"/>
      <c r="AF76" s="959"/>
      <c r="AG76" s="960"/>
      <c r="AH76" s="960"/>
      <c r="AI76" s="960"/>
      <c r="AJ76" s="824"/>
      <c r="AK76" s="959"/>
      <c r="AL76" s="960"/>
      <c r="AM76" s="960"/>
      <c r="AN76" s="960"/>
      <c r="AO76" s="824"/>
      <c r="AP76" s="959"/>
      <c r="AQ76" s="960"/>
      <c r="AR76" s="960"/>
      <c r="AS76" s="960"/>
      <c r="AT76" s="824"/>
      <c r="AU76" s="959"/>
      <c r="AV76" s="960"/>
      <c r="AW76" s="960"/>
      <c r="AX76" s="960"/>
      <c r="AY76" s="824"/>
      <c r="AZ76" s="953"/>
      <c r="BA76" s="953"/>
      <c r="BB76" s="953"/>
      <c r="BC76" s="953"/>
      <c r="BD76" s="954"/>
      <c r="BE76" s="249"/>
      <c r="BF76" s="249"/>
      <c r="BG76" s="249"/>
      <c r="BH76" s="249"/>
      <c r="BI76" s="249"/>
      <c r="BJ76" s="249"/>
      <c r="BK76" s="249"/>
      <c r="BL76" s="249"/>
      <c r="BM76" s="249"/>
      <c r="BN76" s="249"/>
      <c r="BO76" s="249"/>
      <c r="BP76" s="249"/>
      <c r="BQ76" s="246">
        <v>70</v>
      </c>
      <c r="BR76" s="251"/>
      <c r="BS76" s="950"/>
      <c r="BT76" s="951"/>
      <c r="BU76" s="951"/>
      <c r="BV76" s="951"/>
      <c r="BW76" s="951"/>
      <c r="BX76" s="951"/>
      <c r="BY76" s="951"/>
      <c r="BZ76" s="951"/>
      <c r="CA76" s="951"/>
      <c r="CB76" s="951"/>
      <c r="CC76" s="951"/>
      <c r="CD76" s="951"/>
      <c r="CE76" s="951"/>
      <c r="CF76" s="951"/>
      <c r="CG76" s="952"/>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32"/>
    </row>
    <row r="77" spans="1:131" s="233" customFormat="1" ht="26.25" customHeight="1" x14ac:dyDescent="0.15">
      <c r="A77" s="245">
        <v>10</v>
      </c>
      <c r="B77" s="955"/>
      <c r="C77" s="956"/>
      <c r="D77" s="956"/>
      <c r="E77" s="956"/>
      <c r="F77" s="956"/>
      <c r="G77" s="956"/>
      <c r="H77" s="956"/>
      <c r="I77" s="956"/>
      <c r="J77" s="956"/>
      <c r="K77" s="956"/>
      <c r="L77" s="956"/>
      <c r="M77" s="956"/>
      <c r="N77" s="956"/>
      <c r="O77" s="956"/>
      <c r="P77" s="957"/>
      <c r="Q77" s="961"/>
      <c r="R77" s="960"/>
      <c r="S77" s="960"/>
      <c r="T77" s="960"/>
      <c r="U77" s="824"/>
      <c r="V77" s="959"/>
      <c r="W77" s="960"/>
      <c r="X77" s="960"/>
      <c r="Y77" s="960"/>
      <c r="Z77" s="824"/>
      <c r="AA77" s="959"/>
      <c r="AB77" s="960"/>
      <c r="AC77" s="960"/>
      <c r="AD77" s="960"/>
      <c r="AE77" s="824"/>
      <c r="AF77" s="959"/>
      <c r="AG77" s="960"/>
      <c r="AH77" s="960"/>
      <c r="AI77" s="960"/>
      <c r="AJ77" s="824"/>
      <c r="AK77" s="959"/>
      <c r="AL77" s="960"/>
      <c r="AM77" s="960"/>
      <c r="AN77" s="960"/>
      <c r="AO77" s="824"/>
      <c r="AP77" s="959"/>
      <c r="AQ77" s="960"/>
      <c r="AR77" s="960"/>
      <c r="AS77" s="960"/>
      <c r="AT77" s="824"/>
      <c r="AU77" s="959"/>
      <c r="AV77" s="960"/>
      <c r="AW77" s="960"/>
      <c r="AX77" s="960"/>
      <c r="AY77" s="824"/>
      <c r="AZ77" s="953"/>
      <c r="BA77" s="953"/>
      <c r="BB77" s="953"/>
      <c r="BC77" s="953"/>
      <c r="BD77" s="954"/>
      <c r="BE77" s="249"/>
      <c r="BF77" s="249"/>
      <c r="BG77" s="249"/>
      <c r="BH77" s="249"/>
      <c r="BI77" s="249"/>
      <c r="BJ77" s="249"/>
      <c r="BK77" s="249"/>
      <c r="BL77" s="249"/>
      <c r="BM77" s="249"/>
      <c r="BN77" s="249"/>
      <c r="BO77" s="249"/>
      <c r="BP77" s="249"/>
      <c r="BQ77" s="246">
        <v>71</v>
      </c>
      <c r="BR77" s="251"/>
      <c r="BS77" s="950"/>
      <c r="BT77" s="951"/>
      <c r="BU77" s="951"/>
      <c r="BV77" s="951"/>
      <c r="BW77" s="951"/>
      <c r="BX77" s="951"/>
      <c r="BY77" s="951"/>
      <c r="BZ77" s="951"/>
      <c r="CA77" s="951"/>
      <c r="CB77" s="951"/>
      <c r="CC77" s="951"/>
      <c r="CD77" s="951"/>
      <c r="CE77" s="951"/>
      <c r="CF77" s="951"/>
      <c r="CG77" s="952"/>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32"/>
    </row>
    <row r="78" spans="1:131" s="233" customFormat="1" ht="26.25" customHeight="1" x14ac:dyDescent="0.15">
      <c r="A78" s="245">
        <v>11</v>
      </c>
      <c r="B78" s="955"/>
      <c r="C78" s="956"/>
      <c r="D78" s="956"/>
      <c r="E78" s="956"/>
      <c r="F78" s="956"/>
      <c r="G78" s="956"/>
      <c r="H78" s="956"/>
      <c r="I78" s="956"/>
      <c r="J78" s="956"/>
      <c r="K78" s="956"/>
      <c r="L78" s="956"/>
      <c r="M78" s="956"/>
      <c r="N78" s="956"/>
      <c r="O78" s="956"/>
      <c r="P78" s="957"/>
      <c r="Q78" s="958"/>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953"/>
      <c r="BA78" s="953"/>
      <c r="BB78" s="953"/>
      <c r="BC78" s="953"/>
      <c r="BD78" s="954"/>
      <c r="BE78" s="249"/>
      <c r="BF78" s="249"/>
      <c r="BG78" s="249"/>
      <c r="BH78" s="249"/>
      <c r="BI78" s="249"/>
      <c r="BJ78" s="252"/>
      <c r="BK78" s="252"/>
      <c r="BL78" s="252"/>
      <c r="BM78" s="252"/>
      <c r="BN78" s="252"/>
      <c r="BO78" s="249"/>
      <c r="BP78" s="249"/>
      <c r="BQ78" s="246">
        <v>72</v>
      </c>
      <c r="BR78" s="251"/>
      <c r="BS78" s="950"/>
      <c r="BT78" s="951"/>
      <c r="BU78" s="951"/>
      <c r="BV78" s="951"/>
      <c r="BW78" s="951"/>
      <c r="BX78" s="951"/>
      <c r="BY78" s="951"/>
      <c r="BZ78" s="951"/>
      <c r="CA78" s="951"/>
      <c r="CB78" s="951"/>
      <c r="CC78" s="951"/>
      <c r="CD78" s="951"/>
      <c r="CE78" s="951"/>
      <c r="CF78" s="951"/>
      <c r="CG78" s="952"/>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32"/>
    </row>
    <row r="79" spans="1:131" s="233" customFormat="1" ht="26.25" customHeight="1" x14ac:dyDescent="0.15">
      <c r="A79" s="245">
        <v>12</v>
      </c>
      <c r="B79" s="955"/>
      <c r="C79" s="956"/>
      <c r="D79" s="956"/>
      <c r="E79" s="956"/>
      <c r="F79" s="956"/>
      <c r="G79" s="956"/>
      <c r="H79" s="956"/>
      <c r="I79" s="956"/>
      <c r="J79" s="956"/>
      <c r="K79" s="956"/>
      <c r="L79" s="956"/>
      <c r="M79" s="956"/>
      <c r="N79" s="956"/>
      <c r="O79" s="956"/>
      <c r="P79" s="957"/>
      <c r="Q79" s="958"/>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953"/>
      <c r="BA79" s="953"/>
      <c r="BB79" s="953"/>
      <c r="BC79" s="953"/>
      <c r="BD79" s="954"/>
      <c r="BE79" s="249"/>
      <c r="BF79" s="249"/>
      <c r="BG79" s="249"/>
      <c r="BH79" s="249"/>
      <c r="BI79" s="249"/>
      <c r="BJ79" s="252"/>
      <c r="BK79" s="252"/>
      <c r="BL79" s="252"/>
      <c r="BM79" s="252"/>
      <c r="BN79" s="252"/>
      <c r="BO79" s="249"/>
      <c r="BP79" s="249"/>
      <c r="BQ79" s="246">
        <v>73</v>
      </c>
      <c r="BR79" s="251"/>
      <c r="BS79" s="950"/>
      <c r="BT79" s="951"/>
      <c r="BU79" s="951"/>
      <c r="BV79" s="951"/>
      <c r="BW79" s="951"/>
      <c r="BX79" s="951"/>
      <c r="BY79" s="951"/>
      <c r="BZ79" s="951"/>
      <c r="CA79" s="951"/>
      <c r="CB79" s="951"/>
      <c r="CC79" s="951"/>
      <c r="CD79" s="951"/>
      <c r="CE79" s="951"/>
      <c r="CF79" s="951"/>
      <c r="CG79" s="952"/>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32"/>
    </row>
    <row r="80" spans="1:131" s="233" customFormat="1" ht="26.25" customHeight="1" x14ac:dyDescent="0.15">
      <c r="A80" s="245">
        <v>13</v>
      </c>
      <c r="B80" s="955"/>
      <c r="C80" s="956"/>
      <c r="D80" s="956"/>
      <c r="E80" s="956"/>
      <c r="F80" s="956"/>
      <c r="G80" s="956"/>
      <c r="H80" s="956"/>
      <c r="I80" s="956"/>
      <c r="J80" s="956"/>
      <c r="K80" s="956"/>
      <c r="L80" s="956"/>
      <c r="M80" s="956"/>
      <c r="N80" s="956"/>
      <c r="O80" s="956"/>
      <c r="P80" s="957"/>
      <c r="Q80" s="958"/>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953"/>
      <c r="BA80" s="953"/>
      <c r="BB80" s="953"/>
      <c r="BC80" s="953"/>
      <c r="BD80" s="954"/>
      <c r="BE80" s="249"/>
      <c r="BF80" s="249"/>
      <c r="BG80" s="249"/>
      <c r="BH80" s="249"/>
      <c r="BI80" s="249"/>
      <c r="BJ80" s="249"/>
      <c r="BK80" s="249"/>
      <c r="BL80" s="249"/>
      <c r="BM80" s="249"/>
      <c r="BN80" s="249"/>
      <c r="BO80" s="249"/>
      <c r="BP80" s="249"/>
      <c r="BQ80" s="246">
        <v>74</v>
      </c>
      <c r="BR80" s="251"/>
      <c r="BS80" s="950"/>
      <c r="BT80" s="951"/>
      <c r="BU80" s="951"/>
      <c r="BV80" s="951"/>
      <c r="BW80" s="951"/>
      <c r="BX80" s="951"/>
      <c r="BY80" s="951"/>
      <c r="BZ80" s="951"/>
      <c r="CA80" s="951"/>
      <c r="CB80" s="951"/>
      <c r="CC80" s="951"/>
      <c r="CD80" s="951"/>
      <c r="CE80" s="951"/>
      <c r="CF80" s="951"/>
      <c r="CG80" s="952"/>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32"/>
    </row>
    <row r="81" spans="1:131" s="233" customFormat="1" ht="26.25" customHeight="1" x14ac:dyDescent="0.15">
      <c r="A81" s="245">
        <v>14</v>
      </c>
      <c r="B81" s="955"/>
      <c r="C81" s="956"/>
      <c r="D81" s="956"/>
      <c r="E81" s="956"/>
      <c r="F81" s="956"/>
      <c r="G81" s="956"/>
      <c r="H81" s="956"/>
      <c r="I81" s="956"/>
      <c r="J81" s="956"/>
      <c r="K81" s="956"/>
      <c r="L81" s="956"/>
      <c r="M81" s="956"/>
      <c r="N81" s="956"/>
      <c r="O81" s="956"/>
      <c r="P81" s="957"/>
      <c r="Q81" s="958"/>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953"/>
      <c r="BA81" s="953"/>
      <c r="BB81" s="953"/>
      <c r="BC81" s="953"/>
      <c r="BD81" s="954"/>
      <c r="BE81" s="249"/>
      <c r="BF81" s="249"/>
      <c r="BG81" s="249"/>
      <c r="BH81" s="249"/>
      <c r="BI81" s="249"/>
      <c r="BJ81" s="249"/>
      <c r="BK81" s="249"/>
      <c r="BL81" s="249"/>
      <c r="BM81" s="249"/>
      <c r="BN81" s="249"/>
      <c r="BO81" s="249"/>
      <c r="BP81" s="249"/>
      <c r="BQ81" s="246">
        <v>75</v>
      </c>
      <c r="BR81" s="251"/>
      <c r="BS81" s="950"/>
      <c r="BT81" s="951"/>
      <c r="BU81" s="951"/>
      <c r="BV81" s="951"/>
      <c r="BW81" s="951"/>
      <c r="BX81" s="951"/>
      <c r="BY81" s="951"/>
      <c r="BZ81" s="951"/>
      <c r="CA81" s="951"/>
      <c r="CB81" s="951"/>
      <c r="CC81" s="951"/>
      <c r="CD81" s="951"/>
      <c r="CE81" s="951"/>
      <c r="CF81" s="951"/>
      <c r="CG81" s="952"/>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32"/>
    </row>
    <row r="82" spans="1:131" s="233" customFormat="1" ht="26.25" customHeight="1" x14ac:dyDescent="0.15">
      <c r="A82" s="245">
        <v>15</v>
      </c>
      <c r="B82" s="955"/>
      <c r="C82" s="956"/>
      <c r="D82" s="956"/>
      <c r="E82" s="956"/>
      <c r="F82" s="956"/>
      <c r="G82" s="956"/>
      <c r="H82" s="956"/>
      <c r="I82" s="956"/>
      <c r="J82" s="956"/>
      <c r="K82" s="956"/>
      <c r="L82" s="956"/>
      <c r="M82" s="956"/>
      <c r="N82" s="956"/>
      <c r="O82" s="956"/>
      <c r="P82" s="957"/>
      <c r="Q82" s="958"/>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953"/>
      <c r="BA82" s="953"/>
      <c r="BB82" s="953"/>
      <c r="BC82" s="953"/>
      <c r="BD82" s="954"/>
      <c r="BE82" s="249"/>
      <c r="BF82" s="249"/>
      <c r="BG82" s="249"/>
      <c r="BH82" s="249"/>
      <c r="BI82" s="249"/>
      <c r="BJ82" s="249"/>
      <c r="BK82" s="249"/>
      <c r="BL82" s="249"/>
      <c r="BM82" s="249"/>
      <c r="BN82" s="249"/>
      <c r="BO82" s="249"/>
      <c r="BP82" s="249"/>
      <c r="BQ82" s="246">
        <v>76</v>
      </c>
      <c r="BR82" s="251"/>
      <c r="BS82" s="950"/>
      <c r="BT82" s="951"/>
      <c r="BU82" s="951"/>
      <c r="BV82" s="951"/>
      <c r="BW82" s="951"/>
      <c r="BX82" s="951"/>
      <c r="BY82" s="951"/>
      <c r="BZ82" s="951"/>
      <c r="CA82" s="951"/>
      <c r="CB82" s="951"/>
      <c r="CC82" s="951"/>
      <c r="CD82" s="951"/>
      <c r="CE82" s="951"/>
      <c r="CF82" s="951"/>
      <c r="CG82" s="952"/>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32"/>
    </row>
    <row r="83" spans="1:131" s="233" customFormat="1" ht="26.25" customHeight="1" x14ac:dyDescent="0.15">
      <c r="A83" s="245">
        <v>16</v>
      </c>
      <c r="B83" s="955"/>
      <c r="C83" s="956"/>
      <c r="D83" s="956"/>
      <c r="E83" s="956"/>
      <c r="F83" s="956"/>
      <c r="G83" s="956"/>
      <c r="H83" s="956"/>
      <c r="I83" s="956"/>
      <c r="J83" s="956"/>
      <c r="K83" s="956"/>
      <c r="L83" s="956"/>
      <c r="M83" s="956"/>
      <c r="N83" s="956"/>
      <c r="O83" s="956"/>
      <c r="P83" s="957"/>
      <c r="Q83" s="958"/>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953"/>
      <c r="BA83" s="953"/>
      <c r="BB83" s="953"/>
      <c r="BC83" s="953"/>
      <c r="BD83" s="954"/>
      <c r="BE83" s="249"/>
      <c r="BF83" s="249"/>
      <c r="BG83" s="249"/>
      <c r="BH83" s="249"/>
      <c r="BI83" s="249"/>
      <c r="BJ83" s="249"/>
      <c r="BK83" s="249"/>
      <c r="BL83" s="249"/>
      <c r="BM83" s="249"/>
      <c r="BN83" s="249"/>
      <c r="BO83" s="249"/>
      <c r="BP83" s="249"/>
      <c r="BQ83" s="246">
        <v>77</v>
      </c>
      <c r="BR83" s="251"/>
      <c r="BS83" s="950"/>
      <c r="BT83" s="951"/>
      <c r="BU83" s="951"/>
      <c r="BV83" s="951"/>
      <c r="BW83" s="951"/>
      <c r="BX83" s="951"/>
      <c r="BY83" s="951"/>
      <c r="BZ83" s="951"/>
      <c r="CA83" s="951"/>
      <c r="CB83" s="951"/>
      <c r="CC83" s="951"/>
      <c r="CD83" s="951"/>
      <c r="CE83" s="951"/>
      <c r="CF83" s="951"/>
      <c r="CG83" s="952"/>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32"/>
    </row>
    <row r="84" spans="1:131" s="233" customFormat="1" ht="26.25" customHeight="1" x14ac:dyDescent="0.15">
      <c r="A84" s="245">
        <v>17</v>
      </c>
      <c r="B84" s="955"/>
      <c r="C84" s="956"/>
      <c r="D84" s="956"/>
      <c r="E84" s="956"/>
      <c r="F84" s="956"/>
      <c r="G84" s="956"/>
      <c r="H84" s="956"/>
      <c r="I84" s="956"/>
      <c r="J84" s="956"/>
      <c r="K84" s="956"/>
      <c r="L84" s="956"/>
      <c r="M84" s="956"/>
      <c r="N84" s="956"/>
      <c r="O84" s="956"/>
      <c r="P84" s="957"/>
      <c r="Q84" s="958"/>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953"/>
      <c r="BA84" s="953"/>
      <c r="BB84" s="953"/>
      <c r="BC84" s="953"/>
      <c r="BD84" s="954"/>
      <c r="BE84" s="249"/>
      <c r="BF84" s="249"/>
      <c r="BG84" s="249"/>
      <c r="BH84" s="249"/>
      <c r="BI84" s="249"/>
      <c r="BJ84" s="249"/>
      <c r="BK84" s="249"/>
      <c r="BL84" s="249"/>
      <c r="BM84" s="249"/>
      <c r="BN84" s="249"/>
      <c r="BO84" s="249"/>
      <c r="BP84" s="249"/>
      <c r="BQ84" s="246">
        <v>78</v>
      </c>
      <c r="BR84" s="251"/>
      <c r="BS84" s="950"/>
      <c r="BT84" s="951"/>
      <c r="BU84" s="951"/>
      <c r="BV84" s="951"/>
      <c r="BW84" s="951"/>
      <c r="BX84" s="951"/>
      <c r="BY84" s="951"/>
      <c r="BZ84" s="951"/>
      <c r="CA84" s="951"/>
      <c r="CB84" s="951"/>
      <c r="CC84" s="951"/>
      <c r="CD84" s="951"/>
      <c r="CE84" s="951"/>
      <c r="CF84" s="951"/>
      <c r="CG84" s="952"/>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32"/>
    </row>
    <row r="85" spans="1:131" s="233" customFormat="1" ht="26.25" customHeight="1" x14ac:dyDescent="0.15">
      <c r="A85" s="245">
        <v>18</v>
      </c>
      <c r="B85" s="955"/>
      <c r="C85" s="956"/>
      <c r="D85" s="956"/>
      <c r="E85" s="956"/>
      <c r="F85" s="956"/>
      <c r="G85" s="956"/>
      <c r="H85" s="956"/>
      <c r="I85" s="956"/>
      <c r="J85" s="956"/>
      <c r="K85" s="956"/>
      <c r="L85" s="956"/>
      <c r="M85" s="956"/>
      <c r="N85" s="956"/>
      <c r="O85" s="956"/>
      <c r="P85" s="957"/>
      <c r="Q85" s="958"/>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953"/>
      <c r="BA85" s="953"/>
      <c r="BB85" s="953"/>
      <c r="BC85" s="953"/>
      <c r="BD85" s="954"/>
      <c r="BE85" s="249"/>
      <c r="BF85" s="249"/>
      <c r="BG85" s="249"/>
      <c r="BH85" s="249"/>
      <c r="BI85" s="249"/>
      <c r="BJ85" s="249"/>
      <c r="BK85" s="249"/>
      <c r="BL85" s="249"/>
      <c r="BM85" s="249"/>
      <c r="BN85" s="249"/>
      <c r="BO85" s="249"/>
      <c r="BP85" s="249"/>
      <c r="BQ85" s="246">
        <v>79</v>
      </c>
      <c r="BR85" s="251"/>
      <c r="BS85" s="950"/>
      <c r="BT85" s="951"/>
      <c r="BU85" s="951"/>
      <c r="BV85" s="951"/>
      <c r="BW85" s="951"/>
      <c r="BX85" s="951"/>
      <c r="BY85" s="951"/>
      <c r="BZ85" s="951"/>
      <c r="CA85" s="951"/>
      <c r="CB85" s="951"/>
      <c r="CC85" s="951"/>
      <c r="CD85" s="951"/>
      <c r="CE85" s="951"/>
      <c r="CF85" s="951"/>
      <c r="CG85" s="952"/>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32"/>
    </row>
    <row r="86" spans="1:131" s="233" customFormat="1" ht="26.25" customHeight="1" x14ac:dyDescent="0.15">
      <c r="A86" s="245">
        <v>19</v>
      </c>
      <c r="B86" s="955"/>
      <c r="C86" s="956"/>
      <c r="D86" s="956"/>
      <c r="E86" s="956"/>
      <c r="F86" s="956"/>
      <c r="G86" s="956"/>
      <c r="H86" s="956"/>
      <c r="I86" s="956"/>
      <c r="J86" s="956"/>
      <c r="K86" s="956"/>
      <c r="L86" s="956"/>
      <c r="M86" s="956"/>
      <c r="N86" s="956"/>
      <c r="O86" s="956"/>
      <c r="P86" s="957"/>
      <c r="Q86" s="958"/>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953"/>
      <c r="BA86" s="953"/>
      <c r="BB86" s="953"/>
      <c r="BC86" s="953"/>
      <c r="BD86" s="954"/>
      <c r="BE86" s="249"/>
      <c r="BF86" s="249"/>
      <c r="BG86" s="249"/>
      <c r="BH86" s="249"/>
      <c r="BI86" s="249"/>
      <c r="BJ86" s="249"/>
      <c r="BK86" s="249"/>
      <c r="BL86" s="249"/>
      <c r="BM86" s="249"/>
      <c r="BN86" s="249"/>
      <c r="BO86" s="249"/>
      <c r="BP86" s="249"/>
      <c r="BQ86" s="246">
        <v>80</v>
      </c>
      <c r="BR86" s="251"/>
      <c r="BS86" s="950"/>
      <c r="BT86" s="951"/>
      <c r="BU86" s="951"/>
      <c r="BV86" s="951"/>
      <c r="BW86" s="951"/>
      <c r="BX86" s="951"/>
      <c r="BY86" s="951"/>
      <c r="BZ86" s="951"/>
      <c r="CA86" s="951"/>
      <c r="CB86" s="951"/>
      <c r="CC86" s="951"/>
      <c r="CD86" s="951"/>
      <c r="CE86" s="951"/>
      <c r="CF86" s="951"/>
      <c r="CG86" s="952"/>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32"/>
    </row>
    <row r="87" spans="1:131" s="233" customFormat="1" ht="26.25" customHeight="1" x14ac:dyDescent="0.15">
      <c r="A87" s="253">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49"/>
      <c r="BF87" s="249"/>
      <c r="BG87" s="249"/>
      <c r="BH87" s="249"/>
      <c r="BI87" s="249"/>
      <c r="BJ87" s="249"/>
      <c r="BK87" s="249"/>
      <c r="BL87" s="249"/>
      <c r="BM87" s="249"/>
      <c r="BN87" s="249"/>
      <c r="BO87" s="249"/>
      <c r="BP87" s="249"/>
      <c r="BQ87" s="246">
        <v>81</v>
      </c>
      <c r="BR87" s="251"/>
      <c r="BS87" s="950"/>
      <c r="BT87" s="951"/>
      <c r="BU87" s="951"/>
      <c r="BV87" s="951"/>
      <c r="BW87" s="951"/>
      <c r="BX87" s="951"/>
      <c r="BY87" s="951"/>
      <c r="BZ87" s="951"/>
      <c r="CA87" s="951"/>
      <c r="CB87" s="951"/>
      <c r="CC87" s="951"/>
      <c r="CD87" s="951"/>
      <c r="CE87" s="951"/>
      <c r="CF87" s="951"/>
      <c r="CG87" s="952"/>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32"/>
    </row>
    <row r="88" spans="1:131" s="233" customFormat="1" ht="26.25" customHeight="1" thickBot="1" x14ac:dyDescent="0.2">
      <c r="A88" s="248" t="s">
        <v>257</v>
      </c>
      <c r="B88" s="890" t="s">
        <v>265</v>
      </c>
      <c r="C88" s="891"/>
      <c r="D88" s="891"/>
      <c r="E88" s="891"/>
      <c r="F88" s="891"/>
      <c r="G88" s="891"/>
      <c r="H88" s="891"/>
      <c r="I88" s="891"/>
      <c r="J88" s="891"/>
      <c r="K88" s="891"/>
      <c r="L88" s="891"/>
      <c r="M88" s="891"/>
      <c r="N88" s="891"/>
      <c r="O88" s="891"/>
      <c r="P88" s="892"/>
      <c r="Q88" s="923"/>
      <c r="R88" s="924"/>
      <c r="S88" s="924"/>
      <c r="T88" s="924"/>
      <c r="U88" s="924"/>
      <c r="V88" s="924"/>
      <c r="W88" s="924"/>
      <c r="X88" s="924"/>
      <c r="Y88" s="924"/>
      <c r="Z88" s="924"/>
      <c r="AA88" s="924"/>
      <c r="AB88" s="924"/>
      <c r="AC88" s="924"/>
      <c r="AD88" s="924"/>
      <c r="AE88" s="924"/>
      <c r="AF88" s="918">
        <v>5101</v>
      </c>
      <c r="AG88" s="918"/>
      <c r="AH88" s="918"/>
      <c r="AI88" s="918"/>
      <c r="AJ88" s="918"/>
      <c r="AK88" s="924"/>
      <c r="AL88" s="924"/>
      <c r="AM88" s="924"/>
      <c r="AN88" s="924"/>
      <c r="AO88" s="924"/>
      <c r="AP88" s="918">
        <v>2404</v>
      </c>
      <c r="AQ88" s="918"/>
      <c r="AR88" s="918"/>
      <c r="AS88" s="918"/>
      <c r="AT88" s="918"/>
      <c r="AU88" s="918">
        <v>734</v>
      </c>
      <c r="AV88" s="918"/>
      <c r="AW88" s="918"/>
      <c r="AX88" s="918"/>
      <c r="AY88" s="918"/>
      <c r="AZ88" s="920"/>
      <c r="BA88" s="920"/>
      <c r="BB88" s="920"/>
      <c r="BC88" s="920"/>
      <c r="BD88" s="921"/>
      <c r="BE88" s="249"/>
      <c r="BF88" s="249"/>
      <c r="BG88" s="249"/>
      <c r="BH88" s="249"/>
      <c r="BI88" s="249"/>
      <c r="BJ88" s="249"/>
      <c r="BK88" s="249"/>
      <c r="BL88" s="249"/>
      <c r="BM88" s="249"/>
      <c r="BN88" s="249"/>
      <c r="BO88" s="249"/>
      <c r="BP88" s="249"/>
      <c r="BQ88" s="246">
        <v>82</v>
      </c>
      <c r="BR88" s="251"/>
      <c r="BS88" s="950"/>
      <c r="BT88" s="951"/>
      <c r="BU88" s="951"/>
      <c r="BV88" s="951"/>
      <c r="BW88" s="951"/>
      <c r="BX88" s="951"/>
      <c r="BY88" s="951"/>
      <c r="BZ88" s="951"/>
      <c r="CA88" s="951"/>
      <c r="CB88" s="951"/>
      <c r="CC88" s="951"/>
      <c r="CD88" s="951"/>
      <c r="CE88" s="951"/>
      <c r="CF88" s="951"/>
      <c r="CG88" s="952"/>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32"/>
    </row>
    <row r="89" spans="1:131" s="233" customFormat="1" ht="26.25" hidden="1" customHeight="1" x14ac:dyDescent="0.15">
      <c r="A89" s="254"/>
      <c r="B89" s="255"/>
      <c r="C89" s="255"/>
      <c r="D89" s="255"/>
      <c r="E89" s="255"/>
      <c r="F89" s="255"/>
      <c r="G89" s="255"/>
      <c r="H89" s="255"/>
      <c r="I89" s="255"/>
      <c r="J89" s="255"/>
      <c r="K89" s="255"/>
      <c r="L89" s="255"/>
      <c r="M89" s="255"/>
      <c r="N89" s="255"/>
      <c r="O89" s="255"/>
      <c r="P89" s="255"/>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7"/>
      <c r="BA89" s="257"/>
      <c r="BB89" s="257"/>
      <c r="BC89" s="257"/>
      <c r="BD89" s="257"/>
      <c r="BE89" s="249"/>
      <c r="BF89" s="249"/>
      <c r="BG89" s="249"/>
      <c r="BH89" s="249"/>
      <c r="BI89" s="249"/>
      <c r="BJ89" s="249"/>
      <c r="BK89" s="249"/>
      <c r="BL89" s="249"/>
      <c r="BM89" s="249"/>
      <c r="BN89" s="249"/>
      <c r="BO89" s="249"/>
      <c r="BP89" s="249"/>
      <c r="BQ89" s="246">
        <v>83</v>
      </c>
      <c r="BR89" s="251"/>
      <c r="BS89" s="950"/>
      <c r="BT89" s="951"/>
      <c r="BU89" s="951"/>
      <c r="BV89" s="951"/>
      <c r="BW89" s="951"/>
      <c r="BX89" s="951"/>
      <c r="BY89" s="951"/>
      <c r="BZ89" s="951"/>
      <c r="CA89" s="951"/>
      <c r="CB89" s="951"/>
      <c r="CC89" s="951"/>
      <c r="CD89" s="951"/>
      <c r="CE89" s="951"/>
      <c r="CF89" s="951"/>
      <c r="CG89" s="952"/>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32"/>
    </row>
    <row r="90" spans="1:131" s="233" customFormat="1" ht="26.25" hidden="1" customHeight="1" x14ac:dyDescent="0.15">
      <c r="A90" s="254"/>
      <c r="B90" s="255"/>
      <c r="C90" s="255"/>
      <c r="D90" s="255"/>
      <c r="E90" s="255"/>
      <c r="F90" s="255"/>
      <c r="G90" s="255"/>
      <c r="H90" s="255"/>
      <c r="I90" s="255"/>
      <c r="J90" s="255"/>
      <c r="K90" s="255"/>
      <c r="L90" s="255"/>
      <c r="M90" s="255"/>
      <c r="N90" s="255"/>
      <c r="O90" s="255"/>
      <c r="P90" s="255"/>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7"/>
      <c r="BA90" s="257"/>
      <c r="BB90" s="257"/>
      <c r="BC90" s="257"/>
      <c r="BD90" s="257"/>
      <c r="BE90" s="249"/>
      <c r="BF90" s="249"/>
      <c r="BG90" s="249"/>
      <c r="BH90" s="249"/>
      <c r="BI90" s="249"/>
      <c r="BJ90" s="249"/>
      <c r="BK90" s="249"/>
      <c r="BL90" s="249"/>
      <c r="BM90" s="249"/>
      <c r="BN90" s="249"/>
      <c r="BO90" s="249"/>
      <c r="BP90" s="249"/>
      <c r="BQ90" s="246">
        <v>84</v>
      </c>
      <c r="BR90" s="251"/>
      <c r="BS90" s="950"/>
      <c r="BT90" s="951"/>
      <c r="BU90" s="951"/>
      <c r="BV90" s="951"/>
      <c r="BW90" s="951"/>
      <c r="BX90" s="951"/>
      <c r="BY90" s="951"/>
      <c r="BZ90" s="951"/>
      <c r="CA90" s="951"/>
      <c r="CB90" s="951"/>
      <c r="CC90" s="951"/>
      <c r="CD90" s="951"/>
      <c r="CE90" s="951"/>
      <c r="CF90" s="951"/>
      <c r="CG90" s="952"/>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32"/>
    </row>
    <row r="91" spans="1:131" s="233" customFormat="1" ht="26.25" hidden="1" customHeight="1" x14ac:dyDescent="0.15">
      <c r="A91" s="254"/>
      <c r="B91" s="255"/>
      <c r="C91" s="255"/>
      <c r="D91" s="255"/>
      <c r="E91" s="255"/>
      <c r="F91" s="255"/>
      <c r="G91" s="255"/>
      <c r="H91" s="255"/>
      <c r="I91" s="255"/>
      <c r="J91" s="255"/>
      <c r="K91" s="255"/>
      <c r="L91" s="255"/>
      <c r="M91" s="255"/>
      <c r="N91" s="255"/>
      <c r="O91" s="255"/>
      <c r="P91" s="255"/>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7"/>
      <c r="BA91" s="257"/>
      <c r="BB91" s="257"/>
      <c r="BC91" s="257"/>
      <c r="BD91" s="257"/>
      <c r="BE91" s="249"/>
      <c r="BF91" s="249"/>
      <c r="BG91" s="249"/>
      <c r="BH91" s="249"/>
      <c r="BI91" s="249"/>
      <c r="BJ91" s="249"/>
      <c r="BK91" s="249"/>
      <c r="BL91" s="249"/>
      <c r="BM91" s="249"/>
      <c r="BN91" s="249"/>
      <c r="BO91" s="249"/>
      <c r="BP91" s="249"/>
      <c r="BQ91" s="246">
        <v>85</v>
      </c>
      <c r="BR91" s="251"/>
      <c r="BS91" s="950"/>
      <c r="BT91" s="951"/>
      <c r="BU91" s="951"/>
      <c r="BV91" s="951"/>
      <c r="BW91" s="951"/>
      <c r="BX91" s="951"/>
      <c r="BY91" s="951"/>
      <c r="BZ91" s="951"/>
      <c r="CA91" s="951"/>
      <c r="CB91" s="951"/>
      <c r="CC91" s="951"/>
      <c r="CD91" s="951"/>
      <c r="CE91" s="951"/>
      <c r="CF91" s="951"/>
      <c r="CG91" s="952"/>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32"/>
    </row>
    <row r="92" spans="1:131" s="233" customFormat="1" ht="26.25" hidden="1" customHeight="1" x14ac:dyDescent="0.15">
      <c r="A92" s="254"/>
      <c r="B92" s="255"/>
      <c r="C92" s="255"/>
      <c r="D92" s="255"/>
      <c r="E92" s="255"/>
      <c r="F92" s="255"/>
      <c r="G92" s="255"/>
      <c r="H92" s="255"/>
      <c r="I92" s="255"/>
      <c r="J92" s="255"/>
      <c r="K92" s="255"/>
      <c r="L92" s="255"/>
      <c r="M92" s="255"/>
      <c r="N92" s="255"/>
      <c r="O92" s="255"/>
      <c r="P92" s="255"/>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7"/>
      <c r="BA92" s="257"/>
      <c r="BB92" s="257"/>
      <c r="BC92" s="257"/>
      <c r="BD92" s="257"/>
      <c r="BE92" s="249"/>
      <c r="BF92" s="249"/>
      <c r="BG92" s="249"/>
      <c r="BH92" s="249"/>
      <c r="BI92" s="249"/>
      <c r="BJ92" s="249"/>
      <c r="BK92" s="249"/>
      <c r="BL92" s="249"/>
      <c r="BM92" s="249"/>
      <c r="BN92" s="249"/>
      <c r="BO92" s="249"/>
      <c r="BP92" s="249"/>
      <c r="BQ92" s="246">
        <v>86</v>
      </c>
      <c r="BR92" s="251"/>
      <c r="BS92" s="950"/>
      <c r="BT92" s="951"/>
      <c r="BU92" s="951"/>
      <c r="BV92" s="951"/>
      <c r="BW92" s="951"/>
      <c r="BX92" s="951"/>
      <c r="BY92" s="951"/>
      <c r="BZ92" s="951"/>
      <c r="CA92" s="951"/>
      <c r="CB92" s="951"/>
      <c r="CC92" s="951"/>
      <c r="CD92" s="951"/>
      <c r="CE92" s="951"/>
      <c r="CF92" s="951"/>
      <c r="CG92" s="952"/>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32"/>
    </row>
    <row r="93" spans="1:131" s="233" customFormat="1" ht="26.25" hidden="1" customHeight="1" x14ac:dyDescent="0.15">
      <c r="A93" s="254"/>
      <c r="B93" s="255"/>
      <c r="C93" s="255"/>
      <c r="D93" s="255"/>
      <c r="E93" s="255"/>
      <c r="F93" s="255"/>
      <c r="G93" s="255"/>
      <c r="H93" s="255"/>
      <c r="I93" s="255"/>
      <c r="J93" s="255"/>
      <c r="K93" s="255"/>
      <c r="L93" s="255"/>
      <c r="M93" s="255"/>
      <c r="N93" s="255"/>
      <c r="O93" s="255"/>
      <c r="P93" s="255"/>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7"/>
      <c r="BA93" s="257"/>
      <c r="BB93" s="257"/>
      <c r="BC93" s="257"/>
      <c r="BD93" s="257"/>
      <c r="BE93" s="249"/>
      <c r="BF93" s="249"/>
      <c r="BG93" s="249"/>
      <c r="BH93" s="249"/>
      <c r="BI93" s="249"/>
      <c r="BJ93" s="249"/>
      <c r="BK93" s="249"/>
      <c r="BL93" s="249"/>
      <c r="BM93" s="249"/>
      <c r="BN93" s="249"/>
      <c r="BO93" s="249"/>
      <c r="BP93" s="249"/>
      <c r="BQ93" s="246">
        <v>87</v>
      </c>
      <c r="BR93" s="251"/>
      <c r="BS93" s="950"/>
      <c r="BT93" s="951"/>
      <c r="BU93" s="951"/>
      <c r="BV93" s="951"/>
      <c r="BW93" s="951"/>
      <c r="BX93" s="951"/>
      <c r="BY93" s="951"/>
      <c r="BZ93" s="951"/>
      <c r="CA93" s="951"/>
      <c r="CB93" s="951"/>
      <c r="CC93" s="951"/>
      <c r="CD93" s="951"/>
      <c r="CE93" s="951"/>
      <c r="CF93" s="951"/>
      <c r="CG93" s="952"/>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32"/>
    </row>
    <row r="94" spans="1:131" s="233" customFormat="1" ht="26.25" hidden="1" customHeight="1" x14ac:dyDescent="0.15">
      <c r="A94" s="254"/>
      <c r="B94" s="255"/>
      <c r="C94" s="255"/>
      <c r="D94" s="255"/>
      <c r="E94" s="255"/>
      <c r="F94" s="255"/>
      <c r="G94" s="255"/>
      <c r="H94" s="255"/>
      <c r="I94" s="255"/>
      <c r="J94" s="255"/>
      <c r="K94" s="255"/>
      <c r="L94" s="255"/>
      <c r="M94" s="255"/>
      <c r="N94" s="255"/>
      <c r="O94" s="255"/>
      <c r="P94" s="255"/>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7"/>
      <c r="BA94" s="257"/>
      <c r="BB94" s="257"/>
      <c r="BC94" s="257"/>
      <c r="BD94" s="257"/>
      <c r="BE94" s="249"/>
      <c r="BF94" s="249"/>
      <c r="BG94" s="249"/>
      <c r="BH94" s="249"/>
      <c r="BI94" s="249"/>
      <c r="BJ94" s="249"/>
      <c r="BK94" s="249"/>
      <c r="BL94" s="249"/>
      <c r="BM94" s="249"/>
      <c r="BN94" s="249"/>
      <c r="BO94" s="249"/>
      <c r="BP94" s="249"/>
      <c r="BQ94" s="246">
        <v>88</v>
      </c>
      <c r="BR94" s="251"/>
      <c r="BS94" s="950"/>
      <c r="BT94" s="951"/>
      <c r="BU94" s="951"/>
      <c r="BV94" s="951"/>
      <c r="BW94" s="951"/>
      <c r="BX94" s="951"/>
      <c r="BY94" s="951"/>
      <c r="BZ94" s="951"/>
      <c r="CA94" s="951"/>
      <c r="CB94" s="951"/>
      <c r="CC94" s="951"/>
      <c r="CD94" s="951"/>
      <c r="CE94" s="951"/>
      <c r="CF94" s="951"/>
      <c r="CG94" s="952"/>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32"/>
    </row>
    <row r="95" spans="1:131" s="233" customFormat="1" ht="26.25" hidden="1" customHeight="1" x14ac:dyDescent="0.15">
      <c r="A95" s="254"/>
      <c r="B95" s="255"/>
      <c r="C95" s="255"/>
      <c r="D95" s="255"/>
      <c r="E95" s="255"/>
      <c r="F95" s="255"/>
      <c r="G95" s="255"/>
      <c r="H95" s="255"/>
      <c r="I95" s="255"/>
      <c r="J95" s="255"/>
      <c r="K95" s="255"/>
      <c r="L95" s="255"/>
      <c r="M95" s="255"/>
      <c r="N95" s="255"/>
      <c r="O95" s="255"/>
      <c r="P95" s="255"/>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7"/>
      <c r="BA95" s="257"/>
      <c r="BB95" s="257"/>
      <c r="BC95" s="257"/>
      <c r="BD95" s="257"/>
      <c r="BE95" s="249"/>
      <c r="BF95" s="249"/>
      <c r="BG95" s="249"/>
      <c r="BH95" s="249"/>
      <c r="BI95" s="249"/>
      <c r="BJ95" s="249"/>
      <c r="BK95" s="249"/>
      <c r="BL95" s="249"/>
      <c r="BM95" s="249"/>
      <c r="BN95" s="249"/>
      <c r="BO95" s="249"/>
      <c r="BP95" s="249"/>
      <c r="BQ95" s="246">
        <v>89</v>
      </c>
      <c r="BR95" s="251"/>
      <c r="BS95" s="950"/>
      <c r="BT95" s="951"/>
      <c r="BU95" s="951"/>
      <c r="BV95" s="951"/>
      <c r="BW95" s="951"/>
      <c r="BX95" s="951"/>
      <c r="BY95" s="951"/>
      <c r="BZ95" s="951"/>
      <c r="CA95" s="951"/>
      <c r="CB95" s="951"/>
      <c r="CC95" s="951"/>
      <c r="CD95" s="951"/>
      <c r="CE95" s="951"/>
      <c r="CF95" s="951"/>
      <c r="CG95" s="952"/>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32"/>
    </row>
    <row r="96" spans="1:131" s="233" customFormat="1" ht="26.25" hidden="1" customHeight="1" x14ac:dyDescent="0.15">
      <c r="A96" s="254"/>
      <c r="B96" s="255"/>
      <c r="C96" s="255"/>
      <c r="D96" s="255"/>
      <c r="E96" s="255"/>
      <c r="F96" s="255"/>
      <c r="G96" s="255"/>
      <c r="H96" s="255"/>
      <c r="I96" s="255"/>
      <c r="J96" s="255"/>
      <c r="K96" s="255"/>
      <c r="L96" s="255"/>
      <c r="M96" s="255"/>
      <c r="N96" s="255"/>
      <c r="O96" s="255"/>
      <c r="P96" s="255"/>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7"/>
      <c r="BA96" s="257"/>
      <c r="BB96" s="257"/>
      <c r="BC96" s="257"/>
      <c r="BD96" s="257"/>
      <c r="BE96" s="249"/>
      <c r="BF96" s="249"/>
      <c r="BG96" s="249"/>
      <c r="BH96" s="249"/>
      <c r="BI96" s="249"/>
      <c r="BJ96" s="249"/>
      <c r="BK96" s="249"/>
      <c r="BL96" s="249"/>
      <c r="BM96" s="249"/>
      <c r="BN96" s="249"/>
      <c r="BO96" s="249"/>
      <c r="BP96" s="249"/>
      <c r="BQ96" s="246">
        <v>90</v>
      </c>
      <c r="BR96" s="251"/>
      <c r="BS96" s="950"/>
      <c r="BT96" s="951"/>
      <c r="BU96" s="951"/>
      <c r="BV96" s="951"/>
      <c r="BW96" s="951"/>
      <c r="BX96" s="951"/>
      <c r="BY96" s="951"/>
      <c r="BZ96" s="951"/>
      <c r="CA96" s="951"/>
      <c r="CB96" s="951"/>
      <c r="CC96" s="951"/>
      <c r="CD96" s="951"/>
      <c r="CE96" s="951"/>
      <c r="CF96" s="951"/>
      <c r="CG96" s="952"/>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32"/>
    </row>
    <row r="97" spans="1:131" s="233" customFormat="1" ht="26.25" hidden="1" customHeight="1" x14ac:dyDescent="0.15">
      <c r="A97" s="254"/>
      <c r="B97" s="255"/>
      <c r="C97" s="255"/>
      <c r="D97" s="255"/>
      <c r="E97" s="255"/>
      <c r="F97" s="255"/>
      <c r="G97" s="255"/>
      <c r="H97" s="255"/>
      <c r="I97" s="255"/>
      <c r="J97" s="255"/>
      <c r="K97" s="255"/>
      <c r="L97" s="255"/>
      <c r="M97" s="255"/>
      <c r="N97" s="255"/>
      <c r="O97" s="255"/>
      <c r="P97" s="255"/>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7"/>
      <c r="BA97" s="257"/>
      <c r="BB97" s="257"/>
      <c r="BC97" s="257"/>
      <c r="BD97" s="257"/>
      <c r="BE97" s="249"/>
      <c r="BF97" s="249"/>
      <c r="BG97" s="249"/>
      <c r="BH97" s="249"/>
      <c r="BI97" s="249"/>
      <c r="BJ97" s="249"/>
      <c r="BK97" s="249"/>
      <c r="BL97" s="249"/>
      <c r="BM97" s="249"/>
      <c r="BN97" s="249"/>
      <c r="BO97" s="249"/>
      <c r="BP97" s="249"/>
      <c r="BQ97" s="246">
        <v>91</v>
      </c>
      <c r="BR97" s="251"/>
      <c r="BS97" s="950"/>
      <c r="BT97" s="951"/>
      <c r="BU97" s="951"/>
      <c r="BV97" s="951"/>
      <c r="BW97" s="951"/>
      <c r="BX97" s="951"/>
      <c r="BY97" s="951"/>
      <c r="BZ97" s="951"/>
      <c r="CA97" s="951"/>
      <c r="CB97" s="951"/>
      <c r="CC97" s="951"/>
      <c r="CD97" s="951"/>
      <c r="CE97" s="951"/>
      <c r="CF97" s="951"/>
      <c r="CG97" s="952"/>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32"/>
    </row>
    <row r="98" spans="1:131" s="233" customFormat="1" ht="26.25" hidden="1" customHeight="1" x14ac:dyDescent="0.15">
      <c r="A98" s="254"/>
      <c r="B98" s="255"/>
      <c r="C98" s="255"/>
      <c r="D98" s="255"/>
      <c r="E98" s="255"/>
      <c r="F98" s="255"/>
      <c r="G98" s="255"/>
      <c r="H98" s="255"/>
      <c r="I98" s="255"/>
      <c r="J98" s="255"/>
      <c r="K98" s="255"/>
      <c r="L98" s="255"/>
      <c r="M98" s="255"/>
      <c r="N98" s="255"/>
      <c r="O98" s="255"/>
      <c r="P98" s="255"/>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7"/>
      <c r="BA98" s="257"/>
      <c r="BB98" s="257"/>
      <c r="BC98" s="257"/>
      <c r="BD98" s="257"/>
      <c r="BE98" s="249"/>
      <c r="BF98" s="249"/>
      <c r="BG98" s="249"/>
      <c r="BH98" s="249"/>
      <c r="BI98" s="249"/>
      <c r="BJ98" s="249"/>
      <c r="BK98" s="249"/>
      <c r="BL98" s="249"/>
      <c r="BM98" s="249"/>
      <c r="BN98" s="249"/>
      <c r="BO98" s="249"/>
      <c r="BP98" s="249"/>
      <c r="BQ98" s="246">
        <v>92</v>
      </c>
      <c r="BR98" s="251"/>
      <c r="BS98" s="950"/>
      <c r="BT98" s="951"/>
      <c r="BU98" s="951"/>
      <c r="BV98" s="951"/>
      <c r="BW98" s="951"/>
      <c r="BX98" s="951"/>
      <c r="BY98" s="951"/>
      <c r="BZ98" s="951"/>
      <c r="CA98" s="951"/>
      <c r="CB98" s="951"/>
      <c r="CC98" s="951"/>
      <c r="CD98" s="951"/>
      <c r="CE98" s="951"/>
      <c r="CF98" s="951"/>
      <c r="CG98" s="952"/>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32"/>
    </row>
    <row r="99" spans="1:131" s="233" customFormat="1" ht="26.25" hidden="1" customHeight="1" x14ac:dyDescent="0.15">
      <c r="A99" s="254"/>
      <c r="B99" s="255"/>
      <c r="C99" s="255"/>
      <c r="D99" s="255"/>
      <c r="E99" s="255"/>
      <c r="F99" s="255"/>
      <c r="G99" s="255"/>
      <c r="H99" s="255"/>
      <c r="I99" s="255"/>
      <c r="J99" s="255"/>
      <c r="K99" s="255"/>
      <c r="L99" s="255"/>
      <c r="M99" s="255"/>
      <c r="N99" s="255"/>
      <c r="O99" s="255"/>
      <c r="P99" s="255"/>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7"/>
      <c r="BA99" s="257"/>
      <c r="BB99" s="257"/>
      <c r="BC99" s="257"/>
      <c r="BD99" s="257"/>
      <c r="BE99" s="249"/>
      <c r="BF99" s="249"/>
      <c r="BG99" s="249"/>
      <c r="BH99" s="249"/>
      <c r="BI99" s="249"/>
      <c r="BJ99" s="249"/>
      <c r="BK99" s="249"/>
      <c r="BL99" s="249"/>
      <c r="BM99" s="249"/>
      <c r="BN99" s="249"/>
      <c r="BO99" s="249"/>
      <c r="BP99" s="249"/>
      <c r="BQ99" s="246">
        <v>93</v>
      </c>
      <c r="BR99" s="251"/>
      <c r="BS99" s="950"/>
      <c r="BT99" s="951"/>
      <c r="BU99" s="951"/>
      <c r="BV99" s="951"/>
      <c r="BW99" s="951"/>
      <c r="BX99" s="951"/>
      <c r="BY99" s="951"/>
      <c r="BZ99" s="951"/>
      <c r="CA99" s="951"/>
      <c r="CB99" s="951"/>
      <c r="CC99" s="951"/>
      <c r="CD99" s="951"/>
      <c r="CE99" s="951"/>
      <c r="CF99" s="951"/>
      <c r="CG99" s="952"/>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32"/>
    </row>
    <row r="100" spans="1:131" s="233" customFormat="1" ht="26.25" hidden="1" customHeight="1" x14ac:dyDescent="0.15">
      <c r="A100" s="254"/>
      <c r="B100" s="255"/>
      <c r="C100" s="255"/>
      <c r="D100" s="255"/>
      <c r="E100" s="255"/>
      <c r="F100" s="255"/>
      <c r="G100" s="255"/>
      <c r="H100" s="255"/>
      <c r="I100" s="255"/>
      <c r="J100" s="255"/>
      <c r="K100" s="255"/>
      <c r="L100" s="255"/>
      <c r="M100" s="255"/>
      <c r="N100" s="255"/>
      <c r="O100" s="255"/>
      <c r="P100" s="255"/>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7"/>
      <c r="BA100" s="257"/>
      <c r="BB100" s="257"/>
      <c r="BC100" s="257"/>
      <c r="BD100" s="257"/>
      <c r="BE100" s="249"/>
      <c r="BF100" s="249"/>
      <c r="BG100" s="249"/>
      <c r="BH100" s="249"/>
      <c r="BI100" s="249"/>
      <c r="BJ100" s="249"/>
      <c r="BK100" s="249"/>
      <c r="BL100" s="249"/>
      <c r="BM100" s="249"/>
      <c r="BN100" s="249"/>
      <c r="BO100" s="249"/>
      <c r="BP100" s="249"/>
      <c r="BQ100" s="246">
        <v>94</v>
      </c>
      <c r="BR100" s="251"/>
      <c r="BS100" s="950"/>
      <c r="BT100" s="951"/>
      <c r="BU100" s="951"/>
      <c r="BV100" s="951"/>
      <c r="BW100" s="951"/>
      <c r="BX100" s="951"/>
      <c r="BY100" s="951"/>
      <c r="BZ100" s="951"/>
      <c r="CA100" s="951"/>
      <c r="CB100" s="951"/>
      <c r="CC100" s="951"/>
      <c r="CD100" s="951"/>
      <c r="CE100" s="951"/>
      <c r="CF100" s="951"/>
      <c r="CG100" s="952"/>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32"/>
    </row>
    <row r="101" spans="1:131" s="233" customFormat="1" ht="26.25" hidden="1" customHeight="1" x14ac:dyDescent="0.15">
      <c r="A101" s="254"/>
      <c r="B101" s="255"/>
      <c r="C101" s="255"/>
      <c r="D101" s="255"/>
      <c r="E101" s="255"/>
      <c r="F101" s="255"/>
      <c r="G101" s="255"/>
      <c r="H101" s="255"/>
      <c r="I101" s="255"/>
      <c r="J101" s="255"/>
      <c r="K101" s="255"/>
      <c r="L101" s="255"/>
      <c r="M101" s="255"/>
      <c r="N101" s="255"/>
      <c r="O101" s="255"/>
      <c r="P101" s="255"/>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7"/>
      <c r="BA101" s="257"/>
      <c r="BB101" s="257"/>
      <c r="BC101" s="257"/>
      <c r="BD101" s="257"/>
      <c r="BE101" s="249"/>
      <c r="BF101" s="249"/>
      <c r="BG101" s="249"/>
      <c r="BH101" s="249"/>
      <c r="BI101" s="249"/>
      <c r="BJ101" s="249"/>
      <c r="BK101" s="249"/>
      <c r="BL101" s="249"/>
      <c r="BM101" s="249"/>
      <c r="BN101" s="249"/>
      <c r="BO101" s="249"/>
      <c r="BP101" s="249"/>
      <c r="BQ101" s="246">
        <v>95</v>
      </c>
      <c r="BR101" s="251"/>
      <c r="BS101" s="950"/>
      <c r="BT101" s="951"/>
      <c r="BU101" s="951"/>
      <c r="BV101" s="951"/>
      <c r="BW101" s="951"/>
      <c r="BX101" s="951"/>
      <c r="BY101" s="951"/>
      <c r="BZ101" s="951"/>
      <c r="CA101" s="951"/>
      <c r="CB101" s="951"/>
      <c r="CC101" s="951"/>
      <c r="CD101" s="951"/>
      <c r="CE101" s="951"/>
      <c r="CF101" s="951"/>
      <c r="CG101" s="952"/>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32"/>
    </row>
    <row r="102" spans="1:131" s="233" customFormat="1" ht="26.25" customHeight="1" thickBot="1" x14ac:dyDescent="0.2">
      <c r="A102" s="254"/>
      <c r="B102" s="255"/>
      <c r="C102" s="255"/>
      <c r="D102" s="255"/>
      <c r="E102" s="255"/>
      <c r="F102" s="255"/>
      <c r="G102" s="255"/>
      <c r="H102" s="255"/>
      <c r="I102" s="255"/>
      <c r="J102" s="255"/>
      <c r="K102" s="255"/>
      <c r="L102" s="255"/>
      <c r="M102" s="255"/>
      <c r="N102" s="255"/>
      <c r="O102" s="255"/>
      <c r="P102" s="255"/>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7"/>
      <c r="BA102" s="257"/>
      <c r="BB102" s="257"/>
      <c r="BC102" s="257"/>
      <c r="BD102" s="257"/>
      <c r="BE102" s="249"/>
      <c r="BF102" s="249"/>
      <c r="BG102" s="249"/>
      <c r="BH102" s="249"/>
      <c r="BI102" s="249"/>
      <c r="BJ102" s="249"/>
      <c r="BK102" s="249"/>
      <c r="BL102" s="249"/>
      <c r="BM102" s="249"/>
      <c r="BN102" s="249"/>
      <c r="BO102" s="249"/>
      <c r="BP102" s="249"/>
      <c r="BQ102" s="248" t="s">
        <v>257</v>
      </c>
      <c r="BR102" s="890" t="s">
        <v>266</v>
      </c>
      <c r="BS102" s="891"/>
      <c r="BT102" s="891"/>
      <c r="BU102" s="891"/>
      <c r="BV102" s="891"/>
      <c r="BW102" s="891"/>
      <c r="BX102" s="891"/>
      <c r="BY102" s="891"/>
      <c r="BZ102" s="891"/>
      <c r="CA102" s="891"/>
      <c r="CB102" s="891"/>
      <c r="CC102" s="891"/>
      <c r="CD102" s="891"/>
      <c r="CE102" s="891"/>
      <c r="CF102" s="891"/>
      <c r="CG102" s="892"/>
      <c r="CH102" s="969"/>
      <c r="CI102" s="970"/>
      <c r="CJ102" s="970"/>
      <c r="CK102" s="970"/>
      <c r="CL102" s="971"/>
      <c r="CM102" s="969"/>
      <c r="CN102" s="970"/>
      <c r="CO102" s="970"/>
      <c r="CP102" s="970"/>
      <c r="CQ102" s="971"/>
      <c r="CR102" s="972">
        <v>55</v>
      </c>
      <c r="CS102" s="932"/>
      <c r="CT102" s="932"/>
      <c r="CU102" s="932"/>
      <c r="CV102" s="973"/>
      <c r="CW102" s="972">
        <v>5</v>
      </c>
      <c r="CX102" s="932"/>
      <c r="CY102" s="932"/>
      <c r="CZ102" s="932"/>
      <c r="DA102" s="973"/>
      <c r="DB102" s="972">
        <v>0</v>
      </c>
      <c r="DC102" s="932"/>
      <c r="DD102" s="932"/>
      <c r="DE102" s="932"/>
      <c r="DF102" s="973"/>
      <c r="DG102" s="972" t="s">
        <v>581</v>
      </c>
      <c r="DH102" s="932"/>
      <c r="DI102" s="932"/>
      <c r="DJ102" s="932"/>
      <c r="DK102" s="973"/>
      <c r="DL102" s="972">
        <v>230</v>
      </c>
      <c r="DM102" s="932"/>
      <c r="DN102" s="932"/>
      <c r="DO102" s="932"/>
      <c r="DP102" s="973"/>
      <c r="DQ102" s="972">
        <v>38</v>
      </c>
      <c r="DR102" s="932"/>
      <c r="DS102" s="932"/>
      <c r="DT102" s="932"/>
      <c r="DU102" s="973"/>
      <c r="DV102" s="974"/>
      <c r="DW102" s="975"/>
      <c r="DX102" s="975"/>
      <c r="DY102" s="975"/>
      <c r="DZ102" s="976"/>
      <c r="EA102" s="232"/>
    </row>
    <row r="103" spans="1:131" s="233" customFormat="1" ht="26.25" customHeight="1" x14ac:dyDescent="0.15">
      <c r="A103" s="254"/>
      <c r="B103" s="255"/>
      <c r="C103" s="255"/>
      <c r="D103" s="255"/>
      <c r="E103" s="255"/>
      <c r="F103" s="255"/>
      <c r="G103" s="255"/>
      <c r="H103" s="255"/>
      <c r="I103" s="255"/>
      <c r="J103" s="255"/>
      <c r="K103" s="255"/>
      <c r="L103" s="255"/>
      <c r="M103" s="255"/>
      <c r="N103" s="255"/>
      <c r="O103" s="255"/>
      <c r="P103" s="255"/>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7"/>
      <c r="BA103" s="257"/>
      <c r="BB103" s="257"/>
      <c r="BC103" s="257"/>
      <c r="BD103" s="257"/>
      <c r="BE103" s="249"/>
      <c r="BF103" s="249"/>
      <c r="BG103" s="249"/>
      <c r="BH103" s="249"/>
      <c r="BI103" s="249"/>
      <c r="BJ103" s="249"/>
      <c r="BK103" s="249"/>
      <c r="BL103" s="249"/>
      <c r="BM103" s="249"/>
      <c r="BN103" s="249"/>
      <c r="BO103" s="249"/>
      <c r="BP103" s="249"/>
      <c r="BQ103" s="977" t="s">
        <v>559</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32"/>
    </row>
    <row r="104" spans="1:131" s="233" customFormat="1" ht="26.25" customHeight="1" x14ac:dyDescent="0.15">
      <c r="A104" s="254"/>
      <c r="B104" s="255"/>
      <c r="C104" s="255"/>
      <c r="D104" s="255"/>
      <c r="E104" s="255"/>
      <c r="F104" s="255"/>
      <c r="G104" s="255"/>
      <c r="H104" s="255"/>
      <c r="I104" s="255"/>
      <c r="J104" s="255"/>
      <c r="K104" s="255"/>
      <c r="L104" s="255"/>
      <c r="M104" s="255"/>
      <c r="N104" s="255"/>
      <c r="O104" s="255"/>
      <c r="P104" s="255"/>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7"/>
      <c r="BA104" s="257"/>
      <c r="BB104" s="257"/>
      <c r="BC104" s="257"/>
      <c r="BD104" s="257"/>
      <c r="BE104" s="249"/>
      <c r="BF104" s="249"/>
      <c r="BG104" s="249"/>
      <c r="BH104" s="249"/>
      <c r="BI104" s="249"/>
      <c r="BJ104" s="249"/>
      <c r="BK104" s="249"/>
      <c r="BL104" s="249"/>
      <c r="BM104" s="249"/>
      <c r="BN104" s="249"/>
      <c r="BO104" s="249"/>
      <c r="BP104" s="249"/>
      <c r="BQ104" s="978" t="s">
        <v>558</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32"/>
    </row>
    <row r="105" spans="1:131" s="233" customFormat="1" ht="11.25" customHeight="1" x14ac:dyDescent="0.15">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A105" s="232"/>
    </row>
    <row r="106" spans="1:131" s="233" customFormat="1" ht="11.25" customHeight="1" x14ac:dyDescent="0.15">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A106" s="232"/>
    </row>
    <row r="107" spans="1:131" s="232" customFormat="1" ht="26.25" customHeight="1" thickBot="1" x14ac:dyDescent="0.2">
      <c r="A107" s="259" t="s">
        <v>267</v>
      </c>
      <c r="B107" s="384"/>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c r="AO107" s="384"/>
      <c r="AP107" s="384"/>
      <c r="AQ107" s="384"/>
      <c r="AR107" s="384"/>
      <c r="AS107" s="384"/>
      <c r="AT107" s="384"/>
      <c r="AU107" s="259" t="s">
        <v>557</v>
      </c>
      <c r="AV107" s="384"/>
      <c r="AW107" s="384"/>
      <c r="AX107" s="384"/>
      <c r="AY107" s="384"/>
      <c r="AZ107" s="384"/>
      <c r="BA107" s="384"/>
      <c r="BB107" s="384"/>
      <c r="BC107" s="384"/>
      <c r="BD107" s="384"/>
      <c r="BE107" s="384"/>
      <c r="BF107" s="384"/>
      <c r="BG107" s="384"/>
      <c r="BH107" s="384"/>
      <c r="BI107" s="384"/>
      <c r="BJ107" s="384"/>
      <c r="BK107" s="384"/>
      <c r="BL107" s="384"/>
      <c r="BM107" s="384"/>
      <c r="BN107" s="384"/>
      <c r="BO107" s="384"/>
      <c r="BP107" s="384"/>
      <c r="BQ107" s="384"/>
      <c r="BR107" s="384"/>
      <c r="BS107" s="384"/>
      <c r="BT107" s="384"/>
      <c r="BU107" s="384"/>
      <c r="BV107" s="384"/>
      <c r="BW107" s="384"/>
      <c r="BX107" s="384"/>
      <c r="BY107" s="384"/>
      <c r="BZ107" s="384"/>
      <c r="CA107" s="384"/>
      <c r="CB107" s="384"/>
      <c r="CC107" s="384"/>
      <c r="CD107" s="384"/>
      <c r="CE107" s="384"/>
      <c r="CF107" s="384"/>
      <c r="CG107" s="384"/>
      <c r="CH107" s="384"/>
      <c r="CI107" s="384"/>
      <c r="CJ107" s="384"/>
      <c r="CK107" s="384"/>
      <c r="CL107" s="384"/>
      <c r="CM107" s="384"/>
      <c r="CN107" s="384"/>
      <c r="CO107" s="384"/>
      <c r="CP107" s="384"/>
      <c r="CQ107" s="384"/>
      <c r="CR107" s="384"/>
      <c r="CS107" s="384"/>
      <c r="CT107" s="384"/>
      <c r="CU107" s="384"/>
      <c r="CV107" s="384"/>
      <c r="CW107" s="384"/>
      <c r="CX107" s="384"/>
      <c r="CY107" s="384"/>
      <c r="CZ107" s="384"/>
      <c r="DA107" s="384"/>
      <c r="DB107" s="384"/>
      <c r="DC107" s="384"/>
      <c r="DD107" s="384"/>
      <c r="DE107" s="384"/>
      <c r="DF107" s="384"/>
      <c r="DG107" s="384"/>
      <c r="DH107" s="384"/>
      <c r="DI107" s="384"/>
      <c r="DJ107" s="384"/>
      <c r="DK107" s="384"/>
      <c r="DL107" s="384"/>
      <c r="DM107" s="384"/>
      <c r="DN107" s="384"/>
      <c r="DO107" s="384"/>
      <c r="DP107" s="384"/>
      <c r="DQ107" s="384"/>
      <c r="DR107" s="384"/>
      <c r="DS107" s="384"/>
      <c r="DT107" s="384"/>
      <c r="DU107" s="384"/>
      <c r="DV107" s="384"/>
      <c r="DW107" s="384"/>
      <c r="DX107" s="384"/>
      <c r="DY107" s="384"/>
      <c r="DZ107" s="384"/>
    </row>
    <row r="108" spans="1:131" s="232" customFormat="1" ht="26.25" customHeight="1" x14ac:dyDescent="0.15">
      <c r="A108" s="979" t="s">
        <v>268</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269</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32" customFormat="1" ht="26.25" customHeight="1" x14ac:dyDescent="0.15">
      <c r="A109" s="982" t="s">
        <v>270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271</v>
      </c>
      <c r="AB109" s="983"/>
      <c r="AC109" s="983"/>
      <c r="AD109" s="983"/>
      <c r="AE109" s="984"/>
      <c r="AF109" s="985" t="s">
        <v>220</v>
      </c>
      <c r="AG109" s="983"/>
      <c r="AH109" s="983"/>
      <c r="AI109" s="983"/>
      <c r="AJ109" s="984"/>
      <c r="AK109" s="985" t="s">
        <v>219</v>
      </c>
      <c r="AL109" s="983"/>
      <c r="AM109" s="983"/>
      <c r="AN109" s="983"/>
      <c r="AO109" s="984"/>
      <c r="AP109" s="985" t="s">
        <v>272</v>
      </c>
      <c r="AQ109" s="983"/>
      <c r="AR109" s="983"/>
      <c r="AS109" s="983"/>
      <c r="AT109" s="986"/>
      <c r="AU109" s="982" t="s">
        <v>270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271</v>
      </c>
      <c r="BR109" s="983"/>
      <c r="BS109" s="983"/>
      <c r="BT109" s="983"/>
      <c r="BU109" s="984"/>
      <c r="BV109" s="985" t="s">
        <v>220</v>
      </c>
      <c r="BW109" s="983"/>
      <c r="BX109" s="983"/>
      <c r="BY109" s="983"/>
      <c r="BZ109" s="984"/>
      <c r="CA109" s="985" t="s">
        <v>219</v>
      </c>
      <c r="CB109" s="983"/>
      <c r="CC109" s="983"/>
      <c r="CD109" s="983"/>
      <c r="CE109" s="984"/>
      <c r="CF109" s="987" t="s">
        <v>272</v>
      </c>
      <c r="CG109" s="987"/>
      <c r="CH109" s="987"/>
      <c r="CI109" s="987"/>
      <c r="CJ109" s="987"/>
      <c r="CK109" s="985" t="s">
        <v>273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271</v>
      </c>
      <c r="DH109" s="983"/>
      <c r="DI109" s="983"/>
      <c r="DJ109" s="983"/>
      <c r="DK109" s="984"/>
      <c r="DL109" s="985" t="s">
        <v>220</v>
      </c>
      <c r="DM109" s="983"/>
      <c r="DN109" s="983"/>
      <c r="DO109" s="983"/>
      <c r="DP109" s="984"/>
      <c r="DQ109" s="985" t="s">
        <v>219</v>
      </c>
      <c r="DR109" s="983"/>
      <c r="DS109" s="983"/>
      <c r="DT109" s="983"/>
      <c r="DU109" s="984"/>
      <c r="DV109" s="985" t="s">
        <v>272</v>
      </c>
      <c r="DW109" s="983"/>
      <c r="DX109" s="983"/>
      <c r="DY109" s="983"/>
      <c r="DZ109" s="986"/>
    </row>
    <row r="110" spans="1:131" s="232" customFormat="1" ht="26.25" customHeight="1" x14ac:dyDescent="0.15">
      <c r="A110" s="1028" t="s">
        <v>274</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1029">
        <v>1612372</v>
      </c>
      <c r="AB110" s="1030"/>
      <c r="AC110" s="1030"/>
      <c r="AD110" s="1030"/>
      <c r="AE110" s="1031"/>
      <c r="AF110" s="1032">
        <v>1399676</v>
      </c>
      <c r="AG110" s="1030"/>
      <c r="AH110" s="1030"/>
      <c r="AI110" s="1030"/>
      <c r="AJ110" s="1031"/>
      <c r="AK110" s="1032">
        <v>1393406</v>
      </c>
      <c r="AL110" s="1030"/>
      <c r="AM110" s="1030"/>
      <c r="AN110" s="1030"/>
      <c r="AO110" s="1031"/>
      <c r="AP110" s="1033">
        <v>25.9</v>
      </c>
      <c r="AQ110" s="1034"/>
      <c r="AR110" s="1034"/>
      <c r="AS110" s="1034"/>
      <c r="AT110" s="1035"/>
      <c r="AU110" s="1050" t="s">
        <v>72</v>
      </c>
      <c r="AV110" s="1051"/>
      <c r="AW110" s="1051"/>
      <c r="AX110" s="1051"/>
      <c r="AY110" s="1051"/>
      <c r="AZ110" s="988" t="s">
        <v>275</v>
      </c>
      <c r="BA110" s="989"/>
      <c r="BB110" s="989"/>
      <c r="BC110" s="989"/>
      <c r="BD110" s="989"/>
      <c r="BE110" s="989"/>
      <c r="BF110" s="989"/>
      <c r="BG110" s="989"/>
      <c r="BH110" s="989"/>
      <c r="BI110" s="989"/>
      <c r="BJ110" s="989"/>
      <c r="BK110" s="989"/>
      <c r="BL110" s="989"/>
      <c r="BM110" s="989"/>
      <c r="BN110" s="989"/>
      <c r="BO110" s="989"/>
      <c r="BP110" s="990"/>
      <c r="BQ110" s="991">
        <v>13738810</v>
      </c>
      <c r="BR110" s="992"/>
      <c r="BS110" s="992"/>
      <c r="BT110" s="992"/>
      <c r="BU110" s="992"/>
      <c r="BV110" s="992">
        <v>13456052</v>
      </c>
      <c r="BW110" s="992"/>
      <c r="BX110" s="992"/>
      <c r="BY110" s="992"/>
      <c r="BZ110" s="992"/>
      <c r="CA110" s="992">
        <v>13143696</v>
      </c>
      <c r="CB110" s="992"/>
      <c r="CC110" s="992"/>
      <c r="CD110" s="992"/>
      <c r="CE110" s="992"/>
      <c r="CF110" s="993">
        <v>244.6</v>
      </c>
      <c r="CG110" s="994"/>
      <c r="CH110" s="994"/>
      <c r="CI110" s="994"/>
      <c r="CJ110" s="994"/>
      <c r="CK110" s="995" t="s">
        <v>276</v>
      </c>
      <c r="CL110" s="996"/>
      <c r="CM110" s="1006" t="s">
        <v>277</v>
      </c>
      <c r="CN110" s="1007"/>
      <c r="CO110" s="1007"/>
      <c r="CP110" s="1007"/>
      <c r="CQ110" s="1007"/>
      <c r="CR110" s="1007"/>
      <c r="CS110" s="1007"/>
      <c r="CT110" s="1007"/>
      <c r="CU110" s="1007"/>
      <c r="CV110" s="1007"/>
      <c r="CW110" s="1007"/>
      <c r="CX110" s="1007"/>
      <c r="CY110" s="1007"/>
      <c r="CZ110" s="1007"/>
      <c r="DA110" s="1007"/>
      <c r="DB110" s="1007"/>
      <c r="DC110" s="1007"/>
      <c r="DD110" s="1007"/>
      <c r="DE110" s="1007"/>
      <c r="DF110" s="1008"/>
      <c r="DG110" s="991" t="s">
        <v>104</v>
      </c>
      <c r="DH110" s="992"/>
      <c r="DI110" s="992"/>
      <c r="DJ110" s="992"/>
      <c r="DK110" s="992"/>
      <c r="DL110" s="992" t="s">
        <v>104</v>
      </c>
      <c r="DM110" s="992"/>
      <c r="DN110" s="992"/>
      <c r="DO110" s="992"/>
      <c r="DP110" s="992"/>
      <c r="DQ110" s="992" t="s">
        <v>547</v>
      </c>
      <c r="DR110" s="992"/>
      <c r="DS110" s="992"/>
      <c r="DT110" s="992"/>
      <c r="DU110" s="992"/>
      <c r="DV110" s="1009" t="s">
        <v>104</v>
      </c>
      <c r="DW110" s="1009"/>
      <c r="DX110" s="1009"/>
      <c r="DY110" s="1009"/>
      <c r="DZ110" s="1010"/>
    </row>
    <row r="111" spans="1:131" s="232" customFormat="1" ht="26.25" customHeight="1" x14ac:dyDescent="0.15">
      <c r="A111" s="1011" t="s">
        <v>278</v>
      </c>
      <c r="B111" s="1012"/>
      <c r="C111" s="1012"/>
      <c r="D111" s="1012"/>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3"/>
      <c r="AA111" s="1014" t="s">
        <v>104</v>
      </c>
      <c r="AB111" s="1015"/>
      <c r="AC111" s="1015"/>
      <c r="AD111" s="1015"/>
      <c r="AE111" s="1016"/>
      <c r="AF111" s="1017" t="s">
        <v>550</v>
      </c>
      <c r="AG111" s="1015"/>
      <c r="AH111" s="1015"/>
      <c r="AI111" s="1015"/>
      <c r="AJ111" s="1016"/>
      <c r="AK111" s="1017" t="s">
        <v>104</v>
      </c>
      <c r="AL111" s="1015"/>
      <c r="AM111" s="1015"/>
      <c r="AN111" s="1015"/>
      <c r="AO111" s="1016"/>
      <c r="AP111" s="1018" t="s">
        <v>547</v>
      </c>
      <c r="AQ111" s="1019"/>
      <c r="AR111" s="1019"/>
      <c r="AS111" s="1019"/>
      <c r="AT111" s="1020"/>
      <c r="AU111" s="1052"/>
      <c r="AV111" s="1053"/>
      <c r="AW111" s="1053"/>
      <c r="AX111" s="1053"/>
      <c r="AY111" s="1053"/>
      <c r="AZ111" s="1001" t="s">
        <v>279</v>
      </c>
      <c r="BA111" s="1002"/>
      <c r="BB111" s="1002"/>
      <c r="BC111" s="1002"/>
      <c r="BD111" s="1002"/>
      <c r="BE111" s="1002"/>
      <c r="BF111" s="1002"/>
      <c r="BG111" s="1002"/>
      <c r="BH111" s="1002"/>
      <c r="BI111" s="1002"/>
      <c r="BJ111" s="1002"/>
      <c r="BK111" s="1002"/>
      <c r="BL111" s="1002"/>
      <c r="BM111" s="1002"/>
      <c r="BN111" s="1002"/>
      <c r="BO111" s="1002"/>
      <c r="BP111" s="1003"/>
      <c r="BQ111" s="1004">
        <v>83886</v>
      </c>
      <c r="BR111" s="1005"/>
      <c r="BS111" s="1005"/>
      <c r="BT111" s="1005"/>
      <c r="BU111" s="1005"/>
      <c r="BV111" s="1005">
        <v>42320</v>
      </c>
      <c r="BW111" s="1005"/>
      <c r="BX111" s="1005"/>
      <c r="BY111" s="1005"/>
      <c r="BZ111" s="1005"/>
      <c r="CA111" s="1005" t="s">
        <v>104</v>
      </c>
      <c r="CB111" s="1005"/>
      <c r="CC111" s="1005"/>
      <c r="CD111" s="1005"/>
      <c r="CE111" s="1005"/>
      <c r="CF111" s="1024" t="s">
        <v>104</v>
      </c>
      <c r="CG111" s="1025"/>
      <c r="CH111" s="1025"/>
      <c r="CI111" s="1025"/>
      <c r="CJ111" s="1025"/>
      <c r="CK111" s="997"/>
      <c r="CL111" s="998"/>
      <c r="CM111" s="1021" t="s">
        <v>280</v>
      </c>
      <c r="CN111" s="1022"/>
      <c r="CO111" s="1022"/>
      <c r="CP111" s="1022"/>
      <c r="CQ111" s="1022"/>
      <c r="CR111" s="1022"/>
      <c r="CS111" s="1022"/>
      <c r="CT111" s="1022"/>
      <c r="CU111" s="1022"/>
      <c r="CV111" s="1022"/>
      <c r="CW111" s="1022"/>
      <c r="CX111" s="1022"/>
      <c r="CY111" s="1022"/>
      <c r="CZ111" s="1022"/>
      <c r="DA111" s="1022"/>
      <c r="DB111" s="1022"/>
      <c r="DC111" s="1022"/>
      <c r="DD111" s="1022"/>
      <c r="DE111" s="1022"/>
      <c r="DF111" s="1023"/>
      <c r="DG111" s="1004" t="s">
        <v>104</v>
      </c>
      <c r="DH111" s="1005"/>
      <c r="DI111" s="1005"/>
      <c r="DJ111" s="1005"/>
      <c r="DK111" s="1005"/>
      <c r="DL111" s="1005" t="s">
        <v>547</v>
      </c>
      <c r="DM111" s="1005"/>
      <c r="DN111" s="1005"/>
      <c r="DO111" s="1005"/>
      <c r="DP111" s="1005"/>
      <c r="DQ111" s="1005" t="s">
        <v>547</v>
      </c>
      <c r="DR111" s="1005"/>
      <c r="DS111" s="1005"/>
      <c r="DT111" s="1005"/>
      <c r="DU111" s="1005"/>
      <c r="DV111" s="1026" t="s">
        <v>104</v>
      </c>
      <c r="DW111" s="1026"/>
      <c r="DX111" s="1026"/>
      <c r="DY111" s="1026"/>
      <c r="DZ111" s="1027"/>
    </row>
    <row r="112" spans="1:131" s="232" customFormat="1" ht="26.25" customHeight="1" x14ac:dyDescent="0.15">
      <c r="A112" s="1036" t="s">
        <v>281</v>
      </c>
      <c r="B112" s="1037"/>
      <c r="C112" s="1002" t="s">
        <v>282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42" t="s">
        <v>104</v>
      </c>
      <c r="AB112" s="1043"/>
      <c r="AC112" s="1043"/>
      <c r="AD112" s="1043"/>
      <c r="AE112" s="1044"/>
      <c r="AF112" s="1045" t="s">
        <v>104</v>
      </c>
      <c r="AG112" s="1043"/>
      <c r="AH112" s="1043"/>
      <c r="AI112" s="1043"/>
      <c r="AJ112" s="1044"/>
      <c r="AK112" s="1045" t="s">
        <v>104</v>
      </c>
      <c r="AL112" s="1043"/>
      <c r="AM112" s="1043"/>
      <c r="AN112" s="1043"/>
      <c r="AO112" s="1044"/>
      <c r="AP112" s="1046" t="s">
        <v>547</v>
      </c>
      <c r="AQ112" s="1047"/>
      <c r="AR112" s="1047"/>
      <c r="AS112" s="1047"/>
      <c r="AT112" s="1048"/>
      <c r="AU112" s="1052"/>
      <c r="AV112" s="1053"/>
      <c r="AW112" s="1053"/>
      <c r="AX112" s="1053"/>
      <c r="AY112" s="1053"/>
      <c r="AZ112" s="1001" t="s">
        <v>283</v>
      </c>
      <c r="BA112" s="1002"/>
      <c r="BB112" s="1002"/>
      <c r="BC112" s="1002"/>
      <c r="BD112" s="1002"/>
      <c r="BE112" s="1002"/>
      <c r="BF112" s="1002"/>
      <c r="BG112" s="1002"/>
      <c r="BH112" s="1002"/>
      <c r="BI112" s="1002"/>
      <c r="BJ112" s="1002"/>
      <c r="BK112" s="1002"/>
      <c r="BL112" s="1002"/>
      <c r="BM112" s="1002"/>
      <c r="BN112" s="1002"/>
      <c r="BO112" s="1002"/>
      <c r="BP112" s="1003"/>
      <c r="BQ112" s="1004">
        <v>8734698</v>
      </c>
      <c r="BR112" s="1005"/>
      <c r="BS112" s="1005"/>
      <c r="BT112" s="1005"/>
      <c r="BU112" s="1005"/>
      <c r="BV112" s="1005">
        <v>8159388</v>
      </c>
      <c r="BW112" s="1005"/>
      <c r="BX112" s="1005"/>
      <c r="BY112" s="1005"/>
      <c r="BZ112" s="1005"/>
      <c r="CA112" s="1005">
        <v>7719002</v>
      </c>
      <c r="CB112" s="1005"/>
      <c r="CC112" s="1005"/>
      <c r="CD112" s="1005"/>
      <c r="CE112" s="1005"/>
      <c r="CF112" s="1024">
        <v>143.6</v>
      </c>
      <c r="CG112" s="1025"/>
      <c r="CH112" s="1025"/>
      <c r="CI112" s="1025"/>
      <c r="CJ112" s="1025"/>
      <c r="CK112" s="997"/>
      <c r="CL112" s="998"/>
      <c r="CM112" s="1021" t="s">
        <v>284</v>
      </c>
      <c r="CN112" s="1022"/>
      <c r="CO112" s="1022"/>
      <c r="CP112" s="1022"/>
      <c r="CQ112" s="1022"/>
      <c r="CR112" s="1022"/>
      <c r="CS112" s="1022"/>
      <c r="CT112" s="1022"/>
      <c r="CU112" s="1022"/>
      <c r="CV112" s="1022"/>
      <c r="CW112" s="1022"/>
      <c r="CX112" s="1022"/>
      <c r="CY112" s="1022"/>
      <c r="CZ112" s="1022"/>
      <c r="DA112" s="1022"/>
      <c r="DB112" s="1022"/>
      <c r="DC112" s="1022"/>
      <c r="DD112" s="1022"/>
      <c r="DE112" s="1022"/>
      <c r="DF112" s="1023"/>
      <c r="DG112" s="1004" t="s">
        <v>547</v>
      </c>
      <c r="DH112" s="1005"/>
      <c r="DI112" s="1005"/>
      <c r="DJ112" s="1005"/>
      <c r="DK112" s="1005"/>
      <c r="DL112" s="1005" t="s">
        <v>547</v>
      </c>
      <c r="DM112" s="1005"/>
      <c r="DN112" s="1005"/>
      <c r="DO112" s="1005"/>
      <c r="DP112" s="1005"/>
      <c r="DQ112" s="1005" t="s">
        <v>547</v>
      </c>
      <c r="DR112" s="1005"/>
      <c r="DS112" s="1005"/>
      <c r="DT112" s="1005"/>
      <c r="DU112" s="1005"/>
      <c r="DV112" s="1026" t="s">
        <v>547</v>
      </c>
      <c r="DW112" s="1026"/>
      <c r="DX112" s="1026"/>
      <c r="DY112" s="1026"/>
      <c r="DZ112" s="1027"/>
    </row>
    <row r="113" spans="1:130" s="232" customFormat="1" ht="26.25" customHeight="1" x14ac:dyDescent="0.15">
      <c r="A113" s="1038"/>
      <c r="B113" s="1039"/>
      <c r="C113" s="1002" t="s">
        <v>285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1014">
        <v>589912</v>
      </c>
      <c r="AB113" s="1015"/>
      <c r="AC113" s="1015"/>
      <c r="AD113" s="1015"/>
      <c r="AE113" s="1016"/>
      <c r="AF113" s="1017">
        <v>545351</v>
      </c>
      <c r="AG113" s="1015"/>
      <c r="AH113" s="1015"/>
      <c r="AI113" s="1015"/>
      <c r="AJ113" s="1016"/>
      <c r="AK113" s="1017">
        <v>568353</v>
      </c>
      <c r="AL113" s="1015"/>
      <c r="AM113" s="1015"/>
      <c r="AN113" s="1015"/>
      <c r="AO113" s="1016"/>
      <c r="AP113" s="1018">
        <v>10.6</v>
      </c>
      <c r="AQ113" s="1019"/>
      <c r="AR113" s="1019"/>
      <c r="AS113" s="1019"/>
      <c r="AT113" s="1020"/>
      <c r="AU113" s="1052"/>
      <c r="AV113" s="1053"/>
      <c r="AW113" s="1053"/>
      <c r="AX113" s="1053"/>
      <c r="AY113" s="1053"/>
      <c r="AZ113" s="1001" t="s">
        <v>286</v>
      </c>
      <c r="BA113" s="1002"/>
      <c r="BB113" s="1002"/>
      <c r="BC113" s="1002"/>
      <c r="BD113" s="1002"/>
      <c r="BE113" s="1002"/>
      <c r="BF113" s="1002"/>
      <c r="BG113" s="1002"/>
      <c r="BH113" s="1002"/>
      <c r="BI113" s="1002"/>
      <c r="BJ113" s="1002"/>
      <c r="BK113" s="1002"/>
      <c r="BL113" s="1002"/>
      <c r="BM113" s="1002"/>
      <c r="BN113" s="1002"/>
      <c r="BO113" s="1002"/>
      <c r="BP113" s="1003"/>
      <c r="BQ113" s="1004">
        <v>963025</v>
      </c>
      <c r="BR113" s="1005"/>
      <c r="BS113" s="1005"/>
      <c r="BT113" s="1005"/>
      <c r="BU113" s="1005"/>
      <c r="BV113" s="1005">
        <v>783618</v>
      </c>
      <c r="BW113" s="1005"/>
      <c r="BX113" s="1005"/>
      <c r="BY113" s="1005"/>
      <c r="BZ113" s="1005"/>
      <c r="CA113" s="1005">
        <v>734165</v>
      </c>
      <c r="CB113" s="1005"/>
      <c r="CC113" s="1005"/>
      <c r="CD113" s="1005"/>
      <c r="CE113" s="1005"/>
      <c r="CF113" s="1024">
        <v>13.7</v>
      </c>
      <c r="CG113" s="1025"/>
      <c r="CH113" s="1025"/>
      <c r="CI113" s="1025"/>
      <c r="CJ113" s="1025"/>
      <c r="CK113" s="997"/>
      <c r="CL113" s="998"/>
      <c r="CM113" s="1021" t="s">
        <v>556</v>
      </c>
      <c r="CN113" s="1022"/>
      <c r="CO113" s="1022"/>
      <c r="CP113" s="1022"/>
      <c r="CQ113" s="1022"/>
      <c r="CR113" s="1022"/>
      <c r="CS113" s="1022"/>
      <c r="CT113" s="1022"/>
      <c r="CU113" s="1022"/>
      <c r="CV113" s="1022"/>
      <c r="CW113" s="1022"/>
      <c r="CX113" s="1022"/>
      <c r="CY113" s="1022"/>
      <c r="CZ113" s="1022"/>
      <c r="DA113" s="1022"/>
      <c r="DB113" s="1022"/>
      <c r="DC113" s="1022"/>
      <c r="DD113" s="1022"/>
      <c r="DE113" s="1022"/>
      <c r="DF113" s="1023"/>
      <c r="DG113" s="1042">
        <v>81386</v>
      </c>
      <c r="DH113" s="1043"/>
      <c r="DI113" s="1043"/>
      <c r="DJ113" s="1043"/>
      <c r="DK113" s="1044"/>
      <c r="DL113" s="1045">
        <v>41070</v>
      </c>
      <c r="DM113" s="1043"/>
      <c r="DN113" s="1043"/>
      <c r="DO113" s="1043"/>
      <c r="DP113" s="1044"/>
      <c r="DQ113" s="1045" t="s">
        <v>547</v>
      </c>
      <c r="DR113" s="1043"/>
      <c r="DS113" s="1043"/>
      <c r="DT113" s="1043"/>
      <c r="DU113" s="1044"/>
      <c r="DV113" s="1046" t="s">
        <v>104</v>
      </c>
      <c r="DW113" s="1047"/>
      <c r="DX113" s="1047"/>
      <c r="DY113" s="1047"/>
      <c r="DZ113" s="1048"/>
    </row>
    <row r="114" spans="1:130" s="232" customFormat="1" ht="26.25" customHeight="1" x14ac:dyDescent="0.15">
      <c r="A114" s="1038"/>
      <c r="B114" s="1039"/>
      <c r="C114" s="1002" t="s">
        <v>287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42">
        <v>276652</v>
      </c>
      <c r="AB114" s="1043"/>
      <c r="AC114" s="1043"/>
      <c r="AD114" s="1043"/>
      <c r="AE114" s="1044"/>
      <c r="AF114" s="1045">
        <v>197490</v>
      </c>
      <c r="AG114" s="1043"/>
      <c r="AH114" s="1043"/>
      <c r="AI114" s="1043"/>
      <c r="AJ114" s="1044"/>
      <c r="AK114" s="1045">
        <v>102687</v>
      </c>
      <c r="AL114" s="1043"/>
      <c r="AM114" s="1043"/>
      <c r="AN114" s="1043"/>
      <c r="AO114" s="1044"/>
      <c r="AP114" s="1046">
        <v>1.9</v>
      </c>
      <c r="AQ114" s="1047"/>
      <c r="AR114" s="1047"/>
      <c r="AS114" s="1047"/>
      <c r="AT114" s="1048"/>
      <c r="AU114" s="1052"/>
      <c r="AV114" s="1053"/>
      <c r="AW114" s="1053"/>
      <c r="AX114" s="1053"/>
      <c r="AY114" s="1053"/>
      <c r="AZ114" s="1001" t="s">
        <v>288</v>
      </c>
      <c r="BA114" s="1002"/>
      <c r="BB114" s="1002"/>
      <c r="BC114" s="1002"/>
      <c r="BD114" s="1002"/>
      <c r="BE114" s="1002"/>
      <c r="BF114" s="1002"/>
      <c r="BG114" s="1002"/>
      <c r="BH114" s="1002"/>
      <c r="BI114" s="1002"/>
      <c r="BJ114" s="1002"/>
      <c r="BK114" s="1002"/>
      <c r="BL114" s="1002"/>
      <c r="BM114" s="1002"/>
      <c r="BN114" s="1002"/>
      <c r="BO114" s="1002"/>
      <c r="BP114" s="1003"/>
      <c r="BQ114" s="1004">
        <v>1215390</v>
      </c>
      <c r="BR114" s="1005"/>
      <c r="BS114" s="1005"/>
      <c r="BT114" s="1005"/>
      <c r="BU114" s="1005"/>
      <c r="BV114" s="1005">
        <v>1070393</v>
      </c>
      <c r="BW114" s="1005"/>
      <c r="BX114" s="1005"/>
      <c r="BY114" s="1005"/>
      <c r="BZ114" s="1005"/>
      <c r="CA114" s="1005">
        <v>1142473</v>
      </c>
      <c r="CB114" s="1005"/>
      <c r="CC114" s="1005"/>
      <c r="CD114" s="1005"/>
      <c r="CE114" s="1005"/>
      <c r="CF114" s="1024">
        <v>21.3</v>
      </c>
      <c r="CG114" s="1025"/>
      <c r="CH114" s="1025"/>
      <c r="CI114" s="1025"/>
      <c r="CJ114" s="1025"/>
      <c r="CK114" s="997"/>
      <c r="CL114" s="998"/>
      <c r="CM114" s="1021" t="s">
        <v>289</v>
      </c>
      <c r="CN114" s="1022"/>
      <c r="CO114" s="1022"/>
      <c r="CP114" s="1022"/>
      <c r="CQ114" s="1022"/>
      <c r="CR114" s="1022"/>
      <c r="CS114" s="1022"/>
      <c r="CT114" s="1022"/>
      <c r="CU114" s="1022"/>
      <c r="CV114" s="1022"/>
      <c r="CW114" s="1022"/>
      <c r="CX114" s="1022"/>
      <c r="CY114" s="1022"/>
      <c r="CZ114" s="1022"/>
      <c r="DA114" s="1022"/>
      <c r="DB114" s="1022"/>
      <c r="DC114" s="1022"/>
      <c r="DD114" s="1022"/>
      <c r="DE114" s="1022"/>
      <c r="DF114" s="1023"/>
      <c r="DG114" s="1042" t="s">
        <v>547</v>
      </c>
      <c r="DH114" s="1043"/>
      <c r="DI114" s="1043"/>
      <c r="DJ114" s="1043"/>
      <c r="DK114" s="1044"/>
      <c r="DL114" s="1045" t="s">
        <v>547</v>
      </c>
      <c r="DM114" s="1043"/>
      <c r="DN114" s="1043"/>
      <c r="DO114" s="1043"/>
      <c r="DP114" s="1044"/>
      <c r="DQ114" s="1045" t="s">
        <v>104</v>
      </c>
      <c r="DR114" s="1043"/>
      <c r="DS114" s="1043"/>
      <c r="DT114" s="1043"/>
      <c r="DU114" s="1044"/>
      <c r="DV114" s="1046" t="s">
        <v>104</v>
      </c>
      <c r="DW114" s="1047"/>
      <c r="DX114" s="1047"/>
      <c r="DY114" s="1047"/>
      <c r="DZ114" s="1048"/>
    </row>
    <row r="115" spans="1:130" s="232" customFormat="1" ht="26.25" customHeight="1" x14ac:dyDescent="0.15">
      <c r="A115" s="1038"/>
      <c r="B115" s="1039"/>
      <c r="C115" s="1002" t="s">
        <v>290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1014">
        <v>43167</v>
      </c>
      <c r="AB115" s="1015"/>
      <c r="AC115" s="1015"/>
      <c r="AD115" s="1015"/>
      <c r="AE115" s="1016"/>
      <c r="AF115" s="1017">
        <v>43141</v>
      </c>
      <c r="AG115" s="1015"/>
      <c r="AH115" s="1015"/>
      <c r="AI115" s="1015"/>
      <c r="AJ115" s="1016"/>
      <c r="AK115" s="1017">
        <v>43116</v>
      </c>
      <c r="AL115" s="1015"/>
      <c r="AM115" s="1015"/>
      <c r="AN115" s="1015"/>
      <c r="AO115" s="1016"/>
      <c r="AP115" s="1018">
        <v>0.8</v>
      </c>
      <c r="AQ115" s="1019"/>
      <c r="AR115" s="1019"/>
      <c r="AS115" s="1019"/>
      <c r="AT115" s="1020"/>
      <c r="AU115" s="1052"/>
      <c r="AV115" s="1053"/>
      <c r="AW115" s="1053"/>
      <c r="AX115" s="1053"/>
      <c r="AY115" s="1053"/>
      <c r="AZ115" s="1001" t="s">
        <v>291</v>
      </c>
      <c r="BA115" s="1002"/>
      <c r="BB115" s="1002"/>
      <c r="BC115" s="1002"/>
      <c r="BD115" s="1002"/>
      <c r="BE115" s="1002"/>
      <c r="BF115" s="1002"/>
      <c r="BG115" s="1002"/>
      <c r="BH115" s="1002"/>
      <c r="BI115" s="1002"/>
      <c r="BJ115" s="1002"/>
      <c r="BK115" s="1002"/>
      <c r="BL115" s="1002"/>
      <c r="BM115" s="1002"/>
      <c r="BN115" s="1002"/>
      <c r="BO115" s="1002"/>
      <c r="BP115" s="1003"/>
      <c r="BQ115" s="1004">
        <v>54016</v>
      </c>
      <c r="BR115" s="1005"/>
      <c r="BS115" s="1005"/>
      <c r="BT115" s="1005"/>
      <c r="BU115" s="1005"/>
      <c r="BV115" s="1005">
        <v>36258</v>
      </c>
      <c r="BW115" s="1005"/>
      <c r="BX115" s="1005"/>
      <c r="BY115" s="1005"/>
      <c r="BZ115" s="1005"/>
      <c r="CA115" s="1005">
        <v>37557</v>
      </c>
      <c r="CB115" s="1005"/>
      <c r="CC115" s="1005"/>
      <c r="CD115" s="1005"/>
      <c r="CE115" s="1005"/>
      <c r="CF115" s="1024">
        <v>0.7</v>
      </c>
      <c r="CG115" s="1025"/>
      <c r="CH115" s="1025"/>
      <c r="CI115" s="1025"/>
      <c r="CJ115" s="1025"/>
      <c r="CK115" s="997"/>
      <c r="CL115" s="998"/>
      <c r="CM115" s="1001" t="s">
        <v>292</v>
      </c>
      <c r="CN115" s="1049"/>
      <c r="CO115" s="1049"/>
      <c r="CP115" s="1049"/>
      <c r="CQ115" s="1049"/>
      <c r="CR115" s="1049"/>
      <c r="CS115" s="1049"/>
      <c r="CT115" s="1049"/>
      <c r="CU115" s="1049"/>
      <c r="CV115" s="1049"/>
      <c r="CW115" s="1049"/>
      <c r="CX115" s="1049"/>
      <c r="CY115" s="1049"/>
      <c r="CZ115" s="1049"/>
      <c r="DA115" s="1049"/>
      <c r="DB115" s="1049"/>
      <c r="DC115" s="1049"/>
      <c r="DD115" s="1049"/>
      <c r="DE115" s="1049"/>
      <c r="DF115" s="1003"/>
      <c r="DG115" s="1042" t="s">
        <v>104</v>
      </c>
      <c r="DH115" s="1043"/>
      <c r="DI115" s="1043"/>
      <c r="DJ115" s="1043"/>
      <c r="DK115" s="1044"/>
      <c r="DL115" s="1045" t="s">
        <v>104</v>
      </c>
      <c r="DM115" s="1043"/>
      <c r="DN115" s="1043"/>
      <c r="DO115" s="1043"/>
      <c r="DP115" s="1044"/>
      <c r="DQ115" s="1045" t="s">
        <v>104</v>
      </c>
      <c r="DR115" s="1043"/>
      <c r="DS115" s="1043"/>
      <c r="DT115" s="1043"/>
      <c r="DU115" s="1044"/>
      <c r="DV115" s="1046" t="s">
        <v>104</v>
      </c>
      <c r="DW115" s="1047"/>
      <c r="DX115" s="1047"/>
      <c r="DY115" s="1047"/>
      <c r="DZ115" s="1048"/>
    </row>
    <row r="116" spans="1:130" s="232" customFormat="1" ht="26.25" customHeight="1" x14ac:dyDescent="0.15">
      <c r="A116" s="1040"/>
      <c r="B116" s="1041"/>
      <c r="C116" s="1060" t="s">
        <v>293</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42">
        <v>57</v>
      </c>
      <c r="AB116" s="1043"/>
      <c r="AC116" s="1043"/>
      <c r="AD116" s="1043"/>
      <c r="AE116" s="1044"/>
      <c r="AF116" s="1045">
        <v>62</v>
      </c>
      <c r="AG116" s="1043"/>
      <c r="AH116" s="1043"/>
      <c r="AI116" s="1043"/>
      <c r="AJ116" s="1044"/>
      <c r="AK116" s="1045">
        <v>11</v>
      </c>
      <c r="AL116" s="1043"/>
      <c r="AM116" s="1043"/>
      <c r="AN116" s="1043"/>
      <c r="AO116" s="1044"/>
      <c r="AP116" s="1046">
        <v>0</v>
      </c>
      <c r="AQ116" s="1047"/>
      <c r="AR116" s="1047"/>
      <c r="AS116" s="1047"/>
      <c r="AT116" s="1048"/>
      <c r="AU116" s="1052"/>
      <c r="AV116" s="1053"/>
      <c r="AW116" s="1053"/>
      <c r="AX116" s="1053"/>
      <c r="AY116" s="1053"/>
      <c r="AZ116" s="1062" t="s">
        <v>555</v>
      </c>
      <c r="BA116" s="1063"/>
      <c r="BB116" s="1063"/>
      <c r="BC116" s="1063"/>
      <c r="BD116" s="1063"/>
      <c r="BE116" s="1063"/>
      <c r="BF116" s="1063"/>
      <c r="BG116" s="1063"/>
      <c r="BH116" s="1063"/>
      <c r="BI116" s="1063"/>
      <c r="BJ116" s="1063"/>
      <c r="BK116" s="1063"/>
      <c r="BL116" s="1063"/>
      <c r="BM116" s="1063"/>
      <c r="BN116" s="1063"/>
      <c r="BO116" s="1063"/>
      <c r="BP116" s="1064"/>
      <c r="BQ116" s="1004" t="s">
        <v>104</v>
      </c>
      <c r="BR116" s="1005"/>
      <c r="BS116" s="1005"/>
      <c r="BT116" s="1005"/>
      <c r="BU116" s="1005"/>
      <c r="BV116" s="1005" t="s">
        <v>547</v>
      </c>
      <c r="BW116" s="1005"/>
      <c r="BX116" s="1005"/>
      <c r="BY116" s="1005"/>
      <c r="BZ116" s="1005"/>
      <c r="CA116" s="1005" t="s">
        <v>104</v>
      </c>
      <c r="CB116" s="1005"/>
      <c r="CC116" s="1005"/>
      <c r="CD116" s="1005"/>
      <c r="CE116" s="1005"/>
      <c r="CF116" s="1024" t="s">
        <v>547</v>
      </c>
      <c r="CG116" s="1025"/>
      <c r="CH116" s="1025"/>
      <c r="CI116" s="1025"/>
      <c r="CJ116" s="1025"/>
      <c r="CK116" s="997"/>
      <c r="CL116" s="998"/>
      <c r="CM116" s="1021" t="s">
        <v>294</v>
      </c>
      <c r="CN116" s="1022"/>
      <c r="CO116" s="1022"/>
      <c r="CP116" s="1022"/>
      <c r="CQ116" s="1022"/>
      <c r="CR116" s="1022"/>
      <c r="CS116" s="1022"/>
      <c r="CT116" s="1022"/>
      <c r="CU116" s="1022"/>
      <c r="CV116" s="1022"/>
      <c r="CW116" s="1022"/>
      <c r="CX116" s="1022"/>
      <c r="CY116" s="1022"/>
      <c r="CZ116" s="1022"/>
      <c r="DA116" s="1022"/>
      <c r="DB116" s="1022"/>
      <c r="DC116" s="1022"/>
      <c r="DD116" s="1022"/>
      <c r="DE116" s="1022"/>
      <c r="DF116" s="1023"/>
      <c r="DG116" s="1042">
        <v>2500</v>
      </c>
      <c r="DH116" s="1043"/>
      <c r="DI116" s="1043"/>
      <c r="DJ116" s="1043"/>
      <c r="DK116" s="1044"/>
      <c r="DL116" s="1045">
        <v>1250</v>
      </c>
      <c r="DM116" s="1043"/>
      <c r="DN116" s="1043"/>
      <c r="DO116" s="1043"/>
      <c r="DP116" s="1044"/>
      <c r="DQ116" s="1045" t="s">
        <v>104</v>
      </c>
      <c r="DR116" s="1043"/>
      <c r="DS116" s="1043"/>
      <c r="DT116" s="1043"/>
      <c r="DU116" s="1044"/>
      <c r="DV116" s="1046" t="s">
        <v>104</v>
      </c>
      <c r="DW116" s="1047"/>
      <c r="DX116" s="1047"/>
      <c r="DY116" s="1047"/>
      <c r="DZ116" s="1048"/>
    </row>
    <row r="117" spans="1:130" s="232" customFormat="1" ht="26.25" customHeight="1" x14ac:dyDescent="0.15">
      <c r="A117" s="982" t="s">
        <v>147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56" t="s">
        <v>415</v>
      </c>
      <c r="Z117" s="984"/>
      <c r="AA117" s="1065">
        <v>2522160</v>
      </c>
      <c r="AB117" s="1066"/>
      <c r="AC117" s="1066"/>
      <c r="AD117" s="1066"/>
      <c r="AE117" s="1067"/>
      <c r="AF117" s="1068">
        <v>2185720</v>
      </c>
      <c r="AG117" s="1066"/>
      <c r="AH117" s="1066"/>
      <c r="AI117" s="1066"/>
      <c r="AJ117" s="1067"/>
      <c r="AK117" s="1068">
        <v>2107573</v>
      </c>
      <c r="AL117" s="1066"/>
      <c r="AM117" s="1066"/>
      <c r="AN117" s="1066"/>
      <c r="AO117" s="1067"/>
      <c r="AP117" s="1069"/>
      <c r="AQ117" s="1070"/>
      <c r="AR117" s="1070"/>
      <c r="AS117" s="1070"/>
      <c r="AT117" s="1071"/>
      <c r="AU117" s="1052"/>
      <c r="AV117" s="1053"/>
      <c r="AW117" s="1053"/>
      <c r="AX117" s="1053"/>
      <c r="AY117" s="1053"/>
      <c r="AZ117" s="1062" t="s">
        <v>295</v>
      </c>
      <c r="BA117" s="1063"/>
      <c r="BB117" s="1063"/>
      <c r="BC117" s="1063"/>
      <c r="BD117" s="1063"/>
      <c r="BE117" s="1063"/>
      <c r="BF117" s="1063"/>
      <c r="BG117" s="1063"/>
      <c r="BH117" s="1063"/>
      <c r="BI117" s="1063"/>
      <c r="BJ117" s="1063"/>
      <c r="BK117" s="1063"/>
      <c r="BL117" s="1063"/>
      <c r="BM117" s="1063"/>
      <c r="BN117" s="1063"/>
      <c r="BO117" s="1063"/>
      <c r="BP117" s="1064"/>
      <c r="BQ117" s="1004" t="s">
        <v>104</v>
      </c>
      <c r="BR117" s="1005"/>
      <c r="BS117" s="1005"/>
      <c r="BT117" s="1005"/>
      <c r="BU117" s="1005"/>
      <c r="BV117" s="1005" t="s">
        <v>547</v>
      </c>
      <c r="BW117" s="1005"/>
      <c r="BX117" s="1005"/>
      <c r="BY117" s="1005"/>
      <c r="BZ117" s="1005"/>
      <c r="CA117" s="1005" t="s">
        <v>547</v>
      </c>
      <c r="CB117" s="1005"/>
      <c r="CC117" s="1005"/>
      <c r="CD117" s="1005"/>
      <c r="CE117" s="1005"/>
      <c r="CF117" s="1024" t="s">
        <v>104</v>
      </c>
      <c r="CG117" s="1025"/>
      <c r="CH117" s="1025"/>
      <c r="CI117" s="1025"/>
      <c r="CJ117" s="1025"/>
      <c r="CK117" s="997"/>
      <c r="CL117" s="998"/>
      <c r="CM117" s="1021" t="s">
        <v>296</v>
      </c>
      <c r="CN117" s="1022"/>
      <c r="CO117" s="1022"/>
      <c r="CP117" s="1022"/>
      <c r="CQ117" s="1022"/>
      <c r="CR117" s="1022"/>
      <c r="CS117" s="1022"/>
      <c r="CT117" s="1022"/>
      <c r="CU117" s="1022"/>
      <c r="CV117" s="1022"/>
      <c r="CW117" s="1022"/>
      <c r="CX117" s="1022"/>
      <c r="CY117" s="1022"/>
      <c r="CZ117" s="1022"/>
      <c r="DA117" s="1022"/>
      <c r="DB117" s="1022"/>
      <c r="DC117" s="1022"/>
      <c r="DD117" s="1022"/>
      <c r="DE117" s="1022"/>
      <c r="DF117" s="1023"/>
      <c r="DG117" s="1042" t="s">
        <v>104</v>
      </c>
      <c r="DH117" s="1043"/>
      <c r="DI117" s="1043"/>
      <c r="DJ117" s="1043"/>
      <c r="DK117" s="1044"/>
      <c r="DL117" s="1045" t="s">
        <v>104</v>
      </c>
      <c r="DM117" s="1043"/>
      <c r="DN117" s="1043"/>
      <c r="DO117" s="1043"/>
      <c r="DP117" s="1044"/>
      <c r="DQ117" s="1045" t="s">
        <v>547</v>
      </c>
      <c r="DR117" s="1043"/>
      <c r="DS117" s="1043"/>
      <c r="DT117" s="1043"/>
      <c r="DU117" s="1044"/>
      <c r="DV117" s="1046" t="s">
        <v>104</v>
      </c>
      <c r="DW117" s="1047"/>
      <c r="DX117" s="1047"/>
      <c r="DY117" s="1047"/>
      <c r="DZ117" s="1048"/>
    </row>
    <row r="118" spans="1:130" s="232" customFormat="1" ht="26.25" customHeight="1" x14ac:dyDescent="0.15">
      <c r="A118" s="982" t="s">
        <v>273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271</v>
      </c>
      <c r="AB118" s="983"/>
      <c r="AC118" s="983"/>
      <c r="AD118" s="983"/>
      <c r="AE118" s="984"/>
      <c r="AF118" s="985" t="s">
        <v>220</v>
      </c>
      <c r="AG118" s="983"/>
      <c r="AH118" s="983"/>
      <c r="AI118" s="983"/>
      <c r="AJ118" s="984"/>
      <c r="AK118" s="985" t="s">
        <v>219</v>
      </c>
      <c r="AL118" s="983"/>
      <c r="AM118" s="983"/>
      <c r="AN118" s="983"/>
      <c r="AO118" s="984"/>
      <c r="AP118" s="1072" t="s">
        <v>272</v>
      </c>
      <c r="AQ118" s="1073"/>
      <c r="AR118" s="1073"/>
      <c r="AS118" s="1073"/>
      <c r="AT118" s="1074"/>
      <c r="AU118" s="1052"/>
      <c r="AV118" s="1053"/>
      <c r="AW118" s="1053"/>
      <c r="AX118" s="1053"/>
      <c r="AY118" s="1053"/>
      <c r="AZ118" s="1075" t="s">
        <v>297</v>
      </c>
      <c r="BA118" s="1060"/>
      <c r="BB118" s="1060"/>
      <c r="BC118" s="1060"/>
      <c r="BD118" s="1060"/>
      <c r="BE118" s="1060"/>
      <c r="BF118" s="1060"/>
      <c r="BG118" s="1060"/>
      <c r="BH118" s="1060"/>
      <c r="BI118" s="1060"/>
      <c r="BJ118" s="1060"/>
      <c r="BK118" s="1060"/>
      <c r="BL118" s="1060"/>
      <c r="BM118" s="1060"/>
      <c r="BN118" s="1060"/>
      <c r="BO118" s="1060"/>
      <c r="BP118" s="1061"/>
      <c r="BQ118" s="1058" t="s">
        <v>104</v>
      </c>
      <c r="BR118" s="1059"/>
      <c r="BS118" s="1059"/>
      <c r="BT118" s="1059"/>
      <c r="BU118" s="1059"/>
      <c r="BV118" s="1059" t="s">
        <v>547</v>
      </c>
      <c r="BW118" s="1059"/>
      <c r="BX118" s="1059"/>
      <c r="BY118" s="1059"/>
      <c r="BZ118" s="1059"/>
      <c r="CA118" s="1059" t="s">
        <v>104</v>
      </c>
      <c r="CB118" s="1059"/>
      <c r="CC118" s="1059"/>
      <c r="CD118" s="1059"/>
      <c r="CE118" s="1059"/>
      <c r="CF118" s="1024" t="s">
        <v>550</v>
      </c>
      <c r="CG118" s="1025"/>
      <c r="CH118" s="1025"/>
      <c r="CI118" s="1025"/>
      <c r="CJ118" s="1025"/>
      <c r="CK118" s="997"/>
      <c r="CL118" s="998"/>
      <c r="CM118" s="1021" t="s">
        <v>298</v>
      </c>
      <c r="CN118" s="1022"/>
      <c r="CO118" s="1022"/>
      <c r="CP118" s="1022"/>
      <c r="CQ118" s="1022"/>
      <c r="CR118" s="1022"/>
      <c r="CS118" s="1022"/>
      <c r="CT118" s="1022"/>
      <c r="CU118" s="1022"/>
      <c r="CV118" s="1022"/>
      <c r="CW118" s="1022"/>
      <c r="CX118" s="1022"/>
      <c r="CY118" s="1022"/>
      <c r="CZ118" s="1022"/>
      <c r="DA118" s="1022"/>
      <c r="DB118" s="1022"/>
      <c r="DC118" s="1022"/>
      <c r="DD118" s="1022"/>
      <c r="DE118" s="1022"/>
      <c r="DF118" s="1023"/>
      <c r="DG118" s="1042" t="s">
        <v>104</v>
      </c>
      <c r="DH118" s="1043"/>
      <c r="DI118" s="1043"/>
      <c r="DJ118" s="1043"/>
      <c r="DK118" s="1044"/>
      <c r="DL118" s="1045" t="s">
        <v>104</v>
      </c>
      <c r="DM118" s="1043"/>
      <c r="DN118" s="1043"/>
      <c r="DO118" s="1043"/>
      <c r="DP118" s="1044"/>
      <c r="DQ118" s="1045" t="s">
        <v>547</v>
      </c>
      <c r="DR118" s="1043"/>
      <c r="DS118" s="1043"/>
      <c r="DT118" s="1043"/>
      <c r="DU118" s="1044"/>
      <c r="DV118" s="1046" t="s">
        <v>547</v>
      </c>
      <c r="DW118" s="1047"/>
      <c r="DX118" s="1047"/>
      <c r="DY118" s="1047"/>
      <c r="DZ118" s="1048"/>
    </row>
    <row r="119" spans="1:130" s="232" customFormat="1" ht="26.25" customHeight="1" x14ac:dyDescent="0.15">
      <c r="A119" s="1163" t="s">
        <v>276</v>
      </c>
      <c r="B119" s="996"/>
      <c r="C119" s="1006" t="s">
        <v>277</v>
      </c>
      <c r="D119" s="1007"/>
      <c r="E119" s="1007"/>
      <c r="F119" s="1007"/>
      <c r="G119" s="1007"/>
      <c r="H119" s="1007"/>
      <c r="I119" s="1007"/>
      <c r="J119" s="1007"/>
      <c r="K119" s="1007"/>
      <c r="L119" s="1007"/>
      <c r="M119" s="1007"/>
      <c r="N119" s="1007"/>
      <c r="O119" s="1007"/>
      <c r="P119" s="1007"/>
      <c r="Q119" s="1007"/>
      <c r="R119" s="1007"/>
      <c r="S119" s="1007"/>
      <c r="T119" s="1007"/>
      <c r="U119" s="1007"/>
      <c r="V119" s="1007"/>
      <c r="W119" s="1007"/>
      <c r="X119" s="1007"/>
      <c r="Y119" s="1007"/>
      <c r="Z119" s="1008"/>
      <c r="AA119" s="1029" t="s">
        <v>104</v>
      </c>
      <c r="AB119" s="1030"/>
      <c r="AC119" s="1030"/>
      <c r="AD119" s="1030"/>
      <c r="AE119" s="1031"/>
      <c r="AF119" s="1032" t="s">
        <v>104</v>
      </c>
      <c r="AG119" s="1030"/>
      <c r="AH119" s="1030"/>
      <c r="AI119" s="1030"/>
      <c r="AJ119" s="1031"/>
      <c r="AK119" s="1032" t="s">
        <v>104</v>
      </c>
      <c r="AL119" s="1030"/>
      <c r="AM119" s="1030"/>
      <c r="AN119" s="1030"/>
      <c r="AO119" s="1031"/>
      <c r="AP119" s="1033" t="s">
        <v>104</v>
      </c>
      <c r="AQ119" s="1034"/>
      <c r="AR119" s="1034"/>
      <c r="AS119" s="1034"/>
      <c r="AT119" s="1035"/>
      <c r="AU119" s="1054"/>
      <c r="AV119" s="1055"/>
      <c r="AW119" s="1055"/>
      <c r="AX119" s="1055"/>
      <c r="AY119" s="1055"/>
      <c r="AZ119" s="260" t="s">
        <v>147</v>
      </c>
      <c r="BA119" s="260"/>
      <c r="BB119" s="260"/>
      <c r="BC119" s="260"/>
      <c r="BD119" s="260"/>
      <c r="BE119" s="260"/>
      <c r="BF119" s="260"/>
      <c r="BG119" s="260"/>
      <c r="BH119" s="260"/>
      <c r="BI119" s="260"/>
      <c r="BJ119" s="260"/>
      <c r="BK119" s="260"/>
      <c r="BL119" s="260"/>
      <c r="BM119" s="260"/>
      <c r="BN119" s="260"/>
      <c r="BO119" s="1056" t="s">
        <v>299</v>
      </c>
      <c r="BP119" s="1057"/>
      <c r="BQ119" s="1058">
        <v>24789825</v>
      </c>
      <c r="BR119" s="1059"/>
      <c r="BS119" s="1059"/>
      <c r="BT119" s="1059"/>
      <c r="BU119" s="1059"/>
      <c r="BV119" s="1059">
        <v>23548029</v>
      </c>
      <c r="BW119" s="1059"/>
      <c r="BX119" s="1059"/>
      <c r="BY119" s="1059"/>
      <c r="BZ119" s="1059"/>
      <c r="CA119" s="1059">
        <v>22776893</v>
      </c>
      <c r="CB119" s="1059"/>
      <c r="CC119" s="1059"/>
      <c r="CD119" s="1059"/>
      <c r="CE119" s="1059"/>
      <c r="CF119" s="1076"/>
      <c r="CG119" s="1077"/>
      <c r="CH119" s="1077"/>
      <c r="CI119" s="1077"/>
      <c r="CJ119" s="1078"/>
      <c r="CK119" s="999"/>
      <c r="CL119" s="1000"/>
      <c r="CM119" s="1079" t="s">
        <v>300</v>
      </c>
      <c r="CN119" s="1080"/>
      <c r="CO119" s="1080"/>
      <c r="CP119" s="1080"/>
      <c r="CQ119" s="1080"/>
      <c r="CR119" s="1080"/>
      <c r="CS119" s="1080"/>
      <c r="CT119" s="1080"/>
      <c r="CU119" s="1080"/>
      <c r="CV119" s="1080"/>
      <c r="CW119" s="1080"/>
      <c r="CX119" s="1080"/>
      <c r="CY119" s="1080"/>
      <c r="CZ119" s="1080"/>
      <c r="DA119" s="1080"/>
      <c r="DB119" s="1080"/>
      <c r="DC119" s="1080"/>
      <c r="DD119" s="1080"/>
      <c r="DE119" s="1080"/>
      <c r="DF119" s="1081"/>
      <c r="DG119" s="1082" t="s">
        <v>547</v>
      </c>
      <c r="DH119" s="1083"/>
      <c r="DI119" s="1083"/>
      <c r="DJ119" s="1083"/>
      <c r="DK119" s="1084"/>
      <c r="DL119" s="1085" t="s">
        <v>547</v>
      </c>
      <c r="DM119" s="1083"/>
      <c r="DN119" s="1083"/>
      <c r="DO119" s="1083"/>
      <c r="DP119" s="1084"/>
      <c r="DQ119" s="1085" t="s">
        <v>104</v>
      </c>
      <c r="DR119" s="1083"/>
      <c r="DS119" s="1083"/>
      <c r="DT119" s="1083"/>
      <c r="DU119" s="1084"/>
      <c r="DV119" s="1086" t="s">
        <v>104</v>
      </c>
      <c r="DW119" s="1087"/>
      <c r="DX119" s="1087"/>
      <c r="DY119" s="1087"/>
      <c r="DZ119" s="1088"/>
    </row>
    <row r="120" spans="1:130" s="232" customFormat="1" ht="26.25" customHeight="1" x14ac:dyDescent="0.15">
      <c r="A120" s="1164"/>
      <c r="B120" s="998"/>
      <c r="C120" s="1021" t="s">
        <v>280</v>
      </c>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3"/>
      <c r="AA120" s="1042" t="s">
        <v>104</v>
      </c>
      <c r="AB120" s="1043"/>
      <c r="AC120" s="1043"/>
      <c r="AD120" s="1043"/>
      <c r="AE120" s="1044"/>
      <c r="AF120" s="1045" t="s">
        <v>104</v>
      </c>
      <c r="AG120" s="1043"/>
      <c r="AH120" s="1043"/>
      <c r="AI120" s="1043"/>
      <c r="AJ120" s="1044"/>
      <c r="AK120" s="1045" t="s">
        <v>104</v>
      </c>
      <c r="AL120" s="1043"/>
      <c r="AM120" s="1043"/>
      <c r="AN120" s="1043"/>
      <c r="AO120" s="1044"/>
      <c r="AP120" s="1046" t="s">
        <v>547</v>
      </c>
      <c r="AQ120" s="1047"/>
      <c r="AR120" s="1047"/>
      <c r="AS120" s="1047"/>
      <c r="AT120" s="1048"/>
      <c r="AU120" s="1091" t="s">
        <v>301</v>
      </c>
      <c r="AV120" s="1092"/>
      <c r="AW120" s="1092"/>
      <c r="AX120" s="1092"/>
      <c r="AY120" s="1093"/>
      <c r="AZ120" s="988" t="s">
        <v>302</v>
      </c>
      <c r="BA120" s="989"/>
      <c r="BB120" s="989"/>
      <c r="BC120" s="989"/>
      <c r="BD120" s="989"/>
      <c r="BE120" s="989"/>
      <c r="BF120" s="989"/>
      <c r="BG120" s="989"/>
      <c r="BH120" s="989"/>
      <c r="BI120" s="989"/>
      <c r="BJ120" s="989"/>
      <c r="BK120" s="989"/>
      <c r="BL120" s="989"/>
      <c r="BM120" s="989"/>
      <c r="BN120" s="989"/>
      <c r="BO120" s="989"/>
      <c r="BP120" s="990"/>
      <c r="BQ120" s="991">
        <v>3315035</v>
      </c>
      <c r="BR120" s="992"/>
      <c r="BS120" s="992"/>
      <c r="BT120" s="992"/>
      <c r="BU120" s="992"/>
      <c r="BV120" s="992">
        <v>3671198</v>
      </c>
      <c r="BW120" s="992"/>
      <c r="BX120" s="992"/>
      <c r="BY120" s="992"/>
      <c r="BZ120" s="992"/>
      <c r="CA120" s="992">
        <v>4199923</v>
      </c>
      <c r="CB120" s="992"/>
      <c r="CC120" s="992"/>
      <c r="CD120" s="992"/>
      <c r="CE120" s="992"/>
      <c r="CF120" s="993">
        <v>78.2</v>
      </c>
      <c r="CG120" s="994"/>
      <c r="CH120" s="994"/>
      <c r="CI120" s="994"/>
      <c r="CJ120" s="994"/>
      <c r="CK120" s="1099" t="s">
        <v>303</v>
      </c>
      <c r="CL120" s="1100"/>
      <c r="CM120" s="1100"/>
      <c r="CN120" s="1100"/>
      <c r="CO120" s="1101"/>
      <c r="CP120" s="1107" t="s">
        <v>424</v>
      </c>
      <c r="CQ120" s="1108"/>
      <c r="CR120" s="1108"/>
      <c r="CS120" s="1108"/>
      <c r="CT120" s="1108"/>
      <c r="CU120" s="1108"/>
      <c r="CV120" s="1108"/>
      <c r="CW120" s="1108"/>
      <c r="CX120" s="1108"/>
      <c r="CY120" s="1108"/>
      <c r="CZ120" s="1108"/>
      <c r="DA120" s="1108"/>
      <c r="DB120" s="1108"/>
      <c r="DC120" s="1108"/>
      <c r="DD120" s="1108"/>
      <c r="DE120" s="1108"/>
      <c r="DF120" s="1109"/>
      <c r="DG120" s="991">
        <v>8714081</v>
      </c>
      <c r="DH120" s="992"/>
      <c r="DI120" s="992"/>
      <c r="DJ120" s="992"/>
      <c r="DK120" s="992"/>
      <c r="DL120" s="992">
        <v>8139942</v>
      </c>
      <c r="DM120" s="992"/>
      <c r="DN120" s="992"/>
      <c r="DO120" s="992"/>
      <c r="DP120" s="992"/>
      <c r="DQ120" s="992">
        <v>7700841</v>
      </c>
      <c r="DR120" s="992"/>
      <c r="DS120" s="992"/>
      <c r="DT120" s="992"/>
      <c r="DU120" s="992"/>
      <c r="DV120" s="1009">
        <v>143.30000000000001</v>
      </c>
      <c r="DW120" s="1009"/>
      <c r="DX120" s="1009"/>
      <c r="DY120" s="1009"/>
      <c r="DZ120" s="1010"/>
    </row>
    <row r="121" spans="1:130" s="232" customFormat="1" ht="26.25" customHeight="1" x14ac:dyDescent="0.15">
      <c r="A121" s="1164"/>
      <c r="B121" s="998"/>
      <c r="C121" s="1062" t="s">
        <v>304</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42">
        <v>41838</v>
      </c>
      <c r="AB121" s="1043"/>
      <c r="AC121" s="1043"/>
      <c r="AD121" s="1043"/>
      <c r="AE121" s="1044"/>
      <c r="AF121" s="1045">
        <v>41838</v>
      </c>
      <c r="AG121" s="1043"/>
      <c r="AH121" s="1043"/>
      <c r="AI121" s="1043"/>
      <c r="AJ121" s="1044"/>
      <c r="AK121" s="1045">
        <v>41839</v>
      </c>
      <c r="AL121" s="1043"/>
      <c r="AM121" s="1043"/>
      <c r="AN121" s="1043"/>
      <c r="AO121" s="1044"/>
      <c r="AP121" s="1046">
        <v>0.8</v>
      </c>
      <c r="AQ121" s="1047"/>
      <c r="AR121" s="1047"/>
      <c r="AS121" s="1047"/>
      <c r="AT121" s="1048"/>
      <c r="AU121" s="1094"/>
      <c r="AV121" s="1095"/>
      <c r="AW121" s="1095"/>
      <c r="AX121" s="1095"/>
      <c r="AY121" s="1096"/>
      <c r="AZ121" s="1001" t="s">
        <v>305</v>
      </c>
      <c r="BA121" s="1002"/>
      <c r="BB121" s="1002"/>
      <c r="BC121" s="1002"/>
      <c r="BD121" s="1002"/>
      <c r="BE121" s="1002"/>
      <c r="BF121" s="1002"/>
      <c r="BG121" s="1002"/>
      <c r="BH121" s="1002"/>
      <c r="BI121" s="1002"/>
      <c r="BJ121" s="1002"/>
      <c r="BK121" s="1002"/>
      <c r="BL121" s="1002"/>
      <c r="BM121" s="1002"/>
      <c r="BN121" s="1002"/>
      <c r="BO121" s="1002"/>
      <c r="BP121" s="1003"/>
      <c r="BQ121" s="1004">
        <v>3168501</v>
      </c>
      <c r="BR121" s="1005"/>
      <c r="BS121" s="1005"/>
      <c r="BT121" s="1005"/>
      <c r="BU121" s="1005"/>
      <c r="BV121" s="1005">
        <v>3040066</v>
      </c>
      <c r="BW121" s="1005"/>
      <c r="BX121" s="1005"/>
      <c r="BY121" s="1005"/>
      <c r="BZ121" s="1005"/>
      <c r="CA121" s="1005">
        <v>2873271</v>
      </c>
      <c r="CB121" s="1005"/>
      <c r="CC121" s="1005"/>
      <c r="CD121" s="1005"/>
      <c r="CE121" s="1005"/>
      <c r="CF121" s="1024">
        <v>53.5</v>
      </c>
      <c r="CG121" s="1025"/>
      <c r="CH121" s="1025"/>
      <c r="CI121" s="1025"/>
      <c r="CJ121" s="1025"/>
      <c r="CK121" s="1102"/>
      <c r="CL121" s="1103"/>
      <c r="CM121" s="1103"/>
      <c r="CN121" s="1103"/>
      <c r="CO121" s="1104"/>
      <c r="CP121" s="1114" t="s">
        <v>554</v>
      </c>
      <c r="CQ121" s="1115"/>
      <c r="CR121" s="1115"/>
      <c r="CS121" s="1115"/>
      <c r="CT121" s="1115"/>
      <c r="CU121" s="1115"/>
      <c r="CV121" s="1115"/>
      <c r="CW121" s="1115"/>
      <c r="CX121" s="1115"/>
      <c r="CY121" s="1115"/>
      <c r="CZ121" s="1115"/>
      <c r="DA121" s="1115"/>
      <c r="DB121" s="1115"/>
      <c r="DC121" s="1115"/>
      <c r="DD121" s="1115"/>
      <c r="DE121" s="1115"/>
      <c r="DF121" s="1116"/>
      <c r="DG121" s="1004">
        <v>20617</v>
      </c>
      <c r="DH121" s="1005"/>
      <c r="DI121" s="1005"/>
      <c r="DJ121" s="1005"/>
      <c r="DK121" s="1005"/>
      <c r="DL121" s="1005">
        <v>19446</v>
      </c>
      <c r="DM121" s="1005"/>
      <c r="DN121" s="1005"/>
      <c r="DO121" s="1005"/>
      <c r="DP121" s="1005"/>
      <c r="DQ121" s="1005">
        <v>18161</v>
      </c>
      <c r="DR121" s="1005"/>
      <c r="DS121" s="1005"/>
      <c r="DT121" s="1005"/>
      <c r="DU121" s="1005"/>
      <c r="DV121" s="1026">
        <v>0.3</v>
      </c>
      <c r="DW121" s="1026"/>
      <c r="DX121" s="1026"/>
      <c r="DY121" s="1026"/>
      <c r="DZ121" s="1027"/>
    </row>
    <row r="122" spans="1:130" s="232" customFormat="1" ht="26.25" customHeight="1" x14ac:dyDescent="0.15">
      <c r="A122" s="1164"/>
      <c r="B122" s="998"/>
      <c r="C122" s="1021" t="s">
        <v>289</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3"/>
      <c r="AA122" s="1042" t="s">
        <v>104</v>
      </c>
      <c r="AB122" s="1043"/>
      <c r="AC122" s="1043"/>
      <c r="AD122" s="1043"/>
      <c r="AE122" s="1044"/>
      <c r="AF122" s="1045" t="s">
        <v>550</v>
      </c>
      <c r="AG122" s="1043"/>
      <c r="AH122" s="1043"/>
      <c r="AI122" s="1043"/>
      <c r="AJ122" s="1044"/>
      <c r="AK122" s="1045" t="s">
        <v>104</v>
      </c>
      <c r="AL122" s="1043"/>
      <c r="AM122" s="1043"/>
      <c r="AN122" s="1043"/>
      <c r="AO122" s="1044"/>
      <c r="AP122" s="1046" t="s">
        <v>104</v>
      </c>
      <c r="AQ122" s="1047"/>
      <c r="AR122" s="1047"/>
      <c r="AS122" s="1047"/>
      <c r="AT122" s="1048"/>
      <c r="AU122" s="1094"/>
      <c r="AV122" s="1095"/>
      <c r="AW122" s="1095"/>
      <c r="AX122" s="1095"/>
      <c r="AY122" s="1096"/>
      <c r="AZ122" s="1075" t="s">
        <v>306</v>
      </c>
      <c r="BA122" s="1060"/>
      <c r="BB122" s="1060"/>
      <c r="BC122" s="1060"/>
      <c r="BD122" s="1060"/>
      <c r="BE122" s="1060"/>
      <c r="BF122" s="1060"/>
      <c r="BG122" s="1060"/>
      <c r="BH122" s="1060"/>
      <c r="BI122" s="1060"/>
      <c r="BJ122" s="1060"/>
      <c r="BK122" s="1060"/>
      <c r="BL122" s="1060"/>
      <c r="BM122" s="1060"/>
      <c r="BN122" s="1060"/>
      <c r="BO122" s="1060"/>
      <c r="BP122" s="1061"/>
      <c r="BQ122" s="1058">
        <v>15049104</v>
      </c>
      <c r="BR122" s="1059"/>
      <c r="BS122" s="1059"/>
      <c r="BT122" s="1059"/>
      <c r="BU122" s="1059"/>
      <c r="BV122" s="1059">
        <v>14879952</v>
      </c>
      <c r="BW122" s="1059"/>
      <c r="BX122" s="1059"/>
      <c r="BY122" s="1059"/>
      <c r="BZ122" s="1059"/>
      <c r="CA122" s="1059">
        <v>14697025</v>
      </c>
      <c r="CB122" s="1059"/>
      <c r="CC122" s="1059"/>
      <c r="CD122" s="1059"/>
      <c r="CE122" s="1059"/>
      <c r="CF122" s="1089">
        <v>273.5</v>
      </c>
      <c r="CG122" s="1090"/>
      <c r="CH122" s="1090"/>
      <c r="CI122" s="1090"/>
      <c r="CJ122" s="1090"/>
      <c r="CK122" s="1102"/>
      <c r="CL122" s="1103"/>
      <c r="CM122" s="1103"/>
      <c r="CN122" s="1103"/>
      <c r="CO122" s="1104"/>
      <c r="CP122" s="1114" t="s">
        <v>426</v>
      </c>
      <c r="CQ122" s="1115"/>
      <c r="CR122" s="1115"/>
      <c r="CS122" s="1115"/>
      <c r="CT122" s="1115"/>
      <c r="CU122" s="1115"/>
      <c r="CV122" s="1115"/>
      <c r="CW122" s="1115"/>
      <c r="CX122" s="1115"/>
      <c r="CY122" s="1115"/>
      <c r="CZ122" s="1115"/>
      <c r="DA122" s="1115"/>
      <c r="DB122" s="1115"/>
      <c r="DC122" s="1115"/>
      <c r="DD122" s="1115"/>
      <c r="DE122" s="1115"/>
      <c r="DF122" s="1116"/>
      <c r="DG122" s="1004" t="s">
        <v>547</v>
      </c>
      <c r="DH122" s="1005"/>
      <c r="DI122" s="1005"/>
      <c r="DJ122" s="1005"/>
      <c r="DK122" s="1005"/>
      <c r="DL122" s="1005" t="s">
        <v>104</v>
      </c>
      <c r="DM122" s="1005"/>
      <c r="DN122" s="1005"/>
      <c r="DO122" s="1005"/>
      <c r="DP122" s="1005"/>
      <c r="DQ122" s="1005" t="s">
        <v>547</v>
      </c>
      <c r="DR122" s="1005"/>
      <c r="DS122" s="1005"/>
      <c r="DT122" s="1005"/>
      <c r="DU122" s="1005"/>
      <c r="DV122" s="1026" t="s">
        <v>547</v>
      </c>
      <c r="DW122" s="1026"/>
      <c r="DX122" s="1026"/>
      <c r="DY122" s="1026"/>
      <c r="DZ122" s="1027"/>
    </row>
    <row r="123" spans="1:130" s="232" customFormat="1" ht="26.25" customHeight="1" x14ac:dyDescent="0.15">
      <c r="A123" s="1164"/>
      <c r="B123" s="998"/>
      <c r="C123" s="1021" t="s">
        <v>294</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3"/>
      <c r="AA123" s="1042">
        <v>1329</v>
      </c>
      <c r="AB123" s="1043"/>
      <c r="AC123" s="1043"/>
      <c r="AD123" s="1043"/>
      <c r="AE123" s="1044"/>
      <c r="AF123" s="1045">
        <v>1303</v>
      </c>
      <c r="AG123" s="1043"/>
      <c r="AH123" s="1043"/>
      <c r="AI123" s="1043"/>
      <c r="AJ123" s="1044"/>
      <c r="AK123" s="1045">
        <v>1277</v>
      </c>
      <c r="AL123" s="1043"/>
      <c r="AM123" s="1043"/>
      <c r="AN123" s="1043"/>
      <c r="AO123" s="1044"/>
      <c r="AP123" s="1046">
        <v>0</v>
      </c>
      <c r="AQ123" s="1047"/>
      <c r="AR123" s="1047"/>
      <c r="AS123" s="1047"/>
      <c r="AT123" s="1048"/>
      <c r="AU123" s="1097"/>
      <c r="AV123" s="1098"/>
      <c r="AW123" s="1098"/>
      <c r="AX123" s="1098"/>
      <c r="AY123" s="1098"/>
      <c r="AZ123" s="260" t="s">
        <v>147</v>
      </c>
      <c r="BA123" s="260"/>
      <c r="BB123" s="260"/>
      <c r="BC123" s="260"/>
      <c r="BD123" s="260"/>
      <c r="BE123" s="260"/>
      <c r="BF123" s="260"/>
      <c r="BG123" s="260"/>
      <c r="BH123" s="260"/>
      <c r="BI123" s="260"/>
      <c r="BJ123" s="260"/>
      <c r="BK123" s="260"/>
      <c r="BL123" s="260"/>
      <c r="BM123" s="260"/>
      <c r="BN123" s="260"/>
      <c r="BO123" s="1056" t="s">
        <v>307</v>
      </c>
      <c r="BP123" s="1057"/>
      <c r="BQ123" s="1152">
        <v>21532640</v>
      </c>
      <c r="BR123" s="1153"/>
      <c r="BS123" s="1153"/>
      <c r="BT123" s="1153"/>
      <c r="BU123" s="1153"/>
      <c r="BV123" s="1153">
        <v>21591216</v>
      </c>
      <c r="BW123" s="1153"/>
      <c r="BX123" s="1153"/>
      <c r="BY123" s="1153"/>
      <c r="BZ123" s="1153"/>
      <c r="CA123" s="1153">
        <v>21770219</v>
      </c>
      <c r="CB123" s="1153"/>
      <c r="CC123" s="1153"/>
      <c r="CD123" s="1153"/>
      <c r="CE123" s="1153"/>
      <c r="CF123" s="1076"/>
      <c r="CG123" s="1077"/>
      <c r="CH123" s="1077"/>
      <c r="CI123" s="1077"/>
      <c r="CJ123" s="1078"/>
      <c r="CK123" s="1102"/>
      <c r="CL123" s="1103"/>
      <c r="CM123" s="1103"/>
      <c r="CN123" s="1103"/>
      <c r="CO123" s="1104"/>
      <c r="CP123" s="1114" t="s">
        <v>553</v>
      </c>
      <c r="CQ123" s="1115"/>
      <c r="CR123" s="1115"/>
      <c r="CS123" s="1115"/>
      <c r="CT123" s="1115"/>
      <c r="CU123" s="1115"/>
      <c r="CV123" s="1115"/>
      <c r="CW123" s="1115"/>
      <c r="CX123" s="1115"/>
      <c r="CY123" s="1115"/>
      <c r="CZ123" s="1115"/>
      <c r="DA123" s="1115"/>
      <c r="DB123" s="1115"/>
      <c r="DC123" s="1115"/>
      <c r="DD123" s="1115"/>
      <c r="DE123" s="1115"/>
      <c r="DF123" s="1116"/>
      <c r="DG123" s="1042" t="s">
        <v>547</v>
      </c>
      <c r="DH123" s="1043"/>
      <c r="DI123" s="1043"/>
      <c r="DJ123" s="1043"/>
      <c r="DK123" s="1044"/>
      <c r="DL123" s="1045" t="s">
        <v>104</v>
      </c>
      <c r="DM123" s="1043"/>
      <c r="DN123" s="1043"/>
      <c r="DO123" s="1043"/>
      <c r="DP123" s="1044"/>
      <c r="DQ123" s="1045" t="s">
        <v>104</v>
      </c>
      <c r="DR123" s="1043"/>
      <c r="DS123" s="1043"/>
      <c r="DT123" s="1043"/>
      <c r="DU123" s="1044"/>
      <c r="DV123" s="1046" t="s">
        <v>104</v>
      </c>
      <c r="DW123" s="1047"/>
      <c r="DX123" s="1047"/>
      <c r="DY123" s="1047"/>
      <c r="DZ123" s="1048"/>
    </row>
    <row r="124" spans="1:130" s="232" customFormat="1" ht="26.25" customHeight="1" thickBot="1" x14ac:dyDescent="0.2">
      <c r="A124" s="1164"/>
      <c r="B124" s="998"/>
      <c r="C124" s="1021" t="s">
        <v>296</v>
      </c>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3"/>
      <c r="AA124" s="1042" t="s">
        <v>547</v>
      </c>
      <c r="AB124" s="1043"/>
      <c r="AC124" s="1043"/>
      <c r="AD124" s="1043"/>
      <c r="AE124" s="1044"/>
      <c r="AF124" s="1045" t="s">
        <v>547</v>
      </c>
      <c r="AG124" s="1043"/>
      <c r="AH124" s="1043"/>
      <c r="AI124" s="1043"/>
      <c r="AJ124" s="1044"/>
      <c r="AK124" s="1045" t="s">
        <v>104</v>
      </c>
      <c r="AL124" s="1043"/>
      <c r="AM124" s="1043"/>
      <c r="AN124" s="1043"/>
      <c r="AO124" s="1044"/>
      <c r="AP124" s="1046" t="s">
        <v>104</v>
      </c>
      <c r="AQ124" s="1047"/>
      <c r="AR124" s="1047"/>
      <c r="AS124" s="1047"/>
      <c r="AT124" s="1048"/>
      <c r="AU124" s="1148" t="s">
        <v>308</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59.6</v>
      </c>
      <c r="BR124" s="1110"/>
      <c r="BS124" s="1110"/>
      <c r="BT124" s="1110"/>
      <c r="BU124" s="1110"/>
      <c r="BV124" s="1110">
        <v>36.200000000000003</v>
      </c>
      <c r="BW124" s="1110"/>
      <c r="BX124" s="1110"/>
      <c r="BY124" s="1110"/>
      <c r="BZ124" s="1110"/>
      <c r="CA124" s="1110">
        <v>18.7</v>
      </c>
      <c r="CB124" s="1110"/>
      <c r="CC124" s="1110"/>
      <c r="CD124" s="1110"/>
      <c r="CE124" s="1110"/>
      <c r="CF124" s="1111"/>
      <c r="CG124" s="1112"/>
      <c r="CH124" s="1112"/>
      <c r="CI124" s="1112"/>
      <c r="CJ124" s="1113"/>
      <c r="CK124" s="1105"/>
      <c r="CL124" s="1105"/>
      <c r="CM124" s="1105"/>
      <c r="CN124" s="1105"/>
      <c r="CO124" s="1106"/>
      <c r="CP124" s="1114" t="s">
        <v>552</v>
      </c>
      <c r="CQ124" s="1115"/>
      <c r="CR124" s="1115"/>
      <c r="CS124" s="1115"/>
      <c r="CT124" s="1115"/>
      <c r="CU124" s="1115"/>
      <c r="CV124" s="1115"/>
      <c r="CW124" s="1115"/>
      <c r="CX124" s="1115"/>
      <c r="CY124" s="1115"/>
      <c r="CZ124" s="1115"/>
      <c r="DA124" s="1115"/>
      <c r="DB124" s="1115"/>
      <c r="DC124" s="1115"/>
      <c r="DD124" s="1115"/>
      <c r="DE124" s="1115"/>
      <c r="DF124" s="1116"/>
      <c r="DG124" s="1082" t="s">
        <v>104</v>
      </c>
      <c r="DH124" s="1083"/>
      <c r="DI124" s="1083"/>
      <c r="DJ124" s="1083"/>
      <c r="DK124" s="1084"/>
      <c r="DL124" s="1085" t="s">
        <v>104</v>
      </c>
      <c r="DM124" s="1083"/>
      <c r="DN124" s="1083"/>
      <c r="DO124" s="1083"/>
      <c r="DP124" s="1084"/>
      <c r="DQ124" s="1085" t="s">
        <v>104</v>
      </c>
      <c r="DR124" s="1083"/>
      <c r="DS124" s="1083"/>
      <c r="DT124" s="1083"/>
      <c r="DU124" s="1084"/>
      <c r="DV124" s="1086" t="s">
        <v>104</v>
      </c>
      <c r="DW124" s="1087"/>
      <c r="DX124" s="1087"/>
      <c r="DY124" s="1087"/>
      <c r="DZ124" s="1088"/>
    </row>
    <row r="125" spans="1:130" s="232" customFormat="1" ht="26.25" customHeight="1" x14ac:dyDescent="0.15">
      <c r="A125" s="1164"/>
      <c r="B125" s="998"/>
      <c r="C125" s="1021" t="s">
        <v>298</v>
      </c>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3"/>
      <c r="AA125" s="1042" t="s">
        <v>547</v>
      </c>
      <c r="AB125" s="1043"/>
      <c r="AC125" s="1043"/>
      <c r="AD125" s="1043"/>
      <c r="AE125" s="1044"/>
      <c r="AF125" s="1045" t="s">
        <v>547</v>
      </c>
      <c r="AG125" s="1043"/>
      <c r="AH125" s="1043"/>
      <c r="AI125" s="1043"/>
      <c r="AJ125" s="1044"/>
      <c r="AK125" s="1045" t="s">
        <v>547</v>
      </c>
      <c r="AL125" s="1043"/>
      <c r="AM125" s="1043"/>
      <c r="AN125" s="1043"/>
      <c r="AO125" s="1044"/>
      <c r="AP125" s="1046" t="s">
        <v>547</v>
      </c>
      <c r="AQ125" s="1047"/>
      <c r="AR125" s="1047"/>
      <c r="AS125" s="1047"/>
      <c r="AT125" s="1048"/>
      <c r="AU125" s="261"/>
      <c r="AV125" s="381"/>
      <c r="AW125" s="381"/>
      <c r="AX125" s="381"/>
      <c r="AY125" s="381"/>
      <c r="AZ125" s="381"/>
      <c r="BA125" s="381"/>
      <c r="BB125" s="381"/>
      <c r="BC125" s="381"/>
      <c r="BD125" s="381"/>
      <c r="BE125" s="381"/>
      <c r="BF125" s="381"/>
      <c r="BG125" s="381"/>
      <c r="BH125" s="381"/>
      <c r="BI125" s="381"/>
      <c r="BJ125" s="381"/>
      <c r="BK125" s="381"/>
      <c r="BL125" s="381"/>
      <c r="BM125" s="381"/>
      <c r="BN125" s="381"/>
      <c r="BO125" s="381"/>
      <c r="BP125" s="381"/>
      <c r="BQ125" s="382"/>
      <c r="BR125" s="382"/>
      <c r="BS125" s="382"/>
      <c r="BT125" s="382"/>
      <c r="BU125" s="382"/>
      <c r="BV125" s="382"/>
      <c r="BW125" s="382"/>
      <c r="BX125" s="382"/>
      <c r="BY125" s="382"/>
      <c r="BZ125" s="382"/>
      <c r="CA125" s="382"/>
      <c r="CB125" s="382"/>
      <c r="CC125" s="382"/>
      <c r="CD125" s="382"/>
      <c r="CE125" s="382"/>
      <c r="CF125" s="382"/>
      <c r="CG125" s="382"/>
      <c r="CH125" s="382"/>
      <c r="CI125" s="382"/>
      <c r="CJ125" s="262"/>
      <c r="CK125" s="1117" t="s">
        <v>309</v>
      </c>
      <c r="CL125" s="1100"/>
      <c r="CM125" s="1100"/>
      <c r="CN125" s="1100"/>
      <c r="CO125" s="1101"/>
      <c r="CP125" s="988" t="s">
        <v>310</v>
      </c>
      <c r="CQ125" s="989"/>
      <c r="CR125" s="989"/>
      <c r="CS125" s="989"/>
      <c r="CT125" s="989"/>
      <c r="CU125" s="989"/>
      <c r="CV125" s="989"/>
      <c r="CW125" s="989"/>
      <c r="CX125" s="989"/>
      <c r="CY125" s="989"/>
      <c r="CZ125" s="989"/>
      <c r="DA125" s="989"/>
      <c r="DB125" s="989"/>
      <c r="DC125" s="989"/>
      <c r="DD125" s="989"/>
      <c r="DE125" s="989"/>
      <c r="DF125" s="990"/>
      <c r="DG125" s="991" t="s">
        <v>104</v>
      </c>
      <c r="DH125" s="992"/>
      <c r="DI125" s="992"/>
      <c r="DJ125" s="992"/>
      <c r="DK125" s="992"/>
      <c r="DL125" s="992" t="s">
        <v>547</v>
      </c>
      <c r="DM125" s="992"/>
      <c r="DN125" s="992"/>
      <c r="DO125" s="992"/>
      <c r="DP125" s="992"/>
      <c r="DQ125" s="992" t="s">
        <v>547</v>
      </c>
      <c r="DR125" s="992"/>
      <c r="DS125" s="992"/>
      <c r="DT125" s="992"/>
      <c r="DU125" s="992"/>
      <c r="DV125" s="1009" t="s">
        <v>104</v>
      </c>
      <c r="DW125" s="1009"/>
      <c r="DX125" s="1009"/>
      <c r="DY125" s="1009"/>
      <c r="DZ125" s="1010"/>
    </row>
    <row r="126" spans="1:130" s="232" customFormat="1" ht="26.25" customHeight="1" thickBot="1" x14ac:dyDescent="0.2">
      <c r="A126" s="1164"/>
      <c r="B126" s="998"/>
      <c r="C126" s="1021" t="s">
        <v>300</v>
      </c>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3"/>
      <c r="AA126" s="1042" t="s">
        <v>104</v>
      </c>
      <c r="AB126" s="1043"/>
      <c r="AC126" s="1043"/>
      <c r="AD126" s="1043"/>
      <c r="AE126" s="1044"/>
      <c r="AF126" s="1045" t="s">
        <v>547</v>
      </c>
      <c r="AG126" s="1043"/>
      <c r="AH126" s="1043"/>
      <c r="AI126" s="1043"/>
      <c r="AJ126" s="1044"/>
      <c r="AK126" s="1045" t="s">
        <v>547</v>
      </c>
      <c r="AL126" s="1043"/>
      <c r="AM126" s="1043"/>
      <c r="AN126" s="1043"/>
      <c r="AO126" s="1044"/>
      <c r="AP126" s="1046" t="s">
        <v>104</v>
      </c>
      <c r="AQ126" s="1047"/>
      <c r="AR126" s="1047"/>
      <c r="AS126" s="1047"/>
      <c r="AT126" s="1048"/>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4"/>
      <c r="CE126" s="264"/>
      <c r="CF126" s="264"/>
      <c r="CG126" s="382"/>
      <c r="CH126" s="382"/>
      <c r="CI126" s="382"/>
      <c r="CJ126" s="262"/>
      <c r="CK126" s="1118"/>
      <c r="CL126" s="1103"/>
      <c r="CM126" s="1103"/>
      <c r="CN126" s="1103"/>
      <c r="CO126" s="1104"/>
      <c r="CP126" s="1001" t="s">
        <v>311</v>
      </c>
      <c r="CQ126" s="1002"/>
      <c r="CR126" s="1002"/>
      <c r="CS126" s="1002"/>
      <c r="CT126" s="1002"/>
      <c r="CU126" s="1002"/>
      <c r="CV126" s="1002"/>
      <c r="CW126" s="1002"/>
      <c r="CX126" s="1002"/>
      <c r="CY126" s="1002"/>
      <c r="CZ126" s="1002"/>
      <c r="DA126" s="1002"/>
      <c r="DB126" s="1002"/>
      <c r="DC126" s="1002"/>
      <c r="DD126" s="1002"/>
      <c r="DE126" s="1002"/>
      <c r="DF126" s="1003"/>
      <c r="DG126" s="1004">
        <v>54016</v>
      </c>
      <c r="DH126" s="1005"/>
      <c r="DI126" s="1005"/>
      <c r="DJ126" s="1005"/>
      <c r="DK126" s="1005"/>
      <c r="DL126" s="1005">
        <v>36258</v>
      </c>
      <c r="DM126" s="1005"/>
      <c r="DN126" s="1005"/>
      <c r="DO126" s="1005"/>
      <c r="DP126" s="1005"/>
      <c r="DQ126" s="1005">
        <v>37557</v>
      </c>
      <c r="DR126" s="1005"/>
      <c r="DS126" s="1005"/>
      <c r="DT126" s="1005"/>
      <c r="DU126" s="1005"/>
      <c r="DV126" s="1026">
        <v>0.7</v>
      </c>
      <c r="DW126" s="1026"/>
      <c r="DX126" s="1026"/>
      <c r="DY126" s="1026"/>
      <c r="DZ126" s="1027"/>
    </row>
    <row r="127" spans="1:130" s="232" customFormat="1" ht="26.25" customHeight="1" x14ac:dyDescent="0.15">
      <c r="A127" s="1165"/>
      <c r="B127" s="1000"/>
      <c r="C127" s="1079" t="s">
        <v>312</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1"/>
      <c r="AA127" s="1042" t="s">
        <v>547</v>
      </c>
      <c r="AB127" s="1043"/>
      <c r="AC127" s="1043"/>
      <c r="AD127" s="1043"/>
      <c r="AE127" s="1044"/>
      <c r="AF127" s="1045" t="s">
        <v>104</v>
      </c>
      <c r="AG127" s="1043"/>
      <c r="AH127" s="1043"/>
      <c r="AI127" s="1043"/>
      <c r="AJ127" s="1044"/>
      <c r="AK127" s="1045" t="s">
        <v>547</v>
      </c>
      <c r="AL127" s="1043"/>
      <c r="AM127" s="1043"/>
      <c r="AN127" s="1043"/>
      <c r="AO127" s="1044"/>
      <c r="AP127" s="1046" t="s">
        <v>104</v>
      </c>
      <c r="AQ127" s="1047"/>
      <c r="AR127" s="1047"/>
      <c r="AS127" s="1047"/>
      <c r="AT127" s="1048"/>
      <c r="AU127" s="263"/>
      <c r="AV127" s="263"/>
      <c r="AW127" s="263"/>
      <c r="AX127" s="1122" t="s">
        <v>313</v>
      </c>
      <c r="AY127" s="1123"/>
      <c r="AZ127" s="1123"/>
      <c r="BA127" s="1123"/>
      <c r="BB127" s="1123"/>
      <c r="BC127" s="1123"/>
      <c r="BD127" s="1123"/>
      <c r="BE127" s="1124"/>
      <c r="BF127" s="1125" t="s">
        <v>314</v>
      </c>
      <c r="BG127" s="1123"/>
      <c r="BH127" s="1123"/>
      <c r="BI127" s="1123"/>
      <c r="BJ127" s="1123"/>
      <c r="BK127" s="1123"/>
      <c r="BL127" s="1124"/>
      <c r="BM127" s="1125" t="s">
        <v>551</v>
      </c>
      <c r="BN127" s="1123"/>
      <c r="BO127" s="1123"/>
      <c r="BP127" s="1123"/>
      <c r="BQ127" s="1123"/>
      <c r="BR127" s="1123"/>
      <c r="BS127" s="1124"/>
      <c r="BT127" s="1125" t="s">
        <v>414</v>
      </c>
      <c r="BU127" s="1123"/>
      <c r="BV127" s="1123"/>
      <c r="BW127" s="1123"/>
      <c r="BX127" s="1123"/>
      <c r="BY127" s="1123"/>
      <c r="BZ127" s="1126"/>
      <c r="CA127" s="263"/>
      <c r="CB127" s="263"/>
      <c r="CC127" s="263"/>
      <c r="CD127" s="264"/>
      <c r="CE127" s="264"/>
      <c r="CF127" s="264"/>
      <c r="CG127" s="382"/>
      <c r="CH127" s="382"/>
      <c r="CI127" s="382"/>
      <c r="CJ127" s="262"/>
      <c r="CK127" s="1118"/>
      <c r="CL127" s="1103"/>
      <c r="CM127" s="1103"/>
      <c r="CN127" s="1103"/>
      <c r="CO127" s="1104"/>
      <c r="CP127" s="1001" t="s">
        <v>413</v>
      </c>
      <c r="CQ127" s="1002"/>
      <c r="CR127" s="1002"/>
      <c r="CS127" s="1002"/>
      <c r="CT127" s="1002"/>
      <c r="CU127" s="1002"/>
      <c r="CV127" s="1002"/>
      <c r="CW127" s="1002"/>
      <c r="CX127" s="1002"/>
      <c r="CY127" s="1002"/>
      <c r="CZ127" s="1002"/>
      <c r="DA127" s="1002"/>
      <c r="DB127" s="1002"/>
      <c r="DC127" s="1002"/>
      <c r="DD127" s="1002"/>
      <c r="DE127" s="1002"/>
      <c r="DF127" s="1003"/>
      <c r="DG127" s="1004" t="s">
        <v>104</v>
      </c>
      <c r="DH127" s="1005"/>
      <c r="DI127" s="1005"/>
      <c r="DJ127" s="1005"/>
      <c r="DK127" s="1005"/>
      <c r="DL127" s="1005" t="s">
        <v>104</v>
      </c>
      <c r="DM127" s="1005"/>
      <c r="DN127" s="1005"/>
      <c r="DO127" s="1005"/>
      <c r="DP127" s="1005"/>
      <c r="DQ127" s="1005" t="s">
        <v>550</v>
      </c>
      <c r="DR127" s="1005"/>
      <c r="DS127" s="1005"/>
      <c r="DT127" s="1005"/>
      <c r="DU127" s="1005"/>
      <c r="DV127" s="1026" t="s">
        <v>104</v>
      </c>
      <c r="DW127" s="1026"/>
      <c r="DX127" s="1026"/>
      <c r="DY127" s="1026"/>
      <c r="DZ127" s="1027"/>
    </row>
    <row r="128" spans="1:130" s="232" customFormat="1" ht="26.25" customHeight="1" thickBot="1" x14ac:dyDescent="0.2">
      <c r="A128" s="1127" t="s">
        <v>315</v>
      </c>
      <c r="B128" s="1128"/>
      <c r="C128" s="1128"/>
      <c r="D128" s="1128"/>
      <c r="E128" s="1128"/>
      <c r="F128" s="1128"/>
      <c r="G128" s="1128"/>
      <c r="H128" s="1128"/>
      <c r="I128" s="1128"/>
      <c r="J128" s="1128"/>
      <c r="K128" s="1128"/>
      <c r="L128" s="1128"/>
      <c r="M128" s="1128"/>
      <c r="N128" s="1128"/>
      <c r="O128" s="1128"/>
      <c r="P128" s="1128"/>
      <c r="Q128" s="1128"/>
      <c r="R128" s="1128"/>
      <c r="S128" s="1128"/>
      <c r="T128" s="1128"/>
      <c r="U128" s="1128"/>
      <c r="V128" s="1128"/>
      <c r="W128" s="1172" t="s">
        <v>549</v>
      </c>
      <c r="X128" s="1172"/>
      <c r="Y128" s="1172"/>
      <c r="Z128" s="1173"/>
      <c r="AA128" s="1174">
        <v>401892</v>
      </c>
      <c r="AB128" s="1130"/>
      <c r="AC128" s="1130"/>
      <c r="AD128" s="1130"/>
      <c r="AE128" s="1131"/>
      <c r="AF128" s="1129">
        <v>280860</v>
      </c>
      <c r="AG128" s="1130"/>
      <c r="AH128" s="1130"/>
      <c r="AI128" s="1130"/>
      <c r="AJ128" s="1131"/>
      <c r="AK128" s="1129">
        <v>275343</v>
      </c>
      <c r="AL128" s="1130"/>
      <c r="AM128" s="1130"/>
      <c r="AN128" s="1130"/>
      <c r="AO128" s="1131"/>
      <c r="AP128" s="1132"/>
      <c r="AQ128" s="1133"/>
      <c r="AR128" s="1133"/>
      <c r="AS128" s="1133"/>
      <c r="AT128" s="1134"/>
      <c r="AU128" s="263"/>
      <c r="AV128" s="263"/>
      <c r="AW128" s="263"/>
      <c r="AX128" s="1028" t="s">
        <v>316</v>
      </c>
      <c r="AY128" s="989"/>
      <c r="AZ128" s="989"/>
      <c r="BA128" s="989"/>
      <c r="BB128" s="989"/>
      <c r="BC128" s="989"/>
      <c r="BD128" s="989"/>
      <c r="BE128" s="990"/>
      <c r="BF128" s="1160" t="s">
        <v>547</v>
      </c>
      <c r="BG128" s="1161"/>
      <c r="BH128" s="1161"/>
      <c r="BI128" s="1161"/>
      <c r="BJ128" s="1161"/>
      <c r="BK128" s="1161"/>
      <c r="BL128" s="1166"/>
      <c r="BM128" s="1160">
        <v>14.16</v>
      </c>
      <c r="BN128" s="1161"/>
      <c r="BO128" s="1161"/>
      <c r="BP128" s="1161"/>
      <c r="BQ128" s="1161"/>
      <c r="BR128" s="1161"/>
      <c r="BS128" s="1166"/>
      <c r="BT128" s="1160">
        <v>20</v>
      </c>
      <c r="BU128" s="1161"/>
      <c r="BV128" s="1161"/>
      <c r="BW128" s="1161"/>
      <c r="BX128" s="1161"/>
      <c r="BY128" s="1161"/>
      <c r="BZ128" s="1162"/>
      <c r="CA128" s="264"/>
      <c r="CB128" s="264"/>
      <c r="CC128" s="264"/>
      <c r="CD128" s="264"/>
      <c r="CE128" s="264"/>
      <c r="CF128" s="264"/>
      <c r="CG128" s="382"/>
      <c r="CH128" s="382"/>
      <c r="CI128" s="382"/>
      <c r="CJ128" s="262"/>
      <c r="CK128" s="1119"/>
      <c r="CL128" s="1120"/>
      <c r="CM128" s="1120"/>
      <c r="CN128" s="1120"/>
      <c r="CO128" s="1121"/>
      <c r="CP128" s="1135" t="s">
        <v>317</v>
      </c>
      <c r="CQ128" s="1136"/>
      <c r="CR128" s="1136"/>
      <c r="CS128" s="1136"/>
      <c r="CT128" s="1136"/>
      <c r="CU128" s="1136"/>
      <c r="CV128" s="1136"/>
      <c r="CW128" s="1136"/>
      <c r="CX128" s="1136"/>
      <c r="CY128" s="1136"/>
      <c r="CZ128" s="1136"/>
      <c r="DA128" s="1136"/>
      <c r="DB128" s="1136"/>
      <c r="DC128" s="1136"/>
      <c r="DD128" s="1136"/>
      <c r="DE128" s="1136"/>
      <c r="DF128" s="1137"/>
      <c r="DG128" s="1138" t="s">
        <v>104</v>
      </c>
      <c r="DH128" s="1139"/>
      <c r="DI128" s="1139"/>
      <c r="DJ128" s="1139"/>
      <c r="DK128" s="1139"/>
      <c r="DL128" s="1139" t="s">
        <v>547</v>
      </c>
      <c r="DM128" s="1139"/>
      <c r="DN128" s="1139"/>
      <c r="DO128" s="1139"/>
      <c r="DP128" s="1139"/>
      <c r="DQ128" s="1139" t="s">
        <v>104</v>
      </c>
      <c r="DR128" s="1139"/>
      <c r="DS128" s="1139"/>
      <c r="DT128" s="1139"/>
      <c r="DU128" s="1139"/>
      <c r="DV128" s="1140" t="s">
        <v>104</v>
      </c>
      <c r="DW128" s="1140"/>
      <c r="DX128" s="1140"/>
      <c r="DY128" s="1140"/>
      <c r="DZ128" s="1141"/>
    </row>
    <row r="129" spans="1:131" s="232" customFormat="1" ht="26.25" customHeight="1" x14ac:dyDescent="0.15">
      <c r="A129" s="1011" t="s">
        <v>91</v>
      </c>
      <c r="B129" s="1012"/>
      <c r="C129" s="1012"/>
      <c r="D129" s="1012"/>
      <c r="E129" s="1012"/>
      <c r="F129" s="1012"/>
      <c r="G129" s="1012"/>
      <c r="H129" s="1012"/>
      <c r="I129" s="1012"/>
      <c r="J129" s="1012"/>
      <c r="K129" s="1012"/>
      <c r="L129" s="1012"/>
      <c r="M129" s="1012"/>
      <c r="N129" s="1012"/>
      <c r="O129" s="1012"/>
      <c r="P129" s="1012"/>
      <c r="Q129" s="1012"/>
      <c r="R129" s="1012"/>
      <c r="S129" s="1012"/>
      <c r="T129" s="1012"/>
      <c r="U129" s="1012"/>
      <c r="V129" s="1012"/>
      <c r="W129" s="1142" t="s">
        <v>548</v>
      </c>
      <c r="X129" s="1143"/>
      <c r="Y129" s="1143"/>
      <c r="Z129" s="1144"/>
      <c r="AA129" s="1042">
        <v>6832694</v>
      </c>
      <c r="AB129" s="1043"/>
      <c r="AC129" s="1043"/>
      <c r="AD129" s="1043"/>
      <c r="AE129" s="1044"/>
      <c r="AF129" s="1045">
        <v>6712829</v>
      </c>
      <c r="AG129" s="1043"/>
      <c r="AH129" s="1043"/>
      <c r="AI129" s="1043"/>
      <c r="AJ129" s="1044"/>
      <c r="AK129" s="1045">
        <v>6675610</v>
      </c>
      <c r="AL129" s="1043"/>
      <c r="AM129" s="1043"/>
      <c r="AN129" s="1043"/>
      <c r="AO129" s="1044"/>
      <c r="AP129" s="1145"/>
      <c r="AQ129" s="1146"/>
      <c r="AR129" s="1146"/>
      <c r="AS129" s="1146"/>
      <c r="AT129" s="1147"/>
      <c r="AU129" s="265"/>
      <c r="AV129" s="265"/>
      <c r="AW129" s="265"/>
      <c r="AX129" s="1154" t="s">
        <v>318</v>
      </c>
      <c r="AY129" s="1002"/>
      <c r="AZ129" s="1002"/>
      <c r="BA129" s="1002"/>
      <c r="BB129" s="1002"/>
      <c r="BC129" s="1002"/>
      <c r="BD129" s="1002"/>
      <c r="BE129" s="1003"/>
      <c r="BF129" s="1155" t="s">
        <v>547</v>
      </c>
      <c r="BG129" s="1156"/>
      <c r="BH129" s="1156"/>
      <c r="BI129" s="1156"/>
      <c r="BJ129" s="1156"/>
      <c r="BK129" s="1156"/>
      <c r="BL129" s="1157"/>
      <c r="BM129" s="1155">
        <v>19.16</v>
      </c>
      <c r="BN129" s="1156"/>
      <c r="BO129" s="1156"/>
      <c r="BP129" s="1156"/>
      <c r="BQ129" s="1156"/>
      <c r="BR129" s="1156"/>
      <c r="BS129" s="1157"/>
      <c r="BT129" s="1155">
        <v>30</v>
      </c>
      <c r="BU129" s="1158"/>
      <c r="BV129" s="1158"/>
      <c r="BW129" s="1158"/>
      <c r="BX129" s="1158"/>
      <c r="BY129" s="1158"/>
      <c r="BZ129" s="1159"/>
      <c r="CA129" s="266"/>
      <c r="CB129" s="266"/>
      <c r="CC129" s="266"/>
      <c r="CD129" s="266"/>
      <c r="CE129" s="266"/>
      <c r="CF129" s="266"/>
      <c r="CG129" s="266"/>
      <c r="CH129" s="266"/>
      <c r="CI129" s="266"/>
      <c r="CJ129" s="266"/>
      <c r="CK129" s="266"/>
      <c r="CL129" s="266"/>
      <c r="CM129" s="266"/>
      <c r="CN129" s="266"/>
      <c r="CO129" s="266"/>
      <c r="CP129" s="266"/>
      <c r="CQ129" s="266"/>
      <c r="CR129" s="266"/>
      <c r="CS129" s="266"/>
      <c r="CT129" s="266"/>
      <c r="CU129" s="266"/>
      <c r="CV129" s="266"/>
      <c r="CW129" s="266"/>
      <c r="CX129" s="266"/>
      <c r="CY129" s="266"/>
      <c r="CZ129" s="266"/>
      <c r="DA129" s="266"/>
      <c r="DB129" s="266"/>
      <c r="DC129" s="266"/>
      <c r="DD129" s="266"/>
      <c r="DE129" s="266"/>
      <c r="DF129" s="266"/>
      <c r="DG129" s="266"/>
      <c r="DH129" s="266"/>
      <c r="DI129" s="266"/>
      <c r="DJ129" s="266"/>
      <c r="DK129" s="266"/>
      <c r="DL129" s="266"/>
      <c r="DM129" s="266"/>
      <c r="DN129" s="266"/>
      <c r="DO129" s="266"/>
      <c r="DP129" s="238"/>
      <c r="DQ129" s="238"/>
      <c r="DR129" s="238"/>
      <c r="DS129" s="238"/>
      <c r="DT129" s="238"/>
      <c r="DU129" s="238"/>
      <c r="DV129" s="238"/>
      <c r="DW129" s="238"/>
      <c r="DX129" s="238"/>
      <c r="DY129" s="238"/>
      <c r="DZ129" s="241"/>
    </row>
    <row r="130" spans="1:131" s="232" customFormat="1" ht="26.25" customHeight="1" x14ac:dyDescent="0.15">
      <c r="A130" s="1011" t="s">
        <v>319</v>
      </c>
      <c r="B130" s="1012"/>
      <c r="C130" s="1012"/>
      <c r="D130" s="1012"/>
      <c r="E130" s="1012"/>
      <c r="F130" s="1012"/>
      <c r="G130" s="1012"/>
      <c r="H130" s="1012"/>
      <c r="I130" s="1012"/>
      <c r="J130" s="1012"/>
      <c r="K130" s="1012"/>
      <c r="L130" s="1012"/>
      <c r="M130" s="1012"/>
      <c r="N130" s="1012"/>
      <c r="O130" s="1012"/>
      <c r="P130" s="1012"/>
      <c r="Q130" s="1012"/>
      <c r="R130" s="1012"/>
      <c r="S130" s="1012"/>
      <c r="T130" s="1012"/>
      <c r="U130" s="1012"/>
      <c r="V130" s="1012"/>
      <c r="W130" s="1142" t="s">
        <v>546</v>
      </c>
      <c r="X130" s="1143"/>
      <c r="Y130" s="1143"/>
      <c r="Z130" s="1144"/>
      <c r="AA130" s="1042">
        <v>1368536</v>
      </c>
      <c r="AB130" s="1043"/>
      <c r="AC130" s="1043"/>
      <c r="AD130" s="1043"/>
      <c r="AE130" s="1044"/>
      <c r="AF130" s="1045">
        <v>1314540</v>
      </c>
      <c r="AG130" s="1043"/>
      <c r="AH130" s="1043"/>
      <c r="AI130" s="1043"/>
      <c r="AJ130" s="1044"/>
      <c r="AK130" s="1045">
        <v>1301860</v>
      </c>
      <c r="AL130" s="1043"/>
      <c r="AM130" s="1043"/>
      <c r="AN130" s="1043"/>
      <c r="AO130" s="1044"/>
      <c r="AP130" s="1145"/>
      <c r="AQ130" s="1146"/>
      <c r="AR130" s="1146"/>
      <c r="AS130" s="1146"/>
      <c r="AT130" s="1147"/>
      <c r="AU130" s="265"/>
      <c r="AV130" s="265"/>
      <c r="AW130" s="265"/>
      <c r="AX130" s="1154" t="s">
        <v>320</v>
      </c>
      <c r="AY130" s="1002"/>
      <c r="AZ130" s="1002"/>
      <c r="BA130" s="1002"/>
      <c r="BB130" s="1002"/>
      <c r="BC130" s="1002"/>
      <c r="BD130" s="1002"/>
      <c r="BE130" s="1003"/>
      <c r="BF130" s="1167">
        <v>11.5</v>
      </c>
      <c r="BG130" s="1168"/>
      <c r="BH130" s="1168"/>
      <c r="BI130" s="1168"/>
      <c r="BJ130" s="1168"/>
      <c r="BK130" s="1168"/>
      <c r="BL130" s="1169"/>
      <c r="BM130" s="1167">
        <v>25</v>
      </c>
      <c r="BN130" s="1168"/>
      <c r="BO130" s="1168"/>
      <c r="BP130" s="1168"/>
      <c r="BQ130" s="1168"/>
      <c r="BR130" s="1168"/>
      <c r="BS130" s="1169"/>
      <c r="BT130" s="1167">
        <v>35</v>
      </c>
      <c r="BU130" s="1170"/>
      <c r="BV130" s="1170"/>
      <c r="BW130" s="1170"/>
      <c r="BX130" s="1170"/>
      <c r="BY130" s="1170"/>
      <c r="BZ130" s="1171"/>
      <c r="CA130" s="266"/>
      <c r="CB130" s="266"/>
      <c r="CC130" s="266"/>
      <c r="CD130" s="266"/>
      <c r="CE130" s="266"/>
      <c r="CF130" s="266"/>
      <c r="CG130" s="266"/>
      <c r="CH130" s="266"/>
      <c r="CI130" s="266"/>
      <c r="CJ130" s="266"/>
      <c r="CK130" s="266"/>
      <c r="CL130" s="266"/>
      <c r="CM130" s="266"/>
      <c r="CN130" s="266"/>
      <c r="CO130" s="266"/>
      <c r="CP130" s="266"/>
      <c r="CQ130" s="266"/>
      <c r="CR130" s="266"/>
      <c r="CS130" s="266"/>
      <c r="CT130" s="266"/>
      <c r="CU130" s="266"/>
      <c r="CV130" s="266"/>
      <c r="CW130" s="266"/>
      <c r="CX130" s="266"/>
      <c r="CY130" s="266"/>
      <c r="CZ130" s="266"/>
      <c r="DA130" s="266"/>
      <c r="DB130" s="266"/>
      <c r="DC130" s="266"/>
      <c r="DD130" s="266"/>
      <c r="DE130" s="266"/>
      <c r="DF130" s="266"/>
      <c r="DG130" s="266"/>
      <c r="DH130" s="266"/>
      <c r="DI130" s="266"/>
      <c r="DJ130" s="266"/>
      <c r="DK130" s="266"/>
      <c r="DL130" s="266"/>
      <c r="DM130" s="266"/>
      <c r="DN130" s="266"/>
      <c r="DO130" s="266"/>
      <c r="DP130" s="238"/>
      <c r="DQ130" s="238"/>
      <c r="DR130" s="238"/>
      <c r="DS130" s="238"/>
      <c r="DT130" s="238"/>
      <c r="DU130" s="238"/>
      <c r="DV130" s="238"/>
      <c r="DW130" s="238"/>
      <c r="DX130" s="238"/>
      <c r="DY130" s="238"/>
      <c r="DZ130" s="241"/>
    </row>
    <row r="131" spans="1:131" s="232" customFormat="1" ht="26.25" customHeight="1" thickBot="1" x14ac:dyDescent="0.2">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321</v>
      </c>
      <c r="X131" s="1178"/>
      <c r="Y131" s="1178"/>
      <c r="Z131" s="1179"/>
      <c r="AA131" s="1082">
        <v>5464158</v>
      </c>
      <c r="AB131" s="1083"/>
      <c r="AC131" s="1083"/>
      <c r="AD131" s="1083"/>
      <c r="AE131" s="1084"/>
      <c r="AF131" s="1085">
        <v>5398289</v>
      </c>
      <c r="AG131" s="1083"/>
      <c r="AH131" s="1083"/>
      <c r="AI131" s="1083"/>
      <c r="AJ131" s="1084"/>
      <c r="AK131" s="1085">
        <v>5373750</v>
      </c>
      <c r="AL131" s="1083"/>
      <c r="AM131" s="1083"/>
      <c r="AN131" s="1083"/>
      <c r="AO131" s="1084"/>
      <c r="AP131" s="1180"/>
      <c r="AQ131" s="1181"/>
      <c r="AR131" s="1181"/>
      <c r="AS131" s="1181"/>
      <c r="AT131" s="1182"/>
      <c r="AU131" s="265"/>
      <c r="AV131" s="265"/>
      <c r="AW131" s="265"/>
      <c r="AX131" s="1206" t="s">
        <v>322</v>
      </c>
      <c r="AY131" s="1136"/>
      <c r="AZ131" s="1136"/>
      <c r="BA131" s="1136"/>
      <c r="BB131" s="1136"/>
      <c r="BC131" s="1136"/>
      <c r="BD131" s="1136"/>
      <c r="BE131" s="1137"/>
      <c r="BF131" s="1183">
        <v>18.7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66"/>
      <c r="CB131" s="266"/>
      <c r="CC131" s="266"/>
      <c r="CD131" s="266"/>
      <c r="CE131" s="266"/>
      <c r="CF131" s="266"/>
      <c r="CG131" s="266"/>
      <c r="CH131" s="266"/>
      <c r="CI131" s="266"/>
      <c r="CJ131" s="266"/>
      <c r="CK131" s="266"/>
      <c r="CL131" s="266"/>
      <c r="CM131" s="266"/>
      <c r="CN131" s="266"/>
      <c r="CO131" s="266"/>
      <c r="CP131" s="266"/>
      <c r="CQ131" s="266"/>
      <c r="CR131" s="266"/>
      <c r="CS131" s="266"/>
      <c r="CT131" s="266"/>
      <c r="CU131" s="266"/>
      <c r="CV131" s="266"/>
      <c r="CW131" s="266"/>
      <c r="CX131" s="266"/>
      <c r="CY131" s="266"/>
      <c r="CZ131" s="266"/>
      <c r="DA131" s="266"/>
      <c r="DB131" s="266"/>
      <c r="DC131" s="266"/>
      <c r="DD131" s="266"/>
      <c r="DE131" s="266"/>
      <c r="DF131" s="266"/>
      <c r="DG131" s="266"/>
      <c r="DH131" s="266"/>
      <c r="DI131" s="266"/>
      <c r="DJ131" s="266"/>
      <c r="DK131" s="266"/>
      <c r="DL131" s="266"/>
      <c r="DM131" s="266"/>
      <c r="DN131" s="266"/>
      <c r="DO131" s="266"/>
      <c r="DP131" s="238"/>
      <c r="DQ131" s="238"/>
      <c r="DR131" s="238"/>
      <c r="DS131" s="238"/>
      <c r="DT131" s="238"/>
      <c r="DU131" s="238"/>
      <c r="DV131" s="238"/>
      <c r="DW131" s="238"/>
      <c r="DX131" s="238"/>
      <c r="DY131" s="238"/>
      <c r="DZ131" s="241"/>
    </row>
    <row r="132" spans="1:131" s="232" customFormat="1" ht="26.25" customHeight="1" x14ac:dyDescent="0.15">
      <c r="A132" s="1189" t="s">
        <v>323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324</v>
      </c>
      <c r="W132" s="1193"/>
      <c r="X132" s="1193"/>
      <c r="Y132" s="1193"/>
      <c r="Z132" s="1194"/>
      <c r="AA132" s="1195">
        <v>13.75750848</v>
      </c>
      <c r="AB132" s="1196"/>
      <c r="AC132" s="1196"/>
      <c r="AD132" s="1196"/>
      <c r="AE132" s="1197"/>
      <c r="AF132" s="1198">
        <v>10.93531673</v>
      </c>
      <c r="AG132" s="1196"/>
      <c r="AH132" s="1196"/>
      <c r="AI132" s="1196"/>
      <c r="AJ132" s="1197"/>
      <c r="AK132" s="1198">
        <v>9.8696441030000006</v>
      </c>
      <c r="AL132" s="1196"/>
      <c r="AM132" s="1196"/>
      <c r="AN132" s="1196"/>
      <c r="AO132" s="1197"/>
      <c r="AP132" s="1076"/>
      <c r="AQ132" s="1077"/>
      <c r="AR132" s="1077"/>
      <c r="AS132" s="1077"/>
      <c r="AT132" s="1199"/>
      <c r="AU132" s="267"/>
      <c r="AV132" s="268"/>
      <c r="AW132" s="268"/>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9"/>
      <c r="BT132" s="238"/>
      <c r="BU132" s="238"/>
      <c r="BV132" s="238"/>
      <c r="BW132" s="238"/>
      <c r="BX132" s="238"/>
      <c r="BY132" s="238"/>
      <c r="BZ132" s="238"/>
      <c r="CA132" s="266"/>
      <c r="CB132" s="266"/>
      <c r="CC132" s="266"/>
      <c r="CD132" s="266"/>
      <c r="CE132" s="266"/>
      <c r="CF132" s="266"/>
      <c r="CG132" s="266"/>
      <c r="CH132" s="266"/>
      <c r="CI132" s="266"/>
      <c r="CJ132" s="266"/>
      <c r="CK132" s="266"/>
      <c r="CL132" s="266"/>
      <c r="CM132" s="266"/>
      <c r="CN132" s="266"/>
      <c r="CO132" s="266"/>
      <c r="CP132" s="266"/>
      <c r="CQ132" s="266"/>
      <c r="CR132" s="266"/>
      <c r="CS132" s="266"/>
      <c r="CT132" s="266"/>
      <c r="CU132" s="266"/>
      <c r="CV132" s="266"/>
      <c r="CW132" s="266"/>
      <c r="CX132" s="266"/>
      <c r="CY132" s="266"/>
      <c r="CZ132" s="266"/>
      <c r="DA132" s="266"/>
      <c r="DB132" s="266"/>
      <c r="DC132" s="266"/>
      <c r="DD132" s="266"/>
      <c r="DE132" s="266"/>
      <c r="DF132" s="266"/>
      <c r="DG132" s="266"/>
      <c r="DH132" s="266"/>
      <c r="DI132" s="266"/>
      <c r="DJ132" s="266"/>
      <c r="DK132" s="266"/>
      <c r="DL132" s="266"/>
      <c r="DM132" s="266"/>
      <c r="DN132" s="266"/>
      <c r="DO132" s="266"/>
      <c r="DP132" s="241"/>
      <c r="DQ132" s="241"/>
      <c r="DR132" s="241"/>
      <c r="DS132" s="241"/>
      <c r="DT132" s="241"/>
      <c r="DU132" s="241"/>
      <c r="DV132" s="241"/>
      <c r="DW132" s="241"/>
      <c r="DX132" s="241"/>
      <c r="DY132" s="241"/>
      <c r="DZ132" s="241"/>
    </row>
    <row r="133" spans="1:131" s="232"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200" t="s">
        <v>325</v>
      </c>
      <c r="W133" s="1200"/>
      <c r="X133" s="1200"/>
      <c r="Y133" s="1200"/>
      <c r="Z133" s="1201"/>
      <c r="AA133" s="1202">
        <v>12.8</v>
      </c>
      <c r="AB133" s="1203"/>
      <c r="AC133" s="1203"/>
      <c r="AD133" s="1203"/>
      <c r="AE133" s="1204"/>
      <c r="AF133" s="1202">
        <v>11.6</v>
      </c>
      <c r="AG133" s="1203"/>
      <c r="AH133" s="1203"/>
      <c r="AI133" s="1203"/>
      <c r="AJ133" s="1204"/>
      <c r="AK133" s="1202">
        <v>11.5</v>
      </c>
      <c r="AL133" s="1203"/>
      <c r="AM133" s="1203"/>
      <c r="AN133" s="1203"/>
      <c r="AO133" s="1204"/>
      <c r="AP133" s="1111"/>
      <c r="AQ133" s="1112"/>
      <c r="AR133" s="1112"/>
      <c r="AS133" s="1112"/>
      <c r="AT133" s="1205"/>
      <c r="AU133" s="268"/>
      <c r="AV133" s="268"/>
      <c r="AW133" s="268"/>
      <c r="AX133" s="268"/>
      <c r="AY133" s="268"/>
      <c r="AZ133" s="268"/>
      <c r="BA133" s="268"/>
      <c r="BB133" s="268"/>
      <c r="BC133" s="268"/>
      <c r="BD133" s="268"/>
      <c r="BE133" s="268"/>
      <c r="BF133" s="268"/>
      <c r="BG133" s="268"/>
      <c r="BH133" s="268"/>
      <c r="BI133" s="268"/>
      <c r="BJ133" s="268"/>
      <c r="BK133" s="268"/>
      <c r="BL133" s="268"/>
      <c r="BM133" s="268"/>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41"/>
      <c r="DQ133" s="241"/>
      <c r="DR133" s="241"/>
      <c r="DS133" s="241"/>
      <c r="DT133" s="241"/>
      <c r="DU133" s="241"/>
      <c r="DV133" s="241"/>
      <c r="DW133" s="241"/>
      <c r="DX133" s="241"/>
      <c r="DY133" s="241"/>
      <c r="DZ133" s="241"/>
    </row>
    <row r="134" spans="1:131" s="233" customFormat="1" ht="11.25" customHeight="1" x14ac:dyDescent="0.15">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8"/>
      <c r="AV134" s="268"/>
      <c r="AW134" s="268"/>
      <c r="AX134" s="268"/>
      <c r="AY134" s="268"/>
      <c r="AZ134" s="268"/>
      <c r="BA134" s="268"/>
      <c r="BB134" s="268"/>
      <c r="BC134" s="268"/>
      <c r="BD134" s="268"/>
      <c r="BE134" s="268"/>
      <c r="BF134" s="268"/>
      <c r="BG134" s="268"/>
      <c r="BH134" s="268"/>
      <c r="BI134" s="268"/>
      <c r="BJ134" s="268"/>
      <c r="BK134" s="268"/>
      <c r="BL134" s="268"/>
      <c r="BM134" s="268"/>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41"/>
      <c r="DQ134" s="241"/>
      <c r="DR134" s="241"/>
      <c r="DS134" s="241"/>
      <c r="DT134" s="241"/>
      <c r="DU134" s="241"/>
      <c r="DV134" s="241"/>
      <c r="DW134" s="241"/>
      <c r="DX134" s="241"/>
      <c r="DY134" s="241"/>
      <c r="DZ134" s="241"/>
      <c r="EA134" s="232"/>
    </row>
    <row r="135" spans="1:131" ht="14.25" hidden="1" x14ac:dyDescent="0.15">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row>
    <row r="136" spans="1:131" hidden="1" x14ac:dyDescent="0.15"/>
  </sheetData>
  <sheetProtection algorithmName="SHA-512" hashValue="nIyIs+NZFhpnv3fhOBkrKN2Nm/R/ygQ3/CVfWsTQziZ6QGj6N1N1P3rtCLL+YIxveXKzgr3Xfmpw40K0Df8UUA==" saltValue="hdjcq8z9eGPvPS1qyfHoBw==" spinCount="100000"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DG122:DK122"/>
    <mergeCell ref="BQ122:BU122"/>
    <mergeCell ref="BV122:BZ122"/>
    <mergeCell ref="CA120:CE120"/>
    <mergeCell ref="CF120:CJ120"/>
    <mergeCell ref="CK120:CO124"/>
    <mergeCell ref="C120:Z120"/>
    <mergeCell ref="AA120:AE120"/>
    <mergeCell ref="AF120:AJ120"/>
    <mergeCell ref="CP120:DF120"/>
    <mergeCell ref="BQ121:BU121"/>
    <mergeCell ref="BV121:BZ121"/>
    <mergeCell ref="DQ124:DU124"/>
    <mergeCell ref="CA124:CE124"/>
    <mergeCell ref="CF124:CJ124"/>
    <mergeCell ref="CP124:DF124"/>
    <mergeCell ref="DG124:DK124"/>
    <mergeCell ref="CP122:DF122"/>
    <mergeCell ref="CP121:DF121"/>
    <mergeCell ref="DG121:DK121"/>
    <mergeCell ref="DL121:DP121"/>
    <mergeCell ref="DQ121:DU121"/>
    <mergeCell ref="CA121:CE121"/>
    <mergeCell ref="CF121:CJ121"/>
    <mergeCell ref="BQ119:BU119"/>
    <mergeCell ref="BV119:BZ119"/>
    <mergeCell ref="CA119:CE119"/>
    <mergeCell ref="CF119:CJ119"/>
    <mergeCell ref="CM119:DF119"/>
    <mergeCell ref="DG119:DK119"/>
    <mergeCell ref="DL119:DP119"/>
    <mergeCell ref="DQ119:DU119"/>
    <mergeCell ref="DV119:DZ119"/>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M117:DF117"/>
    <mergeCell ref="DG117:DK117"/>
    <mergeCell ref="DL117:DP117"/>
    <mergeCell ref="DQ117:DU117"/>
    <mergeCell ref="DL118:DP118"/>
    <mergeCell ref="DQ118:DU118"/>
    <mergeCell ref="A118:Z118"/>
    <mergeCell ref="AA118:AE118"/>
    <mergeCell ref="AF118:AJ118"/>
    <mergeCell ref="AK118:AO118"/>
    <mergeCell ref="AP118:AT118"/>
    <mergeCell ref="AZ118:BP118"/>
    <mergeCell ref="BV118:BZ118"/>
    <mergeCell ref="CA118:CE118"/>
    <mergeCell ref="CF118:CJ118"/>
    <mergeCell ref="CM118:DF118"/>
    <mergeCell ref="DG118:DK118"/>
    <mergeCell ref="C119:Z119"/>
    <mergeCell ref="AA119:AE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AA115:AE115"/>
    <mergeCell ref="AF115:AJ115"/>
    <mergeCell ref="AK115:AO115"/>
    <mergeCell ref="AP115:AT115"/>
    <mergeCell ref="AZ115:BP115"/>
    <mergeCell ref="BQ115:BU115"/>
    <mergeCell ref="BV115:BZ115"/>
    <mergeCell ref="A117:X117"/>
    <mergeCell ref="Y117:Z117"/>
    <mergeCell ref="AA117:AE117"/>
    <mergeCell ref="AF117:AJ117"/>
    <mergeCell ref="AK117:AO117"/>
    <mergeCell ref="AP117:AT117"/>
    <mergeCell ref="AZ117:BP117"/>
    <mergeCell ref="BQ117:BU117"/>
    <mergeCell ref="BV117:BZ117"/>
    <mergeCell ref="CA117:CE117"/>
    <mergeCell ref="CF117:CJ117"/>
    <mergeCell ref="AA114:AE114"/>
    <mergeCell ref="AF114:AJ114"/>
    <mergeCell ref="AK114:AO114"/>
    <mergeCell ref="AP114:AT114"/>
    <mergeCell ref="AZ114:BP114"/>
    <mergeCell ref="BQ114:BU114"/>
    <mergeCell ref="BV114:BZ114"/>
    <mergeCell ref="CA114:CE114"/>
    <mergeCell ref="CF114:CJ114"/>
    <mergeCell ref="DV117:DZ117"/>
    <mergeCell ref="DL116:DP116"/>
    <mergeCell ref="DQ116:DU116"/>
    <mergeCell ref="DV116:DZ116"/>
    <mergeCell ref="DG114:DK114"/>
    <mergeCell ref="DL114:DP114"/>
    <mergeCell ref="DQ114:DU114"/>
    <mergeCell ref="DV114:DZ114"/>
    <mergeCell ref="CA115:CE115"/>
    <mergeCell ref="CF115:CJ115"/>
    <mergeCell ref="CM115:DF115"/>
    <mergeCell ref="DG115:DK115"/>
    <mergeCell ref="DL115:DP115"/>
    <mergeCell ref="DQ115:DU115"/>
    <mergeCell ref="DV115:DZ115"/>
    <mergeCell ref="AU110:AY119"/>
    <mergeCell ref="AP113:AT113"/>
    <mergeCell ref="DV118:DZ118"/>
    <mergeCell ref="AF119:AJ119"/>
    <mergeCell ref="AK119:AO119"/>
    <mergeCell ref="AP119:AT119"/>
    <mergeCell ref="BO119:BP119"/>
    <mergeCell ref="BQ118:BU118"/>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C115:Z115"/>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M114:DF114"/>
    <mergeCell ref="CF111:CJ111"/>
    <mergeCell ref="CM111:DF111"/>
    <mergeCell ref="DG111:DK111"/>
    <mergeCell ref="DL111:DP111"/>
    <mergeCell ref="DQ111:DU111"/>
    <mergeCell ref="DV111:DZ111"/>
    <mergeCell ref="A110:Z110"/>
    <mergeCell ref="AA110:AE110"/>
    <mergeCell ref="AF110:AJ110"/>
    <mergeCell ref="AK110:AO110"/>
    <mergeCell ref="AP110:AT110"/>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66:P67"/>
    <mergeCell ref="Q66:U67"/>
    <mergeCell ref="V66:Z67"/>
    <mergeCell ref="AA66:AE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V61:DZ61"/>
    <mergeCell ref="B63:P63"/>
    <mergeCell ref="Q63:U63"/>
    <mergeCell ref="V63:Z63"/>
    <mergeCell ref="AA63:AE63"/>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AF63:AJ63"/>
    <mergeCell ref="AK63:AO63"/>
    <mergeCell ref="CW62:DA62"/>
    <mergeCell ref="DB62:DF62"/>
    <mergeCell ref="DG62:DK62"/>
    <mergeCell ref="DV67:DZ67"/>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AF61:AJ61"/>
    <mergeCell ref="AK61:AO61"/>
    <mergeCell ref="AP61:AT61"/>
    <mergeCell ref="CH60:CL60"/>
    <mergeCell ref="CM60:CQ60"/>
    <mergeCell ref="CR60:CV60"/>
    <mergeCell ref="DL60:DP60"/>
    <mergeCell ref="BE59:BI59"/>
    <mergeCell ref="DB59:DF59"/>
    <mergeCell ref="DG59:DK59"/>
    <mergeCell ref="DL59:DP59"/>
    <mergeCell ref="DQ59:DU59"/>
    <mergeCell ref="V61:Z61"/>
    <mergeCell ref="BS64:CG64"/>
    <mergeCell ref="CH64:CL64"/>
    <mergeCell ref="CM64:CQ64"/>
    <mergeCell ref="AP63:AT63"/>
    <mergeCell ref="AU63:AY63"/>
    <mergeCell ref="AZ63:BD63"/>
    <mergeCell ref="BE63:BI63"/>
    <mergeCell ref="DL63:DP63"/>
    <mergeCell ref="DQ63:DU63"/>
    <mergeCell ref="AP60:AT60"/>
    <mergeCell ref="AU60:AY60"/>
    <mergeCell ref="AZ60:BD60"/>
    <mergeCell ref="BE60:BI60"/>
    <mergeCell ref="BS60:CG60"/>
    <mergeCell ref="B60:P60"/>
    <mergeCell ref="Q60:U60"/>
    <mergeCell ref="V60:Z60"/>
    <mergeCell ref="AA60:AE60"/>
    <mergeCell ref="AF60:AJ60"/>
    <mergeCell ref="CW60:DA60"/>
    <mergeCell ref="DB60:DF60"/>
    <mergeCell ref="DG60:DK60"/>
    <mergeCell ref="AK60:AO60"/>
    <mergeCell ref="DV59:DZ59"/>
    <mergeCell ref="DV60:DZ60"/>
    <mergeCell ref="AK59:AO59"/>
    <mergeCell ref="AP59:AT59"/>
    <mergeCell ref="AU59:AY59"/>
    <mergeCell ref="AZ59:BD59"/>
    <mergeCell ref="B58:P58"/>
    <mergeCell ref="Q58:U58"/>
    <mergeCell ref="V58:Z58"/>
    <mergeCell ref="AA58:AE58"/>
    <mergeCell ref="AF58:AJ58"/>
    <mergeCell ref="DV58:DZ58"/>
    <mergeCell ref="DQ58:DU58"/>
    <mergeCell ref="B57:P57"/>
    <mergeCell ref="Q57:U57"/>
    <mergeCell ref="V57:Z57"/>
    <mergeCell ref="AA57:AE57"/>
    <mergeCell ref="AF57:AJ57"/>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CR58:CV58"/>
    <mergeCell ref="CW58:DA58"/>
    <mergeCell ref="DB58:DF58"/>
    <mergeCell ref="DG58:DK58"/>
    <mergeCell ref="DL58:DP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DL57:DP57"/>
    <mergeCell ref="DQ57:DU57"/>
    <mergeCell ref="AU58:AY58"/>
    <mergeCell ref="AZ58:BD58"/>
    <mergeCell ref="BE58:BI58"/>
    <mergeCell ref="BS58:CG58"/>
    <mergeCell ref="CH58:CL58"/>
    <mergeCell ref="CM58:CQ58"/>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BE40:BI40"/>
    <mergeCell ref="BS40:CG40"/>
    <mergeCell ref="CH40:CL40"/>
    <mergeCell ref="CM40:CQ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DV38:DZ38"/>
    <mergeCell ref="B39:P39"/>
    <mergeCell ref="Q39:U39"/>
    <mergeCell ref="V39:Z39"/>
    <mergeCell ref="AA39:AE39"/>
    <mergeCell ref="AF39:AJ39"/>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B40:P40"/>
    <mergeCell ref="Q40:U40"/>
    <mergeCell ref="V40:Z40"/>
    <mergeCell ref="AA40:AE40"/>
    <mergeCell ref="AF40:AJ40"/>
    <mergeCell ref="AK40:AO40"/>
    <mergeCell ref="AP40:AT40"/>
    <mergeCell ref="AU40:AY40"/>
    <mergeCell ref="AZ40:BD40"/>
    <mergeCell ref="BS36:CG36"/>
    <mergeCell ref="CH36:CL36"/>
    <mergeCell ref="CM36:CQ36"/>
    <mergeCell ref="CR36:CV36"/>
    <mergeCell ref="CW36:DA36"/>
    <mergeCell ref="DB36:DF36"/>
    <mergeCell ref="DG36:DK36"/>
    <mergeCell ref="DL36:DP36"/>
    <mergeCell ref="DQ36:DU36"/>
    <mergeCell ref="DV36:DZ36"/>
    <mergeCell ref="B37:P37"/>
    <mergeCell ref="DL39:DP39"/>
    <mergeCell ref="DQ39:DU39"/>
    <mergeCell ref="DV39:DZ39"/>
    <mergeCell ref="DL37:DP37"/>
    <mergeCell ref="DQ37:DU37"/>
    <mergeCell ref="DV37:DZ37"/>
    <mergeCell ref="CH37:CL37"/>
    <mergeCell ref="CM37:CQ37"/>
    <mergeCell ref="CR37:CV37"/>
    <mergeCell ref="CW37:DA37"/>
    <mergeCell ref="DB37:DF37"/>
    <mergeCell ref="DG37:DK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B36:P36"/>
    <mergeCell ref="Q36:U36"/>
    <mergeCell ref="V36:Z36"/>
    <mergeCell ref="AA36:AE36"/>
    <mergeCell ref="AF36:AJ36"/>
    <mergeCell ref="BE35:BI35"/>
    <mergeCell ref="BS35:CG35"/>
    <mergeCell ref="Q37:U37"/>
    <mergeCell ref="V37:Z37"/>
    <mergeCell ref="AA37:AE37"/>
    <mergeCell ref="AF37:AJ37"/>
    <mergeCell ref="AK37:AO37"/>
    <mergeCell ref="AP37:AT37"/>
    <mergeCell ref="AU37:AY37"/>
    <mergeCell ref="AZ37:BD37"/>
    <mergeCell ref="BE37:BI37"/>
    <mergeCell ref="BS37:CG37"/>
    <mergeCell ref="AK36:AO36"/>
    <mergeCell ref="AP36:AT36"/>
    <mergeCell ref="AU36:AY36"/>
    <mergeCell ref="AZ36:BD36"/>
    <mergeCell ref="BE36:BI36"/>
    <mergeCell ref="DB35:DF35"/>
    <mergeCell ref="DG35:DK35"/>
    <mergeCell ref="CH35:CL35"/>
    <mergeCell ref="CM35:CQ35"/>
    <mergeCell ref="CR35:CV35"/>
    <mergeCell ref="CW35:DA35"/>
    <mergeCell ref="DB33:DF33"/>
    <mergeCell ref="DG33:DK33"/>
    <mergeCell ref="AK33:AO33"/>
    <mergeCell ref="AP33:AT33"/>
    <mergeCell ref="AU33:AY33"/>
    <mergeCell ref="AZ33:BD33"/>
    <mergeCell ref="BE33:BI33"/>
    <mergeCell ref="BS33:CG33"/>
    <mergeCell ref="DQ34:DU34"/>
    <mergeCell ref="DV34:DZ34"/>
    <mergeCell ref="B35:P35"/>
    <mergeCell ref="Q35:U35"/>
    <mergeCell ref="V35:Z35"/>
    <mergeCell ref="AA35:AE35"/>
    <mergeCell ref="AF35:AJ35"/>
    <mergeCell ref="AK35:AO35"/>
    <mergeCell ref="AP35:AT35"/>
    <mergeCell ref="AU35:AY35"/>
    <mergeCell ref="AZ35:BD35"/>
    <mergeCell ref="DL35:DP35"/>
    <mergeCell ref="DQ35:DU35"/>
    <mergeCell ref="DV35:DZ35"/>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B32:P32"/>
    <mergeCell ref="AF32:AJ32"/>
    <mergeCell ref="DV32:DZ32"/>
    <mergeCell ref="Q32:U32"/>
    <mergeCell ref="V32:Z32"/>
    <mergeCell ref="AA32:AE32"/>
    <mergeCell ref="B33:P33"/>
    <mergeCell ref="Q33:U33"/>
    <mergeCell ref="V33:Z33"/>
    <mergeCell ref="AA33:AE33"/>
    <mergeCell ref="CR34:CV34"/>
    <mergeCell ref="CW34:DA34"/>
    <mergeCell ref="DB34:DF34"/>
    <mergeCell ref="DG34:DK34"/>
    <mergeCell ref="DL34:DP34"/>
    <mergeCell ref="CW31:DA31"/>
    <mergeCell ref="DB31:DF31"/>
    <mergeCell ref="DG31:DK31"/>
    <mergeCell ref="BS31:CG31"/>
    <mergeCell ref="CH31:CL31"/>
    <mergeCell ref="CM31:CQ31"/>
    <mergeCell ref="AF33:AJ33"/>
    <mergeCell ref="BS32:CG32"/>
    <mergeCell ref="CH32:CL32"/>
    <mergeCell ref="CM32:CQ32"/>
    <mergeCell ref="CR32:CV32"/>
    <mergeCell ref="CW32:DA32"/>
    <mergeCell ref="CH33:CL33"/>
    <mergeCell ref="CM33:CQ33"/>
    <mergeCell ref="CR33:CV33"/>
    <mergeCell ref="CW33:DA33"/>
    <mergeCell ref="DL33:DP33"/>
    <mergeCell ref="Q31:U31"/>
    <mergeCell ref="V31:Z31"/>
    <mergeCell ref="AA31:AE31"/>
    <mergeCell ref="DV31:DZ31"/>
    <mergeCell ref="DL31:DP31"/>
    <mergeCell ref="DQ31:DU31"/>
    <mergeCell ref="DG30:DK30"/>
    <mergeCell ref="BS30:CG30"/>
    <mergeCell ref="DB32:DF32"/>
    <mergeCell ref="DG32:DK32"/>
    <mergeCell ref="DL32:DP32"/>
    <mergeCell ref="DQ32:DU32"/>
    <mergeCell ref="DL30:DP30"/>
    <mergeCell ref="DQ30:DU30"/>
    <mergeCell ref="DV30:DZ30"/>
    <mergeCell ref="B31:P31"/>
    <mergeCell ref="AF31:AJ31"/>
    <mergeCell ref="CH30:CL30"/>
    <mergeCell ref="CM30:CQ30"/>
    <mergeCell ref="CR30:CV30"/>
    <mergeCell ref="CW30:DA30"/>
    <mergeCell ref="DB30:DF30"/>
    <mergeCell ref="AZ32:BD32"/>
    <mergeCell ref="AU31:AY31"/>
    <mergeCell ref="AZ31:BD31"/>
    <mergeCell ref="BE31:BI31"/>
    <mergeCell ref="AK31:AO31"/>
    <mergeCell ref="AP31:AT31"/>
    <mergeCell ref="AK30:AO30"/>
    <mergeCell ref="AP30:AT30"/>
    <mergeCell ref="AU30:AY30"/>
    <mergeCell ref="CR31:CV31"/>
    <mergeCell ref="Q30:U30"/>
    <mergeCell ref="V30:Z30"/>
    <mergeCell ref="AA30:AE30"/>
    <mergeCell ref="Q29:U29"/>
    <mergeCell ref="V29:Z29"/>
    <mergeCell ref="DV28:DZ28"/>
    <mergeCell ref="B29:P29"/>
    <mergeCell ref="AF29:AJ29"/>
    <mergeCell ref="CR28:CV28"/>
    <mergeCell ref="CW28:DA28"/>
    <mergeCell ref="DB28:DF28"/>
    <mergeCell ref="DG28:DK28"/>
    <mergeCell ref="DL28:DP28"/>
    <mergeCell ref="DQ28:DU28"/>
    <mergeCell ref="BS28:CG28"/>
    <mergeCell ref="DG29:DK29"/>
    <mergeCell ref="DL29:DP29"/>
    <mergeCell ref="DQ29:DU29"/>
    <mergeCell ref="DV29:DZ29"/>
    <mergeCell ref="B30:P30"/>
    <mergeCell ref="AF30:AJ30"/>
    <mergeCell ref="BS29:CG29"/>
    <mergeCell ref="CH29:CL29"/>
    <mergeCell ref="CM29:CQ29"/>
    <mergeCell ref="CR29:CV29"/>
    <mergeCell ref="AU28:AY28"/>
    <mergeCell ref="AZ28:BD28"/>
    <mergeCell ref="BE28:BI28"/>
    <mergeCell ref="AK28:AO28"/>
    <mergeCell ref="AP28:AT28"/>
    <mergeCell ref="DQ25:DU25"/>
    <mergeCell ref="DV25:DZ25"/>
    <mergeCell ref="A26:P27"/>
    <mergeCell ref="Q26:U27"/>
    <mergeCell ref="V26:Z27"/>
    <mergeCell ref="AA26:AE27"/>
    <mergeCell ref="AF26:AJ27"/>
    <mergeCell ref="DB29:DF29"/>
    <mergeCell ref="CW29:DA29"/>
    <mergeCell ref="CH28:CL28"/>
    <mergeCell ref="CM28:CQ28"/>
    <mergeCell ref="AP29:AT29"/>
    <mergeCell ref="DG26:DK26"/>
    <mergeCell ref="AK26:AO27"/>
    <mergeCell ref="AP26:AT27"/>
    <mergeCell ref="AU26:AY27"/>
    <mergeCell ref="AZ26:BD27"/>
    <mergeCell ref="BE26:BI27"/>
    <mergeCell ref="BS26:CG26"/>
    <mergeCell ref="CM27:CQ27"/>
    <mergeCell ref="CR27:CV27"/>
    <mergeCell ref="CW27:DA27"/>
    <mergeCell ref="DB27:DF27"/>
    <mergeCell ref="DG27:DK27"/>
    <mergeCell ref="CH26:CL26"/>
    <mergeCell ref="CM26:CQ26"/>
    <mergeCell ref="CR26:CV26"/>
    <mergeCell ref="CW26:DA26"/>
    <mergeCell ref="DB26:DF26"/>
    <mergeCell ref="AU29:AY29"/>
    <mergeCell ref="AZ29:BD29"/>
    <mergeCell ref="CR23:CV23"/>
    <mergeCell ref="CW23:DA23"/>
    <mergeCell ref="DB23:DF23"/>
    <mergeCell ref="DG23:DK23"/>
    <mergeCell ref="DL23:DP23"/>
    <mergeCell ref="DQ23:DU23"/>
    <mergeCell ref="DV23:DZ23"/>
    <mergeCell ref="DL27:DP27"/>
    <mergeCell ref="DQ27:DU27"/>
    <mergeCell ref="DV27:DZ27"/>
    <mergeCell ref="B28:P28"/>
    <mergeCell ref="AF28:AJ28"/>
    <mergeCell ref="DL26:DP26"/>
    <mergeCell ref="DQ26:DU26"/>
    <mergeCell ref="DV26:DZ26"/>
    <mergeCell ref="BS27:CG27"/>
    <mergeCell ref="CH27:CL27"/>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CR24:CV24"/>
    <mergeCell ref="B22:P22"/>
    <mergeCell ref="Q22:U22"/>
    <mergeCell ref="V22:Z22"/>
    <mergeCell ref="AA22:AE22"/>
    <mergeCell ref="AF22:AJ22"/>
    <mergeCell ref="AU21:AY21"/>
    <mergeCell ref="CH22:CL22"/>
    <mergeCell ref="DB21:DF21"/>
    <mergeCell ref="DG21:DK21"/>
    <mergeCell ref="DL21:DP21"/>
    <mergeCell ref="DQ21:DU21"/>
    <mergeCell ref="DV21:DZ21"/>
    <mergeCell ref="CH21:CL21"/>
    <mergeCell ref="CM21:CQ21"/>
    <mergeCell ref="CR21:CV21"/>
    <mergeCell ref="CW21:DA21"/>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K22:AO22"/>
    <mergeCell ref="AP22:AT22"/>
    <mergeCell ref="AU22:AY22"/>
    <mergeCell ref="AZ22:BD22"/>
    <mergeCell ref="BS22:CG22"/>
    <mergeCell ref="BS21:CG21"/>
    <mergeCell ref="B20:P20"/>
    <mergeCell ref="Q20:U20"/>
    <mergeCell ref="V20:Z20"/>
    <mergeCell ref="AA20:AE20"/>
    <mergeCell ref="AF20:AJ20"/>
    <mergeCell ref="AK20:AO20"/>
    <mergeCell ref="CH20:CL20"/>
    <mergeCell ref="CM20:CQ20"/>
    <mergeCell ref="A24:AY24"/>
    <mergeCell ref="BS24:CG24"/>
    <mergeCell ref="CH24:CL24"/>
    <mergeCell ref="CM24:CQ24"/>
    <mergeCell ref="AU23:AY23"/>
    <mergeCell ref="AZ23:BD23"/>
    <mergeCell ref="BS23:CG23"/>
    <mergeCell ref="CH23:CL23"/>
    <mergeCell ref="CM23:CQ23"/>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DQ18:DU18"/>
    <mergeCell ref="DV18:DZ18"/>
    <mergeCell ref="B19:P19"/>
    <mergeCell ref="Q19:U19"/>
    <mergeCell ref="V19:Z19"/>
    <mergeCell ref="AA19:AE19"/>
    <mergeCell ref="AF19:AJ19"/>
    <mergeCell ref="DQ19:DU19"/>
    <mergeCell ref="AK19:AO19"/>
    <mergeCell ref="AP19:AT19"/>
    <mergeCell ref="AU19:AY19"/>
    <mergeCell ref="BS19:CG19"/>
    <mergeCell ref="CH19:CL19"/>
    <mergeCell ref="CM19:CQ19"/>
    <mergeCell ref="AP20:AT20"/>
    <mergeCell ref="AU20:AY20"/>
    <mergeCell ref="BS20:CG20"/>
    <mergeCell ref="DL18:DP18"/>
    <mergeCell ref="CR19:CV19"/>
    <mergeCell ref="CW19:DA19"/>
    <mergeCell ref="DB19:DF19"/>
    <mergeCell ref="DG19:DK19"/>
    <mergeCell ref="DL19:DP19"/>
    <mergeCell ref="DV16:DZ16"/>
    <mergeCell ref="DV15:DZ15"/>
    <mergeCell ref="DV19:DZ19"/>
    <mergeCell ref="B17:P17"/>
    <mergeCell ref="Q17:U17"/>
    <mergeCell ref="V17:Z17"/>
    <mergeCell ref="AA17:AE17"/>
    <mergeCell ref="AF17:AJ17"/>
    <mergeCell ref="AK17:AO17"/>
    <mergeCell ref="AP17:AT17"/>
    <mergeCell ref="AU18:AY18"/>
    <mergeCell ref="BS18:CG18"/>
    <mergeCell ref="CH18:CL18"/>
    <mergeCell ref="CM18:CQ18"/>
    <mergeCell ref="CR18:CV18"/>
    <mergeCell ref="CW18:DA18"/>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B16:P16"/>
    <mergeCell ref="Q16:U16"/>
    <mergeCell ref="V16:Z16"/>
    <mergeCell ref="AA16:AE16"/>
    <mergeCell ref="AF16:AJ16"/>
    <mergeCell ref="CM15:CQ15"/>
    <mergeCell ref="AK16:AO16"/>
    <mergeCell ref="AP16:AT16"/>
    <mergeCell ref="AU16:AY16"/>
    <mergeCell ref="BS16:CG16"/>
    <mergeCell ref="CH16:CL16"/>
    <mergeCell ref="CM16:CQ16"/>
    <mergeCell ref="CR16:CV16"/>
    <mergeCell ref="CW16:DA16"/>
    <mergeCell ref="DB16:DF16"/>
    <mergeCell ref="DG16:DK16"/>
    <mergeCell ref="DL16:DP16"/>
    <mergeCell ref="DQ16:DU16"/>
    <mergeCell ref="AU17:AY17"/>
    <mergeCell ref="BS17:CG17"/>
    <mergeCell ref="DB18:DF18"/>
    <mergeCell ref="DG18:DK18"/>
    <mergeCell ref="AU14:AY14"/>
    <mergeCell ref="BS14:CG14"/>
    <mergeCell ref="DB15:DF15"/>
    <mergeCell ref="DG15:DK15"/>
    <mergeCell ref="DL15:DP15"/>
    <mergeCell ref="DQ15:DU15"/>
    <mergeCell ref="CR15:CV15"/>
    <mergeCell ref="CW15:DA15"/>
    <mergeCell ref="AU15:AY15"/>
    <mergeCell ref="BS15:CG15"/>
    <mergeCell ref="CH15:CL15"/>
    <mergeCell ref="B14:P14"/>
    <mergeCell ref="Q14:U14"/>
    <mergeCell ref="V14:Z14"/>
    <mergeCell ref="AA14:AE14"/>
    <mergeCell ref="AF14:AJ14"/>
    <mergeCell ref="AK14:AO14"/>
    <mergeCell ref="AP14:AT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CR12:CV12"/>
    <mergeCell ref="CW12:DA12"/>
    <mergeCell ref="B12:P12"/>
    <mergeCell ref="Q12:U12"/>
    <mergeCell ref="V12:Z12"/>
    <mergeCell ref="AA12:AE12"/>
    <mergeCell ref="AF12:AJ12"/>
    <mergeCell ref="AK12:AO12"/>
    <mergeCell ref="AP12:AT12"/>
    <mergeCell ref="DV12:DZ12"/>
    <mergeCell ref="B13:P13"/>
    <mergeCell ref="Q13:U13"/>
    <mergeCell ref="V13:Z13"/>
    <mergeCell ref="AA13:AE13"/>
    <mergeCell ref="AF13:AJ13"/>
    <mergeCell ref="AU12:AY12"/>
    <mergeCell ref="BS12:CG12"/>
    <mergeCell ref="CH12:CL12"/>
    <mergeCell ref="CM12:CQ12"/>
    <mergeCell ref="AK13:AO13"/>
    <mergeCell ref="AP13:AT13"/>
    <mergeCell ref="AU13:AY13"/>
    <mergeCell ref="BS13:CG13"/>
    <mergeCell ref="CH13:CL13"/>
    <mergeCell ref="DV13:DZ13"/>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S9:CG9"/>
    <mergeCell ref="CH9:CL9"/>
    <mergeCell ref="CM9:CQ9"/>
    <mergeCell ref="DQ10:DU10"/>
    <mergeCell ref="AK10:AO10"/>
    <mergeCell ref="AP10:AT10"/>
    <mergeCell ref="AU10:AY10"/>
    <mergeCell ref="DB9:DF9"/>
    <mergeCell ref="DG9:DK9"/>
    <mergeCell ref="DL9:DP9"/>
    <mergeCell ref="DQ9:DU9"/>
    <mergeCell ref="BS10:CG10"/>
    <mergeCell ref="CH10:CL10"/>
    <mergeCell ref="CM13:CQ13"/>
    <mergeCell ref="DB12:DF12"/>
    <mergeCell ref="DG12:DK12"/>
    <mergeCell ref="DL12:DP12"/>
    <mergeCell ref="DQ12:DU12"/>
    <mergeCell ref="CR13:CV13"/>
    <mergeCell ref="CW13:DA13"/>
    <mergeCell ref="DB13:DF13"/>
    <mergeCell ref="DG13:DK13"/>
    <mergeCell ref="DL13:DP13"/>
    <mergeCell ref="DQ13:DU13"/>
    <mergeCell ref="CR10:CV10"/>
    <mergeCell ref="CW10:DA10"/>
    <mergeCell ref="DB10:DF10"/>
    <mergeCell ref="DG10:DK10"/>
    <mergeCell ref="DL10:DP10"/>
    <mergeCell ref="CM10:CQ10"/>
    <mergeCell ref="CR9:CV9"/>
    <mergeCell ref="CW9:DA9"/>
    <mergeCell ref="DG8:DK8"/>
    <mergeCell ref="DV10:DZ10"/>
    <mergeCell ref="B8:P8"/>
    <mergeCell ref="Q8:U8"/>
    <mergeCell ref="V8:Z8"/>
    <mergeCell ref="AA8:AE8"/>
    <mergeCell ref="AF8:AJ8"/>
    <mergeCell ref="AK8:AO8"/>
    <mergeCell ref="AP8:AT8"/>
    <mergeCell ref="AU8:AY8"/>
    <mergeCell ref="B9:P9"/>
    <mergeCell ref="Q9:U9"/>
    <mergeCell ref="V9:Z9"/>
    <mergeCell ref="AA9:AE9"/>
    <mergeCell ref="AF9:AJ9"/>
    <mergeCell ref="AK9:AO9"/>
    <mergeCell ref="AP9:AT9"/>
    <mergeCell ref="DV9:DZ9"/>
    <mergeCell ref="B10:P10"/>
    <mergeCell ref="Q10:U10"/>
    <mergeCell ref="V10:Z10"/>
    <mergeCell ref="AA10:AE10"/>
    <mergeCell ref="AF10:AJ10"/>
    <mergeCell ref="AU9:AY9"/>
    <mergeCell ref="AU5:AY6"/>
    <mergeCell ref="BQ5:CG6"/>
    <mergeCell ref="CH5:CL6"/>
    <mergeCell ref="CM5:CQ6"/>
    <mergeCell ref="CR5:CV6"/>
    <mergeCell ref="DV7:DZ7"/>
    <mergeCell ref="DQ7:DU7"/>
    <mergeCell ref="AU7:AY7"/>
    <mergeCell ref="BS7:CG7"/>
    <mergeCell ref="CH7:CL7"/>
    <mergeCell ref="CM7:CQ7"/>
    <mergeCell ref="CH8:CL8"/>
    <mergeCell ref="CM8:CQ8"/>
    <mergeCell ref="CR8:CV8"/>
    <mergeCell ref="CW8:DA8"/>
    <mergeCell ref="DB8:DF8"/>
    <mergeCell ref="DL8:DP8"/>
    <mergeCell ref="DQ8:DU8"/>
    <mergeCell ref="DV8:DZ8"/>
    <mergeCell ref="DB5:DF6"/>
    <mergeCell ref="DG5:DK6"/>
    <mergeCell ref="DL5:DP6"/>
    <mergeCell ref="DQ5:DU6"/>
    <mergeCell ref="DB7:DF7"/>
    <mergeCell ref="DG7:DK7"/>
    <mergeCell ref="DL7:DP7"/>
    <mergeCell ref="CW5:DA6"/>
    <mergeCell ref="BS8:CG8"/>
    <mergeCell ref="DJ2:DO2"/>
    <mergeCell ref="DQ2:DZ2"/>
    <mergeCell ref="A4:AY4"/>
    <mergeCell ref="A5:P6"/>
    <mergeCell ref="Q5:U6"/>
    <mergeCell ref="V5:Z6"/>
    <mergeCell ref="AA5:AE6"/>
    <mergeCell ref="AF5:AJ6"/>
    <mergeCell ref="AK5:AO6"/>
    <mergeCell ref="AP5:AT6"/>
    <mergeCell ref="AA29:AE29"/>
    <mergeCell ref="Q28:U28"/>
    <mergeCell ref="V28:Z28"/>
    <mergeCell ref="AA28:AE28"/>
    <mergeCell ref="BE32:BI32"/>
    <mergeCell ref="AK32:AO32"/>
    <mergeCell ref="AP32:AT32"/>
    <mergeCell ref="AU32:AY32"/>
    <mergeCell ref="AZ30:BD30"/>
    <mergeCell ref="BE30:BI30"/>
    <mergeCell ref="Q7:U7"/>
    <mergeCell ref="V7:Z7"/>
    <mergeCell ref="AA7:AE7"/>
    <mergeCell ref="AK7:AO7"/>
    <mergeCell ref="AP7:AT7"/>
    <mergeCell ref="CR7:CV7"/>
    <mergeCell ref="CW7:DA7"/>
    <mergeCell ref="BE29:BI29"/>
    <mergeCell ref="AK29:AO29"/>
    <mergeCell ref="DV5:DZ6"/>
    <mergeCell ref="B7:P7"/>
    <mergeCell ref="AF7:AJ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2" customWidth="1"/>
    <col min="121" max="121" width="0" style="271" hidden="1" customWidth="1"/>
    <col min="122" max="16384" width="9" style="271" hidden="1"/>
  </cols>
  <sheetData>
    <row r="1" spans="1:120" x14ac:dyDescent="0.15">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1"/>
    </row>
    <row r="17" spans="119:120" x14ac:dyDescent="0.15">
      <c r="DP17" s="271"/>
    </row>
    <row r="18" spans="119:120" x14ac:dyDescent="0.15"/>
    <row r="19" spans="119:120" x14ac:dyDescent="0.15"/>
    <row r="20" spans="119:120" x14ac:dyDescent="0.15">
      <c r="DO20" s="271"/>
      <c r="DP20" s="271"/>
    </row>
    <row r="21" spans="119:120" x14ac:dyDescent="0.15">
      <c r="DP21" s="271"/>
    </row>
    <row r="22" spans="119:120" x14ac:dyDescent="0.15"/>
    <row r="23" spans="119:120" x14ac:dyDescent="0.15">
      <c r="DO23" s="271"/>
      <c r="DP23" s="271"/>
    </row>
    <row r="24" spans="119:120" x14ac:dyDescent="0.15">
      <c r="DP24" s="271"/>
    </row>
    <row r="25" spans="119:120" x14ac:dyDescent="0.15">
      <c r="DP25" s="271"/>
    </row>
    <row r="26" spans="119:120" x14ac:dyDescent="0.15">
      <c r="DO26" s="271"/>
      <c r="DP26" s="271"/>
    </row>
    <row r="27" spans="119:120" x14ac:dyDescent="0.15"/>
    <row r="28" spans="119:120" x14ac:dyDescent="0.15">
      <c r="DO28" s="271"/>
      <c r="DP28" s="271"/>
    </row>
    <row r="29" spans="119:120" x14ac:dyDescent="0.15">
      <c r="DP29" s="271"/>
    </row>
    <row r="30" spans="119:120" x14ac:dyDescent="0.15"/>
    <row r="31" spans="119:120" x14ac:dyDescent="0.15">
      <c r="DO31" s="271"/>
      <c r="DP31" s="271"/>
    </row>
    <row r="32" spans="119:120" x14ac:dyDescent="0.15"/>
    <row r="33" spans="98:120" x14ac:dyDescent="0.15">
      <c r="DO33" s="271"/>
      <c r="DP33" s="271"/>
    </row>
    <row r="34" spans="98:120" x14ac:dyDescent="0.15">
      <c r="DM34" s="271"/>
    </row>
    <row r="35" spans="98:120" x14ac:dyDescent="0.15">
      <c r="CT35" s="271"/>
      <c r="CU35" s="271"/>
      <c r="CV35" s="271"/>
      <c r="CY35" s="271"/>
      <c r="CZ35" s="271"/>
      <c r="DA35" s="271"/>
      <c r="DD35" s="271"/>
      <c r="DE35" s="271"/>
      <c r="DF35" s="271"/>
      <c r="DI35" s="271"/>
      <c r="DJ35" s="271"/>
      <c r="DK35" s="271"/>
      <c r="DM35" s="271"/>
      <c r="DN35" s="271"/>
      <c r="DO35" s="271"/>
      <c r="DP35" s="271"/>
    </row>
    <row r="36" spans="98:120" x14ac:dyDescent="0.15"/>
    <row r="37" spans="98:120" x14ac:dyDescent="0.15">
      <c r="CW37" s="271"/>
      <c r="DB37" s="271"/>
      <c r="DG37" s="271"/>
      <c r="DL37" s="271"/>
      <c r="DP37" s="271"/>
    </row>
    <row r="38" spans="98:120" x14ac:dyDescent="0.15">
      <c r="CT38" s="271"/>
      <c r="CU38" s="271"/>
      <c r="CV38" s="271"/>
      <c r="CW38" s="271"/>
      <c r="CY38" s="271"/>
      <c r="CZ38" s="271"/>
      <c r="DA38" s="271"/>
      <c r="DB38" s="271"/>
      <c r="DD38" s="271"/>
      <c r="DE38" s="271"/>
      <c r="DF38" s="271"/>
      <c r="DG38" s="271"/>
      <c r="DI38" s="271"/>
      <c r="DJ38" s="271"/>
      <c r="DK38" s="271"/>
      <c r="DL38" s="271"/>
      <c r="DN38" s="271"/>
      <c r="DO38" s="271"/>
      <c r="DP38" s="27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1"/>
      <c r="DO49" s="271"/>
      <c r="DP49" s="27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1"/>
      <c r="CS63" s="271"/>
      <c r="CX63" s="271"/>
      <c r="DC63" s="271"/>
      <c r="DH63" s="271"/>
    </row>
    <row r="64" spans="22:120" x14ac:dyDescent="0.15">
      <c r="V64" s="271"/>
    </row>
    <row r="65" spans="15:120" x14ac:dyDescent="0.15">
      <c r="X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1"/>
      <c r="CO65" s="271"/>
      <c r="CP65" s="271"/>
      <c r="CQ65" s="271"/>
      <c r="CR65" s="271"/>
      <c r="CU65" s="271"/>
      <c r="CZ65" s="271"/>
      <c r="DE65" s="271"/>
      <c r="DJ65" s="271"/>
    </row>
    <row r="66" spans="15:120" x14ac:dyDescent="0.15">
      <c r="Q66" s="271"/>
      <c r="S66" s="271"/>
      <c r="U66" s="271"/>
      <c r="DM66" s="271"/>
    </row>
    <row r="67" spans="15:120" x14ac:dyDescent="0.15">
      <c r="O67" s="271"/>
      <c r="P67" s="271"/>
      <c r="R67" s="271"/>
      <c r="T67" s="271"/>
      <c r="Y67" s="271"/>
      <c r="CT67" s="271"/>
      <c r="CV67" s="271"/>
      <c r="CW67" s="271"/>
      <c r="CY67" s="271"/>
      <c r="DA67" s="271"/>
      <c r="DB67" s="271"/>
      <c r="DD67" s="271"/>
      <c r="DF67" s="271"/>
      <c r="DG67" s="271"/>
      <c r="DI67" s="271"/>
      <c r="DK67" s="271"/>
      <c r="DL67" s="271"/>
      <c r="DN67" s="271"/>
      <c r="DO67" s="271"/>
      <c r="DP67" s="271"/>
    </row>
    <row r="68" spans="15:120" x14ac:dyDescent="0.15"/>
    <row r="69" spans="15:120" x14ac:dyDescent="0.15"/>
    <row r="70" spans="15:120" x14ac:dyDescent="0.15"/>
    <row r="71" spans="15:120" x14ac:dyDescent="0.15"/>
    <row r="72" spans="15:120" x14ac:dyDescent="0.15">
      <c r="DP72" s="271"/>
    </row>
    <row r="73" spans="15:120" x14ac:dyDescent="0.15">
      <c r="DP73" s="27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1"/>
      <c r="CX96" s="271"/>
      <c r="DC96" s="271"/>
      <c r="DH96" s="271"/>
    </row>
    <row r="97" spans="24:120" x14ac:dyDescent="0.15">
      <c r="CS97" s="271"/>
      <c r="CX97" s="271"/>
      <c r="DC97" s="271"/>
      <c r="DH97" s="271"/>
      <c r="DP97" s="272" t="s">
        <v>326</v>
      </c>
    </row>
    <row r="98" spans="24:120" hidden="1" x14ac:dyDescent="0.15">
      <c r="CS98" s="271"/>
      <c r="CX98" s="271"/>
      <c r="DC98" s="271"/>
      <c r="DH98" s="271"/>
    </row>
    <row r="99" spans="24:120" hidden="1" x14ac:dyDescent="0.15">
      <c r="CS99" s="271"/>
      <c r="CX99" s="271"/>
      <c r="DC99" s="271"/>
      <c r="DH99" s="271"/>
    </row>
    <row r="100" spans="24:120" hidden="1" x14ac:dyDescent="0.15"/>
    <row r="101" spans="24:120" ht="12" hidden="1" customHeight="1" x14ac:dyDescent="0.15">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271"/>
      <c r="BP101" s="271"/>
      <c r="BQ101" s="271"/>
      <c r="BR101" s="271"/>
      <c r="BS101" s="271"/>
      <c r="BT101" s="271"/>
      <c r="BU101" s="271"/>
      <c r="BV101" s="271"/>
      <c r="BW101" s="271"/>
      <c r="BX101" s="271"/>
      <c r="BY101" s="271"/>
      <c r="BZ101" s="271"/>
      <c r="CA101" s="271"/>
      <c r="CB101" s="271"/>
      <c r="CC101" s="271"/>
      <c r="CD101" s="271"/>
      <c r="CE101" s="271"/>
      <c r="CF101" s="271"/>
      <c r="CG101" s="271"/>
      <c r="CH101" s="271"/>
      <c r="CI101" s="271"/>
      <c r="CJ101" s="271"/>
      <c r="CK101" s="271"/>
      <c r="CL101" s="271"/>
      <c r="CM101" s="271"/>
      <c r="CN101" s="271"/>
      <c r="CO101" s="271"/>
      <c r="CP101" s="271"/>
      <c r="CQ101" s="271"/>
      <c r="CR101" s="271"/>
      <c r="CU101" s="271"/>
      <c r="CZ101" s="271"/>
      <c r="DE101" s="271"/>
      <c r="DJ101" s="271"/>
    </row>
    <row r="102" spans="24:120" ht="1.5" hidden="1" customHeight="1" x14ac:dyDescent="0.15">
      <c r="CU102" s="271"/>
      <c r="CZ102" s="271"/>
      <c r="DE102" s="271"/>
      <c r="DJ102" s="271"/>
      <c r="DM102" s="271"/>
    </row>
    <row r="103" spans="24:120" hidden="1" x14ac:dyDescent="0.15">
      <c r="CT103" s="271"/>
      <c r="CV103" s="271"/>
      <c r="CW103" s="271"/>
      <c r="CY103" s="271"/>
      <c r="DA103" s="271"/>
      <c r="DB103" s="271"/>
      <c r="DD103" s="271"/>
      <c r="DF103" s="271"/>
      <c r="DG103" s="271"/>
      <c r="DI103" s="271"/>
      <c r="DK103" s="271"/>
      <c r="DL103" s="271"/>
      <c r="DM103" s="271"/>
      <c r="DN103" s="271"/>
      <c r="DO103" s="271"/>
      <c r="DP103" s="271"/>
    </row>
    <row r="104" spans="24:120" hidden="1" x14ac:dyDescent="0.15">
      <c r="CV104" s="271"/>
      <c r="CW104" s="271"/>
      <c r="DA104" s="271"/>
      <c r="DB104" s="271"/>
      <c r="DF104" s="271"/>
      <c r="DG104" s="271"/>
      <c r="DK104" s="271"/>
      <c r="DL104" s="271"/>
      <c r="DN104" s="271"/>
      <c r="DO104" s="271"/>
      <c r="DP104" s="27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ddZ4nOfx0ruB48Z56TP/a8/kbFgRgs4xYtuQxJiapoLhY9Ehz6BKsvQZjM+RfWPEqNuLsbaGYPPA9QxuLykoQ==" saltValue="i/BTyj6kN4vql0ZudhJN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2" customWidth="1"/>
    <col min="117" max="16384" width="9" style="271" hidden="1"/>
  </cols>
  <sheetData>
    <row r="1" spans="2:116" x14ac:dyDescent="0.15">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row>
    <row r="2" spans="2:116" x14ac:dyDescent="0.15"/>
    <row r="3" spans="2:116" x14ac:dyDescent="0.15"/>
    <row r="4" spans="2:116" x14ac:dyDescent="0.15">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row>
    <row r="5" spans="2:116" x14ac:dyDescent="0.15">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row>
    <row r="19" spans="9:116" x14ac:dyDescent="0.15"/>
    <row r="20" spans="9:116" x14ac:dyDescent="0.15"/>
    <row r="21" spans="9:116" x14ac:dyDescent="0.15">
      <c r="DL21" s="271"/>
    </row>
    <row r="22" spans="9:116" x14ac:dyDescent="0.15">
      <c r="DI22" s="271"/>
      <c r="DJ22" s="271"/>
      <c r="DK22" s="271"/>
      <c r="DL22" s="271"/>
    </row>
    <row r="23" spans="9:116" x14ac:dyDescent="0.15">
      <c r="CY23" s="271"/>
      <c r="CZ23" s="271"/>
      <c r="DA23" s="271"/>
      <c r="DB23" s="271"/>
      <c r="DC23" s="271"/>
      <c r="DD23" s="271"/>
      <c r="DE23" s="271"/>
      <c r="DF23" s="271"/>
      <c r="DG23" s="271"/>
      <c r="DH23" s="271"/>
      <c r="DI23" s="271"/>
      <c r="DJ23" s="271"/>
      <c r="DK23" s="271"/>
      <c r="DL23" s="27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1"/>
      <c r="DA35" s="271"/>
      <c r="DB35" s="271"/>
      <c r="DC35" s="271"/>
      <c r="DD35" s="271"/>
      <c r="DE35" s="271"/>
      <c r="DF35" s="271"/>
      <c r="DG35" s="271"/>
      <c r="DH35" s="271"/>
      <c r="DI35" s="271"/>
      <c r="DJ35" s="271"/>
      <c r="DK35" s="271"/>
      <c r="DL35" s="271"/>
    </row>
    <row r="36" spans="15:116" x14ac:dyDescent="0.15"/>
    <row r="37" spans="15:116" x14ac:dyDescent="0.15">
      <c r="DL37" s="271"/>
    </row>
    <row r="38" spans="15:116" x14ac:dyDescent="0.15">
      <c r="DI38" s="271"/>
      <c r="DJ38" s="271"/>
      <c r="DK38" s="271"/>
      <c r="DL38" s="271"/>
    </row>
    <row r="39" spans="15:116" x14ac:dyDescent="0.15"/>
    <row r="40" spans="15:116" x14ac:dyDescent="0.15"/>
    <row r="41" spans="15:116" x14ac:dyDescent="0.15"/>
    <row r="42" spans="15:116" x14ac:dyDescent="0.15"/>
    <row r="43" spans="15:116" x14ac:dyDescent="0.15">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E43" s="271"/>
      <c r="DF43" s="271"/>
      <c r="DG43" s="271"/>
      <c r="DH43" s="271"/>
      <c r="DI43" s="271"/>
      <c r="DJ43" s="271"/>
      <c r="DK43" s="271"/>
      <c r="DL43" s="271"/>
    </row>
    <row r="44" spans="15:116" x14ac:dyDescent="0.15">
      <c r="DL44" s="271"/>
    </row>
    <row r="45" spans="15:116" x14ac:dyDescent="0.15"/>
    <row r="46" spans="15:116" x14ac:dyDescent="0.15">
      <c r="DA46" s="271"/>
      <c r="DB46" s="271"/>
      <c r="DC46" s="271"/>
      <c r="DD46" s="271"/>
      <c r="DE46" s="271"/>
      <c r="DF46" s="271"/>
      <c r="DG46" s="271"/>
      <c r="DH46" s="271"/>
      <c r="DI46" s="271"/>
      <c r="DJ46" s="271"/>
      <c r="DK46" s="271"/>
      <c r="DL46" s="271"/>
    </row>
    <row r="47" spans="15:116" x14ac:dyDescent="0.15"/>
    <row r="48" spans="15:116" x14ac:dyDescent="0.15"/>
    <row r="49" spans="104:116" x14ac:dyDescent="0.15"/>
    <row r="50" spans="104:116" x14ac:dyDescent="0.15">
      <c r="CZ50" s="271"/>
      <c r="DA50" s="271"/>
      <c r="DB50" s="271"/>
      <c r="DC50" s="271"/>
      <c r="DD50" s="271"/>
      <c r="DE50" s="271"/>
      <c r="DF50" s="271"/>
      <c r="DG50" s="271"/>
      <c r="DH50" s="271"/>
      <c r="DI50" s="271"/>
      <c r="DJ50" s="271"/>
      <c r="DK50" s="271"/>
      <c r="DL50" s="271"/>
    </row>
    <row r="51" spans="104:116" x14ac:dyDescent="0.15"/>
    <row r="52" spans="104:116" x14ac:dyDescent="0.15"/>
    <row r="53" spans="104:116" x14ac:dyDescent="0.15">
      <c r="DL53" s="27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1"/>
      <c r="DD67" s="271"/>
      <c r="DE67" s="271"/>
      <c r="DF67" s="271"/>
      <c r="DG67" s="271"/>
      <c r="DH67" s="271"/>
      <c r="DI67" s="271"/>
      <c r="DJ67" s="271"/>
      <c r="DK67" s="271"/>
      <c r="DL67" s="27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A1cMfJg91xuHa+ZljCSm8KFa1oYHcto1Zxbhb8e0sSMXcm087+XeIs7XrYx87jlsUzoqVsLXmd0jh7Zn+Bfmw==" saltValue="3q7Rp3Hf8On6fqXa1eMTkA==" spinCount="100000" sheet="1" objects="1" scenarios="1"/>
  <dataConsolidate link="1"/>
  <phoneticPr fontId="2"/>
  <printOptions horizontalCentered="1" verticalCentered="1"/>
  <pageMargins left="0" right="0" top="0" bottom="0" header="0" footer="0"/>
  <pageSetup paperSize="9" scale="4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375" style="273" customWidth="1"/>
    <col min="37" max="44" width="17" style="273" customWidth="1"/>
    <col min="45" max="45" width="6.125" style="280" customWidth="1"/>
    <col min="46" max="46" width="3" style="278" customWidth="1"/>
    <col min="47" max="47" width="19.125" style="273" hidden="1" customWidth="1"/>
    <col min="48" max="52" width="12.625" style="273" hidden="1" customWidth="1"/>
    <col min="53" max="16384" width="8.625" style="273" hidden="1"/>
  </cols>
  <sheetData>
    <row r="1" spans="1:46" x14ac:dyDescent="0.15">
      <c r="AS1" s="274"/>
      <c r="AT1" s="274"/>
    </row>
    <row r="2" spans="1:46" x14ac:dyDescent="0.15">
      <c r="AS2" s="274"/>
      <c r="AT2" s="274"/>
    </row>
    <row r="3" spans="1:46" x14ac:dyDescent="0.15">
      <c r="AS3" s="274"/>
      <c r="AT3" s="274"/>
    </row>
    <row r="4" spans="1:46" x14ac:dyDescent="0.15">
      <c r="AS4" s="274"/>
      <c r="AT4" s="274"/>
    </row>
    <row r="5" spans="1:46" ht="17.25" x14ac:dyDescent="0.15">
      <c r="A5" s="275" t="s">
        <v>327</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7"/>
    </row>
    <row r="6" spans="1:46" x14ac:dyDescent="0.15">
      <c r="A6" s="278"/>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9" t="s">
        <v>328</v>
      </c>
      <c r="AL6" s="279"/>
      <c r="AM6" s="279"/>
      <c r="AN6" s="279"/>
      <c r="AO6" s="274"/>
      <c r="AP6" s="274"/>
      <c r="AQ6" s="274"/>
      <c r="AR6" s="274"/>
    </row>
    <row r="7" spans="1:46" x14ac:dyDescent="0.15">
      <c r="A7" s="278"/>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81"/>
      <c r="AL7" s="282"/>
      <c r="AM7" s="282"/>
      <c r="AN7" s="283"/>
      <c r="AO7" s="1210" t="s">
        <v>329</v>
      </c>
      <c r="AP7" s="284"/>
      <c r="AQ7" s="285" t="s">
        <v>330</v>
      </c>
      <c r="AR7" s="286"/>
    </row>
    <row r="8" spans="1:46" x14ac:dyDescent="0.15">
      <c r="A8" s="278"/>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87"/>
      <c r="AL8" s="288"/>
      <c r="AM8" s="288"/>
      <c r="AN8" s="289"/>
      <c r="AO8" s="1211"/>
      <c r="AP8" s="290" t="s">
        <v>331</v>
      </c>
      <c r="AQ8" s="291" t="s">
        <v>332</v>
      </c>
      <c r="AR8" s="292" t="s">
        <v>333</v>
      </c>
    </row>
    <row r="9" spans="1:46" x14ac:dyDescent="0.15">
      <c r="A9" s="278"/>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1212" t="s">
        <v>334</v>
      </c>
      <c r="AL9" s="1213"/>
      <c r="AM9" s="1213"/>
      <c r="AN9" s="1214"/>
      <c r="AO9" s="293">
        <v>1117682</v>
      </c>
      <c r="AP9" s="293">
        <v>51499</v>
      </c>
      <c r="AQ9" s="294">
        <v>69548</v>
      </c>
      <c r="AR9" s="295">
        <v>-26</v>
      </c>
    </row>
    <row r="10" spans="1:46" x14ac:dyDescent="0.15">
      <c r="A10" s="278"/>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1212" t="s">
        <v>335</v>
      </c>
      <c r="AL10" s="1213"/>
      <c r="AM10" s="1213"/>
      <c r="AN10" s="1214"/>
      <c r="AO10" s="296">
        <v>174199</v>
      </c>
      <c r="AP10" s="296">
        <v>8026</v>
      </c>
      <c r="AQ10" s="297">
        <v>8149</v>
      </c>
      <c r="AR10" s="298">
        <v>-1.5</v>
      </c>
    </row>
    <row r="11" spans="1:46" ht="13.5" customHeight="1" x14ac:dyDescent="0.15">
      <c r="A11" s="278"/>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1212" t="s">
        <v>336</v>
      </c>
      <c r="AL11" s="1213"/>
      <c r="AM11" s="1213"/>
      <c r="AN11" s="1214"/>
      <c r="AO11" s="296">
        <v>307437</v>
      </c>
      <c r="AP11" s="296">
        <v>14166</v>
      </c>
      <c r="AQ11" s="297">
        <v>8204</v>
      </c>
      <c r="AR11" s="298">
        <v>72.7</v>
      </c>
    </row>
    <row r="12" spans="1:46" ht="13.5" customHeight="1" x14ac:dyDescent="0.15">
      <c r="A12" s="278"/>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1212" t="s">
        <v>337</v>
      </c>
      <c r="AL12" s="1213"/>
      <c r="AM12" s="1213"/>
      <c r="AN12" s="1214"/>
      <c r="AO12" s="296">
        <v>13673</v>
      </c>
      <c r="AP12" s="296">
        <v>630</v>
      </c>
      <c r="AQ12" s="297">
        <v>1139</v>
      </c>
      <c r="AR12" s="298">
        <v>-44.7</v>
      </c>
    </row>
    <row r="13" spans="1:46" ht="13.5" customHeight="1" x14ac:dyDescent="0.15">
      <c r="A13" s="278"/>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1212" t="s">
        <v>338</v>
      </c>
      <c r="AL13" s="1213"/>
      <c r="AM13" s="1213"/>
      <c r="AN13" s="1214"/>
      <c r="AO13" s="296" t="s">
        <v>339</v>
      </c>
      <c r="AP13" s="296" t="s">
        <v>339</v>
      </c>
      <c r="AQ13" s="297">
        <v>20</v>
      </c>
      <c r="AR13" s="298" t="s">
        <v>339</v>
      </c>
    </row>
    <row r="14" spans="1:46" ht="13.5" customHeight="1" x14ac:dyDescent="0.15">
      <c r="A14" s="278"/>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1212" t="s">
        <v>340</v>
      </c>
      <c r="AL14" s="1213"/>
      <c r="AM14" s="1213"/>
      <c r="AN14" s="1214"/>
      <c r="AO14" s="296" t="s">
        <v>339</v>
      </c>
      <c r="AP14" s="296" t="s">
        <v>339</v>
      </c>
      <c r="AQ14" s="297">
        <v>3114</v>
      </c>
      <c r="AR14" s="298" t="s">
        <v>339</v>
      </c>
    </row>
    <row r="15" spans="1:46" ht="13.5" customHeight="1" x14ac:dyDescent="0.15">
      <c r="A15" s="278"/>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1212" t="s">
        <v>341</v>
      </c>
      <c r="AL15" s="1213"/>
      <c r="AM15" s="1213"/>
      <c r="AN15" s="1214"/>
      <c r="AO15" s="296">
        <v>20711</v>
      </c>
      <c r="AP15" s="296">
        <v>954</v>
      </c>
      <c r="AQ15" s="297">
        <v>1605</v>
      </c>
      <c r="AR15" s="298">
        <v>-40.6</v>
      </c>
    </row>
    <row r="16" spans="1:46" x14ac:dyDescent="0.15">
      <c r="A16" s="278"/>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1215" t="s">
        <v>342</v>
      </c>
      <c r="AL16" s="1216"/>
      <c r="AM16" s="1216"/>
      <c r="AN16" s="1217"/>
      <c r="AO16" s="296">
        <v>-9914</v>
      </c>
      <c r="AP16" s="296">
        <v>-457</v>
      </c>
      <c r="AQ16" s="297">
        <v>-6253</v>
      </c>
      <c r="AR16" s="298">
        <v>-92.7</v>
      </c>
    </row>
    <row r="17" spans="1:46" x14ac:dyDescent="0.15">
      <c r="A17" s="278"/>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1215" t="s">
        <v>147</v>
      </c>
      <c r="AL17" s="1216"/>
      <c r="AM17" s="1216"/>
      <c r="AN17" s="1217"/>
      <c r="AO17" s="296">
        <v>1623788</v>
      </c>
      <c r="AP17" s="296">
        <v>74819</v>
      </c>
      <c r="AQ17" s="297">
        <v>85527</v>
      </c>
      <c r="AR17" s="298">
        <v>-12.5</v>
      </c>
    </row>
    <row r="18" spans="1:46" x14ac:dyDescent="0.15">
      <c r="A18" s="278"/>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99"/>
      <c r="AR18" s="299"/>
    </row>
    <row r="19" spans="1:46" x14ac:dyDescent="0.15">
      <c r="A19" s="278"/>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t="s">
        <v>343</v>
      </c>
      <c r="AL19" s="274"/>
      <c r="AM19" s="274"/>
      <c r="AN19" s="274"/>
      <c r="AO19" s="274"/>
      <c r="AP19" s="274"/>
      <c r="AQ19" s="274"/>
      <c r="AR19" s="274"/>
    </row>
    <row r="20" spans="1:46" x14ac:dyDescent="0.15">
      <c r="A20" s="278"/>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300"/>
      <c r="AL20" s="301"/>
      <c r="AM20" s="301"/>
      <c r="AN20" s="302"/>
      <c r="AO20" s="303" t="s">
        <v>344</v>
      </c>
      <c r="AP20" s="304" t="s">
        <v>345</v>
      </c>
      <c r="AQ20" s="305" t="s">
        <v>346</v>
      </c>
      <c r="AR20" s="306"/>
    </row>
    <row r="21" spans="1:46" s="312" customFormat="1" x14ac:dyDescent="0.15">
      <c r="A21" s="307"/>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1207" t="s">
        <v>347</v>
      </c>
      <c r="AL21" s="1208"/>
      <c r="AM21" s="1208"/>
      <c r="AN21" s="1209"/>
      <c r="AO21" s="308">
        <v>6.77</v>
      </c>
      <c r="AP21" s="309">
        <v>8.08</v>
      </c>
      <c r="AQ21" s="310">
        <v>-1.31</v>
      </c>
      <c r="AR21" s="279"/>
      <c r="AS21" s="311"/>
      <c r="AT21" s="307"/>
    </row>
    <row r="22" spans="1:46" s="312" customFormat="1" x14ac:dyDescent="0.15">
      <c r="A22" s="307"/>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1207" t="s">
        <v>348</v>
      </c>
      <c r="AL22" s="1208"/>
      <c r="AM22" s="1208"/>
      <c r="AN22" s="1209"/>
      <c r="AO22" s="313">
        <v>93.8</v>
      </c>
      <c r="AP22" s="314">
        <v>97.7</v>
      </c>
      <c r="AQ22" s="315">
        <v>-3.9</v>
      </c>
      <c r="AR22" s="299"/>
      <c r="AS22" s="311"/>
      <c r="AT22" s="307"/>
    </row>
    <row r="23" spans="1:46" s="312" customFormat="1" x14ac:dyDescent="0.15">
      <c r="A23" s="307"/>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99"/>
      <c r="AQ23" s="299"/>
      <c r="AR23" s="299"/>
      <c r="AS23" s="311"/>
      <c r="AT23" s="307"/>
    </row>
    <row r="24" spans="1:46" s="312" customFormat="1" x14ac:dyDescent="0.15">
      <c r="A24" s="307"/>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99"/>
      <c r="AQ24" s="299"/>
      <c r="AR24" s="299"/>
      <c r="AS24" s="311"/>
      <c r="AT24" s="307"/>
    </row>
    <row r="25" spans="1:46" s="312" customFormat="1" x14ac:dyDescent="0.15">
      <c r="A25" s="316"/>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8"/>
      <c r="AQ25" s="318"/>
      <c r="AR25" s="318"/>
      <c r="AS25" s="319"/>
      <c r="AT25" s="307"/>
    </row>
    <row r="26" spans="1:46" s="312" customFormat="1" x14ac:dyDescent="0.15">
      <c r="A26" s="279" t="s">
        <v>349</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99"/>
      <c r="AQ26" s="299"/>
      <c r="AR26" s="299"/>
      <c r="AS26" s="279"/>
      <c r="AT26" s="279"/>
    </row>
    <row r="27" spans="1:46" x14ac:dyDescent="0.15">
      <c r="A27" s="320"/>
      <c r="AO27" s="274"/>
      <c r="AP27" s="274"/>
      <c r="AQ27" s="274"/>
      <c r="AR27" s="274"/>
      <c r="AS27" s="274"/>
      <c r="AT27" s="274"/>
    </row>
    <row r="28" spans="1:46" ht="17.25" x14ac:dyDescent="0.15">
      <c r="A28" s="275" t="s">
        <v>350</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321"/>
    </row>
    <row r="29" spans="1:46" x14ac:dyDescent="0.15">
      <c r="A29" s="278"/>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9" t="s">
        <v>351</v>
      </c>
      <c r="AL29" s="279"/>
      <c r="AM29" s="279"/>
      <c r="AN29" s="279"/>
      <c r="AO29" s="274"/>
      <c r="AP29" s="274"/>
      <c r="AQ29" s="274"/>
      <c r="AR29" s="274"/>
      <c r="AS29" s="322"/>
    </row>
    <row r="30" spans="1:46" x14ac:dyDescent="0.15">
      <c r="A30" s="278"/>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81"/>
      <c r="AL30" s="282"/>
      <c r="AM30" s="282"/>
      <c r="AN30" s="283"/>
      <c r="AO30" s="1210" t="s">
        <v>329</v>
      </c>
      <c r="AP30" s="284"/>
      <c r="AQ30" s="285" t="s">
        <v>330</v>
      </c>
      <c r="AR30" s="286"/>
    </row>
    <row r="31" spans="1:46" x14ac:dyDescent="0.15">
      <c r="A31" s="278"/>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87"/>
      <c r="AL31" s="288"/>
      <c r="AM31" s="288"/>
      <c r="AN31" s="289"/>
      <c r="AO31" s="1211"/>
      <c r="AP31" s="290" t="s">
        <v>331</v>
      </c>
      <c r="AQ31" s="291" t="s">
        <v>332</v>
      </c>
      <c r="AR31" s="292" t="s">
        <v>333</v>
      </c>
    </row>
    <row r="32" spans="1:46" ht="27" customHeight="1" x14ac:dyDescent="0.15">
      <c r="A32" s="278"/>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1223" t="s">
        <v>352</v>
      </c>
      <c r="AL32" s="1224"/>
      <c r="AM32" s="1224"/>
      <c r="AN32" s="1225"/>
      <c r="AO32" s="323">
        <v>1393406</v>
      </c>
      <c r="AP32" s="323">
        <v>64203</v>
      </c>
      <c r="AQ32" s="324">
        <v>49196</v>
      </c>
      <c r="AR32" s="325">
        <v>30.5</v>
      </c>
    </row>
    <row r="33" spans="1:46" ht="13.5" customHeight="1" x14ac:dyDescent="0.15">
      <c r="A33" s="278"/>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1223" t="s">
        <v>353</v>
      </c>
      <c r="AL33" s="1224"/>
      <c r="AM33" s="1224"/>
      <c r="AN33" s="1225"/>
      <c r="AO33" s="323" t="s">
        <v>339</v>
      </c>
      <c r="AP33" s="323" t="s">
        <v>339</v>
      </c>
      <c r="AQ33" s="324" t="s">
        <v>339</v>
      </c>
      <c r="AR33" s="325" t="s">
        <v>339</v>
      </c>
    </row>
    <row r="34" spans="1:46" ht="27" customHeight="1" x14ac:dyDescent="0.15">
      <c r="A34" s="278"/>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1223" t="s">
        <v>354</v>
      </c>
      <c r="AL34" s="1224"/>
      <c r="AM34" s="1224"/>
      <c r="AN34" s="1225"/>
      <c r="AO34" s="323" t="s">
        <v>339</v>
      </c>
      <c r="AP34" s="323" t="s">
        <v>339</v>
      </c>
      <c r="AQ34" s="324">
        <v>53</v>
      </c>
      <c r="AR34" s="325" t="s">
        <v>339</v>
      </c>
    </row>
    <row r="35" spans="1:46" ht="27" customHeight="1" x14ac:dyDescent="0.15">
      <c r="A35" s="278"/>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1223" t="s">
        <v>355</v>
      </c>
      <c r="AL35" s="1224"/>
      <c r="AM35" s="1224"/>
      <c r="AN35" s="1225"/>
      <c r="AO35" s="323">
        <v>568353</v>
      </c>
      <c r="AP35" s="323">
        <v>26188</v>
      </c>
      <c r="AQ35" s="324">
        <v>20035</v>
      </c>
      <c r="AR35" s="325">
        <v>30.7</v>
      </c>
    </row>
    <row r="36" spans="1:46" ht="27" customHeight="1" x14ac:dyDescent="0.15">
      <c r="A36" s="278"/>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1223" t="s">
        <v>356</v>
      </c>
      <c r="AL36" s="1224"/>
      <c r="AM36" s="1224"/>
      <c r="AN36" s="1225"/>
      <c r="AO36" s="323">
        <v>102687</v>
      </c>
      <c r="AP36" s="323">
        <v>4731</v>
      </c>
      <c r="AQ36" s="324">
        <v>2549</v>
      </c>
      <c r="AR36" s="325">
        <v>85.6</v>
      </c>
    </row>
    <row r="37" spans="1:46" ht="13.5" customHeight="1" x14ac:dyDescent="0.15">
      <c r="A37" s="278"/>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1223" t="s">
        <v>357</v>
      </c>
      <c r="AL37" s="1224"/>
      <c r="AM37" s="1224"/>
      <c r="AN37" s="1225"/>
      <c r="AO37" s="323">
        <v>43116</v>
      </c>
      <c r="AP37" s="323">
        <v>1987</v>
      </c>
      <c r="AQ37" s="324">
        <v>540</v>
      </c>
      <c r="AR37" s="325">
        <v>268</v>
      </c>
    </row>
    <row r="38" spans="1:46" ht="27" customHeight="1" x14ac:dyDescent="0.15">
      <c r="A38" s="278"/>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1226" t="s">
        <v>358</v>
      </c>
      <c r="AL38" s="1227"/>
      <c r="AM38" s="1227"/>
      <c r="AN38" s="1228"/>
      <c r="AO38" s="326">
        <v>11</v>
      </c>
      <c r="AP38" s="326">
        <v>1</v>
      </c>
      <c r="AQ38" s="327">
        <v>3</v>
      </c>
      <c r="AR38" s="315">
        <v>-66.7</v>
      </c>
      <c r="AS38" s="322"/>
    </row>
    <row r="39" spans="1:46" x14ac:dyDescent="0.15">
      <c r="A39" s="278"/>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1226" t="s">
        <v>359</v>
      </c>
      <c r="AL39" s="1227"/>
      <c r="AM39" s="1227"/>
      <c r="AN39" s="1228"/>
      <c r="AO39" s="323">
        <v>-275343</v>
      </c>
      <c r="AP39" s="323">
        <v>-12687</v>
      </c>
      <c r="AQ39" s="324">
        <v>-4452</v>
      </c>
      <c r="AR39" s="325">
        <v>185</v>
      </c>
      <c r="AS39" s="322"/>
    </row>
    <row r="40" spans="1:46" ht="27" customHeight="1" x14ac:dyDescent="0.15">
      <c r="A40" s="278"/>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1223" t="s">
        <v>360</v>
      </c>
      <c r="AL40" s="1224"/>
      <c r="AM40" s="1224"/>
      <c r="AN40" s="1225"/>
      <c r="AO40" s="323">
        <v>-1301860</v>
      </c>
      <c r="AP40" s="323">
        <v>-59985</v>
      </c>
      <c r="AQ40" s="324">
        <v>-46845</v>
      </c>
      <c r="AR40" s="325">
        <v>28</v>
      </c>
      <c r="AS40" s="322"/>
    </row>
    <row r="41" spans="1:46" x14ac:dyDescent="0.15">
      <c r="A41" s="278"/>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1229" t="s">
        <v>216</v>
      </c>
      <c r="AL41" s="1230"/>
      <c r="AM41" s="1230"/>
      <c r="AN41" s="1231"/>
      <c r="AO41" s="323">
        <v>530370</v>
      </c>
      <c r="AP41" s="323">
        <v>24438</v>
      </c>
      <c r="AQ41" s="324">
        <v>21079</v>
      </c>
      <c r="AR41" s="325">
        <v>15.9</v>
      </c>
      <c r="AS41" s="322"/>
    </row>
    <row r="42" spans="1:46" x14ac:dyDescent="0.15">
      <c r="A42" s="278"/>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328" t="s">
        <v>361</v>
      </c>
      <c r="AL42" s="274"/>
      <c r="AM42" s="274"/>
      <c r="AN42" s="274"/>
      <c r="AO42" s="274"/>
      <c r="AP42" s="274"/>
      <c r="AQ42" s="299"/>
      <c r="AR42" s="299"/>
      <c r="AS42" s="322"/>
    </row>
    <row r="43" spans="1:46" x14ac:dyDescent="0.15">
      <c r="A43" s="278"/>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329"/>
      <c r="AQ43" s="299"/>
      <c r="AR43" s="274"/>
      <c r="AS43" s="322"/>
    </row>
    <row r="44" spans="1:46" x14ac:dyDescent="0.15">
      <c r="A44" s="278"/>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99"/>
      <c r="AR44" s="274"/>
    </row>
    <row r="45" spans="1:46" x14ac:dyDescent="0.15">
      <c r="A45" s="2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330"/>
      <c r="AR45" s="276"/>
      <c r="AS45" s="276"/>
      <c r="AT45" s="274"/>
    </row>
    <row r="46" spans="1:46" x14ac:dyDescent="0.15">
      <c r="A46" s="331"/>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274"/>
    </row>
    <row r="47" spans="1:46" ht="17.25" customHeight="1" x14ac:dyDescent="0.15">
      <c r="A47" s="332" t="s">
        <v>362</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row>
    <row r="48" spans="1:46" x14ac:dyDescent="0.15">
      <c r="A48" s="278"/>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333" t="s">
        <v>363</v>
      </c>
      <c r="AL48" s="333"/>
      <c r="AM48" s="333"/>
      <c r="AN48" s="333"/>
      <c r="AO48" s="333"/>
      <c r="AP48" s="333"/>
      <c r="AQ48" s="334"/>
      <c r="AR48" s="333"/>
    </row>
    <row r="49" spans="1:44" ht="13.5" customHeight="1" x14ac:dyDescent="0.15">
      <c r="A49" s="278"/>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335"/>
      <c r="AL49" s="336"/>
      <c r="AM49" s="1218" t="s">
        <v>329</v>
      </c>
      <c r="AN49" s="1220" t="s">
        <v>364</v>
      </c>
      <c r="AO49" s="1221"/>
      <c r="AP49" s="1221"/>
      <c r="AQ49" s="1221"/>
      <c r="AR49" s="1222"/>
    </row>
    <row r="50" spans="1:44" x14ac:dyDescent="0.15">
      <c r="A50" s="278"/>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337"/>
      <c r="AL50" s="338"/>
      <c r="AM50" s="1219"/>
      <c r="AN50" s="339" t="s">
        <v>365</v>
      </c>
      <c r="AO50" s="340" t="s">
        <v>366</v>
      </c>
      <c r="AP50" s="341" t="s">
        <v>367</v>
      </c>
      <c r="AQ50" s="342" t="s">
        <v>368</v>
      </c>
      <c r="AR50" s="343" t="s">
        <v>369</v>
      </c>
    </row>
    <row r="51" spans="1:44" x14ac:dyDescent="0.15">
      <c r="A51" s="278"/>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335" t="s">
        <v>370</v>
      </c>
      <c r="AL51" s="336"/>
      <c r="AM51" s="344">
        <v>2636679</v>
      </c>
      <c r="AN51" s="345">
        <v>115487</v>
      </c>
      <c r="AO51" s="346">
        <v>-7.3</v>
      </c>
      <c r="AP51" s="347">
        <v>106614</v>
      </c>
      <c r="AQ51" s="348">
        <v>17.2</v>
      </c>
      <c r="AR51" s="349">
        <v>-24.5</v>
      </c>
    </row>
    <row r="52" spans="1:44" x14ac:dyDescent="0.15">
      <c r="A52" s="278"/>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350"/>
      <c r="AL52" s="351" t="s">
        <v>371</v>
      </c>
      <c r="AM52" s="352">
        <v>937693</v>
      </c>
      <c r="AN52" s="353">
        <v>41071</v>
      </c>
      <c r="AO52" s="354">
        <v>2.1</v>
      </c>
      <c r="AP52" s="355">
        <v>45545</v>
      </c>
      <c r="AQ52" s="356">
        <v>20.7</v>
      </c>
      <c r="AR52" s="357">
        <v>-18.600000000000001</v>
      </c>
    </row>
    <row r="53" spans="1:44" x14ac:dyDescent="0.15">
      <c r="A53" s="278"/>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335" t="s">
        <v>372</v>
      </c>
      <c r="AL53" s="336"/>
      <c r="AM53" s="344">
        <v>1022243</v>
      </c>
      <c r="AN53" s="345">
        <v>45276</v>
      </c>
      <c r="AO53" s="346">
        <v>-60.8</v>
      </c>
      <c r="AP53" s="347">
        <v>81768</v>
      </c>
      <c r="AQ53" s="348">
        <v>-23.3</v>
      </c>
      <c r="AR53" s="349">
        <v>-37.5</v>
      </c>
    </row>
    <row r="54" spans="1:44" x14ac:dyDescent="0.15">
      <c r="A54" s="278"/>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350"/>
      <c r="AL54" s="351" t="s">
        <v>371</v>
      </c>
      <c r="AM54" s="352">
        <v>186049</v>
      </c>
      <c r="AN54" s="353">
        <v>8240</v>
      </c>
      <c r="AO54" s="354">
        <v>-79.900000000000006</v>
      </c>
      <c r="AP54" s="355">
        <v>37917</v>
      </c>
      <c r="AQ54" s="356">
        <v>-16.7</v>
      </c>
      <c r="AR54" s="357">
        <v>-63.2</v>
      </c>
    </row>
    <row r="55" spans="1:44" x14ac:dyDescent="0.15">
      <c r="A55" s="278"/>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335" t="s">
        <v>373</v>
      </c>
      <c r="AL55" s="336"/>
      <c r="AM55" s="344">
        <v>1261631</v>
      </c>
      <c r="AN55" s="345">
        <v>56320</v>
      </c>
      <c r="AO55" s="346">
        <v>24.4</v>
      </c>
      <c r="AP55" s="347">
        <v>65876</v>
      </c>
      <c r="AQ55" s="348">
        <v>-19.399999999999999</v>
      </c>
      <c r="AR55" s="349">
        <v>43.8</v>
      </c>
    </row>
    <row r="56" spans="1:44" x14ac:dyDescent="0.15">
      <c r="A56" s="278"/>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350"/>
      <c r="AL56" s="351" t="s">
        <v>371</v>
      </c>
      <c r="AM56" s="352">
        <v>246282</v>
      </c>
      <c r="AN56" s="353">
        <v>10994</v>
      </c>
      <c r="AO56" s="354">
        <v>33.4</v>
      </c>
      <c r="AP56" s="355">
        <v>36484</v>
      </c>
      <c r="AQ56" s="356">
        <v>-3.8</v>
      </c>
      <c r="AR56" s="357">
        <v>37.200000000000003</v>
      </c>
    </row>
    <row r="57" spans="1:44" x14ac:dyDescent="0.15">
      <c r="A57" s="278"/>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335" t="s">
        <v>374</v>
      </c>
      <c r="AL57" s="336"/>
      <c r="AM57" s="344">
        <v>1712110</v>
      </c>
      <c r="AN57" s="345">
        <v>77513</v>
      </c>
      <c r="AO57" s="346">
        <v>37.6</v>
      </c>
      <c r="AP57" s="347">
        <v>68468</v>
      </c>
      <c r="AQ57" s="348">
        <v>3.9</v>
      </c>
      <c r="AR57" s="349">
        <v>33.700000000000003</v>
      </c>
    </row>
    <row r="58" spans="1:44" x14ac:dyDescent="0.15">
      <c r="A58" s="278"/>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350"/>
      <c r="AL58" s="351" t="s">
        <v>371</v>
      </c>
      <c r="AM58" s="352">
        <v>781631</v>
      </c>
      <c r="AN58" s="353">
        <v>35387</v>
      </c>
      <c r="AO58" s="354">
        <v>221.9</v>
      </c>
      <c r="AP58" s="355">
        <v>34140</v>
      </c>
      <c r="AQ58" s="356">
        <v>-6.4</v>
      </c>
      <c r="AR58" s="357">
        <v>228.3</v>
      </c>
    </row>
    <row r="59" spans="1:44" x14ac:dyDescent="0.15">
      <c r="A59" s="278"/>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335" t="s">
        <v>375</v>
      </c>
      <c r="AL59" s="336"/>
      <c r="AM59" s="344">
        <v>1351463</v>
      </c>
      <c r="AN59" s="345">
        <v>62271</v>
      </c>
      <c r="AO59" s="346">
        <v>-19.7</v>
      </c>
      <c r="AP59" s="347">
        <v>69729</v>
      </c>
      <c r="AQ59" s="348">
        <v>1.8</v>
      </c>
      <c r="AR59" s="349">
        <v>-21.5</v>
      </c>
    </row>
    <row r="60" spans="1:44" x14ac:dyDescent="0.15">
      <c r="A60" s="278"/>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350"/>
      <c r="AL60" s="351" t="s">
        <v>371</v>
      </c>
      <c r="AM60" s="352">
        <v>649430</v>
      </c>
      <c r="AN60" s="353">
        <v>29924</v>
      </c>
      <c r="AO60" s="354">
        <v>-15.4</v>
      </c>
      <c r="AP60" s="355">
        <v>38908</v>
      </c>
      <c r="AQ60" s="356">
        <v>14</v>
      </c>
      <c r="AR60" s="357">
        <v>-29.4</v>
      </c>
    </row>
    <row r="61" spans="1:44" x14ac:dyDescent="0.15">
      <c r="A61" s="278"/>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335" t="s">
        <v>376</v>
      </c>
      <c r="AL61" s="358"/>
      <c r="AM61" s="359">
        <v>1596825</v>
      </c>
      <c r="AN61" s="360">
        <v>71373</v>
      </c>
      <c r="AO61" s="361">
        <v>-5.2</v>
      </c>
      <c r="AP61" s="362">
        <v>78491</v>
      </c>
      <c r="AQ61" s="363">
        <v>-4</v>
      </c>
      <c r="AR61" s="349">
        <v>-1.2</v>
      </c>
    </row>
    <row r="62" spans="1:44" x14ac:dyDescent="0.15">
      <c r="A62" s="278"/>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350"/>
      <c r="AL62" s="351" t="s">
        <v>371</v>
      </c>
      <c r="AM62" s="352">
        <v>560217</v>
      </c>
      <c r="AN62" s="353">
        <v>25123</v>
      </c>
      <c r="AO62" s="354">
        <v>32.4</v>
      </c>
      <c r="AP62" s="355">
        <v>38599</v>
      </c>
      <c r="AQ62" s="356">
        <v>1.6</v>
      </c>
      <c r="AR62" s="357">
        <v>30.8</v>
      </c>
    </row>
    <row r="63" spans="1:44" x14ac:dyDescent="0.15">
      <c r="A63" s="278"/>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row>
    <row r="64" spans="1:44" x14ac:dyDescent="0.15">
      <c r="A64" s="278"/>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row>
    <row r="65" spans="1:46" x14ac:dyDescent="0.15">
      <c r="A65" s="278"/>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row>
    <row r="66" spans="1:46" x14ac:dyDescent="0.15">
      <c r="A66" s="364"/>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65"/>
    </row>
    <row r="67" spans="1:46" ht="13.5" hidden="1" customHeight="1" x14ac:dyDescent="0.15">
      <c r="AK67" s="274"/>
      <c r="AL67" s="274"/>
      <c r="AM67" s="274"/>
      <c r="AN67" s="274"/>
      <c r="AO67" s="274"/>
      <c r="AP67" s="274"/>
      <c r="AQ67" s="274"/>
      <c r="AR67" s="274"/>
      <c r="AS67" s="274"/>
      <c r="AT67" s="274"/>
    </row>
    <row r="68" spans="1:46" ht="13.5" hidden="1" customHeight="1" x14ac:dyDescent="0.15">
      <c r="AK68" s="274"/>
      <c r="AL68" s="274"/>
      <c r="AM68" s="274"/>
      <c r="AN68" s="274"/>
      <c r="AO68" s="274"/>
      <c r="AP68" s="274"/>
      <c r="AQ68" s="274"/>
      <c r="AR68" s="274"/>
    </row>
    <row r="69" spans="1:46" ht="13.5" hidden="1" customHeight="1" x14ac:dyDescent="0.15">
      <c r="AK69" s="274"/>
      <c r="AL69" s="274"/>
      <c r="AM69" s="274"/>
      <c r="AN69" s="274"/>
      <c r="AO69" s="274"/>
      <c r="AP69" s="274"/>
      <c r="AQ69" s="274"/>
      <c r="AR69" s="274"/>
    </row>
    <row r="70" spans="1:46" hidden="1" x14ac:dyDescent="0.15">
      <c r="AK70" s="274"/>
      <c r="AL70" s="274"/>
      <c r="AM70" s="274"/>
      <c r="AN70" s="274"/>
      <c r="AO70" s="274"/>
      <c r="AP70" s="274"/>
      <c r="AQ70" s="274"/>
      <c r="AR70" s="274"/>
    </row>
    <row r="71" spans="1:46" hidden="1" x14ac:dyDescent="0.15">
      <c r="AK71" s="274"/>
      <c r="AL71" s="274"/>
      <c r="AM71" s="274"/>
      <c r="AN71" s="274"/>
      <c r="AO71" s="274"/>
      <c r="AP71" s="274"/>
      <c r="AQ71" s="274"/>
      <c r="AR71" s="274"/>
    </row>
    <row r="72" spans="1:46" hidden="1" x14ac:dyDescent="0.15">
      <c r="AK72" s="274"/>
      <c r="AL72" s="274"/>
      <c r="AM72" s="274"/>
      <c r="AN72" s="274"/>
      <c r="AO72" s="274"/>
      <c r="AP72" s="274"/>
      <c r="AQ72" s="274"/>
      <c r="AR72" s="274"/>
    </row>
    <row r="73" spans="1:46" hidden="1" x14ac:dyDescent="0.15">
      <c r="AK73" s="274"/>
      <c r="AL73" s="274"/>
      <c r="AM73" s="274"/>
      <c r="AN73" s="274"/>
      <c r="AO73" s="274"/>
      <c r="AP73" s="274"/>
      <c r="AQ73" s="274"/>
      <c r="AR73" s="274"/>
    </row>
    <row r="74" spans="1:46" hidden="1" x14ac:dyDescent="0.15"/>
  </sheetData>
  <sheetProtection algorithmName="SHA-512" hashValue="I7xQjR+qvKQ1K1PIZGXF0NBsCnxhfl04nc8jbtTC1t2o0Gh4asqv9spziePNCr5qedDS2kwqc8pbR1klFuYp3Q==" saltValue="G+ScivB84AfBKGUgNuOI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72" customWidth="1"/>
    <col min="126" max="16384" width="9" style="271" hidden="1"/>
  </cols>
  <sheetData>
    <row r="1" spans="2:125" ht="13.5" customHeight="1" x14ac:dyDescent="0.15">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row>
    <row r="2" spans="2:125" x14ac:dyDescent="0.15">
      <c r="B2" s="271"/>
      <c r="DG2" s="271"/>
    </row>
    <row r="3" spans="2:125" x14ac:dyDescent="0.15">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H3" s="271"/>
      <c r="DI3" s="271"/>
      <c r="DJ3" s="271"/>
      <c r="DK3" s="271"/>
      <c r="DL3" s="271"/>
      <c r="DM3" s="271"/>
      <c r="DN3" s="271"/>
      <c r="DO3" s="271"/>
      <c r="DP3" s="271"/>
      <c r="DQ3" s="271"/>
      <c r="DR3" s="271"/>
      <c r="DS3" s="271"/>
      <c r="DT3" s="271"/>
      <c r="DU3" s="271"/>
    </row>
    <row r="4" spans="2:125" x14ac:dyDescent="0.15"/>
    <row r="5" spans="2:125" x14ac:dyDescent="0.15"/>
    <row r="6" spans="2:125" x14ac:dyDescent="0.15"/>
    <row r="7" spans="2:125" x14ac:dyDescent="0.15"/>
    <row r="8" spans="2:125" x14ac:dyDescent="0.15"/>
    <row r="9" spans="2:125" x14ac:dyDescent="0.15">
      <c r="DU9" s="27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1"/>
    </row>
    <row r="18" spans="125:125" x14ac:dyDescent="0.15"/>
    <row r="19" spans="125:125" x14ac:dyDescent="0.15"/>
    <row r="20" spans="125:125" x14ac:dyDescent="0.15">
      <c r="DU20" s="271"/>
    </row>
    <row r="21" spans="125:125" x14ac:dyDescent="0.15">
      <c r="DU21" s="27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1"/>
    </row>
    <row r="29" spans="125:125" x14ac:dyDescent="0.15"/>
    <row r="30" spans="125:125" x14ac:dyDescent="0.15"/>
    <row r="31" spans="125:125" x14ac:dyDescent="0.15"/>
    <row r="32" spans="125:125" x14ac:dyDescent="0.15"/>
    <row r="33" spans="2:125" x14ac:dyDescent="0.15">
      <c r="B33" s="271"/>
      <c r="G33" s="271"/>
      <c r="I33" s="271"/>
    </row>
    <row r="34" spans="2:125" x14ac:dyDescent="0.15">
      <c r="C34" s="271"/>
      <c r="P34" s="271"/>
      <c r="DE34" s="271"/>
      <c r="DH34" s="271"/>
    </row>
    <row r="35" spans="2:125" x14ac:dyDescent="0.15">
      <c r="D35" s="271"/>
      <c r="E35" s="271"/>
      <c r="DG35" s="271"/>
      <c r="DJ35" s="271"/>
      <c r="DP35" s="271"/>
      <c r="DQ35" s="271"/>
      <c r="DR35" s="271"/>
      <c r="DS35" s="271"/>
      <c r="DT35" s="271"/>
      <c r="DU35" s="271"/>
    </row>
    <row r="36" spans="2:125" x14ac:dyDescent="0.15">
      <c r="F36" s="271"/>
      <c r="H36" s="271"/>
      <c r="J36" s="271"/>
      <c r="K36" s="271"/>
      <c r="L36" s="271"/>
      <c r="M36" s="271"/>
      <c r="N36" s="271"/>
      <c r="O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c r="CN36" s="271"/>
      <c r="CO36" s="271"/>
      <c r="CP36" s="271"/>
      <c r="CQ36" s="271"/>
      <c r="CR36" s="271"/>
      <c r="CS36" s="271"/>
      <c r="CT36" s="271"/>
      <c r="CU36" s="271"/>
      <c r="CV36" s="271"/>
      <c r="CW36" s="271"/>
      <c r="CX36" s="271"/>
      <c r="CY36" s="271"/>
      <c r="CZ36" s="271"/>
      <c r="DA36" s="271"/>
      <c r="DB36" s="271"/>
      <c r="DC36" s="271"/>
      <c r="DD36" s="271"/>
      <c r="DF36" s="271"/>
      <c r="DI36" s="271"/>
      <c r="DK36" s="271"/>
      <c r="DL36" s="271"/>
      <c r="DM36" s="271"/>
      <c r="DN36" s="271"/>
      <c r="DO36" s="271"/>
      <c r="DP36" s="271"/>
      <c r="DQ36" s="271"/>
      <c r="DR36" s="271"/>
      <c r="DS36" s="271"/>
      <c r="DT36" s="271"/>
      <c r="DU36" s="271"/>
    </row>
    <row r="37" spans="2:125" x14ac:dyDescent="0.15">
      <c r="DU37" s="271"/>
    </row>
    <row r="38" spans="2:125" x14ac:dyDescent="0.15">
      <c r="DT38" s="271"/>
      <c r="DU38" s="271"/>
    </row>
    <row r="39" spans="2:125" x14ac:dyDescent="0.15"/>
    <row r="40" spans="2:125" x14ac:dyDescent="0.15">
      <c r="DH40" s="271"/>
    </row>
    <row r="41" spans="2:125" x14ac:dyDescent="0.15">
      <c r="DE41" s="271"/>
    </row>
    <row r="42" spans="2:125" x14ac:dyDescent="0.15">
      <c r="DG42" s="271"/>
      <c r="DJ42" s="271"/>
    </row>
    <row r="43" spans="2:125" x14ac:dyDescent="0.15">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F43" s="271"/>
      <c r="DI43" s="271"/>
      <c r="DK43" s="271"/>
      <c r="DL43" s="271"/>
      <c r="DM43" s="271"/>
      <c r="DN43" s="271"/>
      <c r="DO43" s="271"/>
      <c r="DP43" s="271"/>
      <c r="DQ43" s="271"/>
      <c r="DR43" s="271"/>
      <c r="DS43" s="271"/>
      <c r="DT43" s="271"/>
      <c r="DU43" s="271"/>
    </row>
    <row r="44" spans="2:125" x14ac:dyDescent="0.15">
      <c r="DU44" s="271"/>
    </row>
    <row r="45" spans="2:125" x14ac:dyDescent="0.15"/>
    <row r="46" spans="2:125" x14ac:dyDescent="0.15"/>
    <row r="47" spans="2:125" x14ac:dyDescent="0.15"/>
    <row r="48" spans="2:125" x14ac:dyDescent="0.15">
      <c r="DT48" s="271"/>
      <c r="DU48" s="271"/>
    </row>
    <row r="49" spans="120:125" x14ac:dyDescent="0.15">
      <c r="DU49" s="271"/>
    </row>
    <row r="50" spans="120:125" x14ac:dyDescent="0.15">
      <c r="DU50" s="271"/>
    </row>
    <row r="51" spans="120:125" x14ac:dyDescent="0.15">
      <c r="DP51" s="271"/>
      <c r="DQ51" s="271"/>
      <c r="DR51" s="271"/>
      <c r="DS51" s="271"/>
      <c r="DT51" s="271"/>
      <c r="DU51" s="271"/>
    </row>
    <row r="52" spans="120:125" x14ac:dyDescent="0.15"/>
    <row r="53" spans="120:125" x14ac:dyDescent="0.15"/>
    <row r="54" spans="120:125" x14ac:dyDescent="0.15">
      <c r="DU54" s="271"/>
    </row>
    <row r="55" spans="120:125" x14ac:dyDescent="0.15"/>
    <row r="56" spans="120:125" x14ac:dyDescent="0.15"/>
    <row r="57" spans="120:125" x14ac:dyDescent="0.15"/>
    <row r="58" spans="120:125" x14ac:dyDescent="0.15">
      <c r="DU58" s="271"/>
    </row>
    <row r="59" spans="120:125" x14ac:dyDescent="0.15"/>
    <row r="60" spans="120:125" x14ac:dyDescent="0.15"/>
    <row r="61" spans="120:125" x14ac:dyDescent="0.15"/>
    <row r="62" spans="120:125" x14ac:dyDescent="0.15"/>
    <row r="63" spans="120:125" x14ac:dyDescent="0.15">
      <c r="DU63" s="271"/>
    </row>
    <row r="64" spans="120:125" x14ac:dyDescent="0.15">
      <c r="DT64" s="271"/>
      <c r="DU64" s="271"/>
    </row>
    <row r="65" spans="123:125" x14ac:dyDescent="0.15"/>
    <row r="66" spans="123:125" x14ac:dyDescent="0.15"/>
    <row r="67" spans="123:125" x14ac:dyDescent="0.15"/>
    <row r="68" spans="123:125" x14ac:dyDescent="0.15"/>
    <row r="69" spans="123:125" x14ac:dyDescent="0.15">
      <c r="DS69" s="271"/>
      <c r="DT69" s="271"/>
      <c r="DU69" s="27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1"/>
    </row>
    <row r="83" spans="116:125" x14ac:dyDescent="0.15">
      <c r="DM83" s="271"/>
      <c r="DN83" s="271"/>
      <c r="DO83" s="271"/>
      <c r="DP83" s="271"/>
      <c r="DQ83" s="271"/>
      <c r="DR83" s="271"/>
      <c r="DS83" s="271"/>
      <c r="DT83" s="271"/>
      <c r="DU83" s="271"/>
    </row>
    <row r="84" spans="116:125" x14ac:dyDescent="0.15"/>
    <row r="85" spans="116:125" x14ac:dyDescent="0.15"/>
    <row r="86" spans="116:125" x14ac:dyDescent="0.15"/>
    <row r="87" spans="116:125" x14ac:dyDescent="0.15"/>
    <row r="88" spans="116:125" x14ac:dyDescent="0.15">
      <c r="DU88" s="27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1"/>
      <c r="DT94" s="271"/>
      <c r="DU94" s="271"/>
    </row>
    <row r="95" spans="116:125" ht="13.5" customHeight="1" x14ac:dyDescent="0.15">
      <c r="DU95" s="27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1"/>
    </row>
    <row r="102" spans="124:125" ht="13.5" customHeight="1" x14ac:dyDescent="0.15"/>
    <row r="103" spans="124:125" ht="13.5" customHeight="1" x14ac:dyDescent="0.15"/>
    <row r="104" spans="124:125" ht="13.5" customHeight="1" x14ac:dyDescent="0.15">
      <c r="DT104" s="271"/>
      <c r="DU104" s="27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378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3v2axOCW06lrPcWF12iYL8wv9ht13oD2yYRwsUXmB5Nc+dG4qZDHIKoGTiZ5IImVPjXDOOPVU+0UgX1P3PT8Q==" saltValue="IMrDdPvL/VQnFWG5p8oqBQ=="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72" customWidth="1"/>
    <col min="126" max="142" width="0" style="271" hidden="1" customWidth="1"/>
    <col min="143" max="16384" width="9" style="271" hidden="1"/>
  </cols>
  <sheetData>
    <row r="1" spans="1:125" ht="13.5" customHeight="1" x14ac:dyDescent="0.15">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row>
    <row r="2" spans="1:125" x14ac:dyDescent="0.15">
      <c r="B2" s="271"/>
      <c r="T2" s="271"/>
    </row>
    <row r="3" spans="1:125" x14ac:dyDescent="0.15">
      <c r="C3" s="271"/>
      <c r="D3" s="271"/>
      <c r="E3" s="271"/>
      <c r="F3" s="271"/>
      <c r="G3" s="271"/>
      <c r="H3" s="271"/>
      <c r="I3" s="271"/>
      <c r="J3" s="271"/>
      <c r="K3" s="271"/>
      <c r="L3" s="271"/>
      <c r="M3" s="271"/>
      <c r="N3" s="271"/>
      <c r="O3" s="271"/>
      <c r="P3" s="271"/>
      <c r="Q3" s="271"/>
      <c r="R3" s="271"/>
      <c r="S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1"/>
      <c r="G33" s="271"/>
      <c r="I33" s="271"/>
    </row>
    <row r="34" spans="2:125" x14ac:dyDescent="0.15">
      <c r="C34" s="271"/>
      <c r="P34" s="271"/>
      <c r="R34" s="271"/>
      <c r="U34" s="271"/>
    </row>
    <row r="35" spans="2:125" x14ac:dyDescent="0.15">
      <c r="D35" s="271"/>
      <c r="E35" s="271"/>
      <c r="T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s="271"/>
      <c r="BT35" s="271"/>
      <c r="BU35" s="271"/>
      <c r="BV35" s="271"/>
      <c r="BW35" s="271"/>
      <c r="BX35" s="271"/>
      <c r="BY35" s="271"/>
      <c r="BZ35" s="271"/>
      <c r="CA35" s="271"/>
      <c r="CB35" s="271"/>
      <c r="CC35" s="271"/>
      <c r="CD35" s="271"/>
      <c r="CE35" s="271"/>
      <c r="CF35" s="271"/>
      <c r="CG35" s="271"/>
      <c r="CH35" s="271"/>
      <c r="CI35" s="271"/>
      <c r="CJ35" s="271"/>
      <c r="CK35" s="271"/>
      <c r="CL35" s="271"/>
      <c r="CM35" s="271"/>
      <c r="CN35" s="271"/>
      <c r="CO35" s="271"/>
      <c r="CP35" s="271"/>
      <c r="CQ35" s="271"/>
      <c r="CR35" s="271"/>
      <c r="CS35" s="271"/>
      <c r="CT35" s="271"/>
      <c r="CU35" s="271"/>
      <c r="CV35" s="271"/>
      <c r="CW35" s="271"/>
      <c r="CX35" s="271"/>
      <c r="CY35" s="271"/>
      <c r="CZ35" s="271"/>
      <c r="DA35" s="271"/>
      <c r="DB35" s="271"/>
      <c r="DC35" s="271"/>
      <c r="DD35" s="271"/>
      <c r="DE35" s="271"/>
      <c r="DF35" s="271"/>
      <c r="DG35" s="271"/>
      <c r="DH35" s="271"/>
      <c r="DI35" s="271"/>
      <c r="DJ35" s="271"/>
      <c r="DK35" s="271"/>
      <c r="DL35" s="271"/>
      <c r="DM35" s="271"/>
      <c r="DN35" s="271"/>
      <c r="DO35" s="271"/>
      <c r="DP35" s="271"/>
      <c r="DQ35" s="271"/>
      <c r="DR35" s="271"/>
      <c r="DS35" s="271"/>
      <c r="DT35" s="271"/>
      <c r="DU35" s="271"/>
    </row>
    <row r="36" spans="2:125" x14ac:dyDescent="0.15">
      <c r="F36" s="271"/>
      <c r="H36" s="271"/>
      <c r="J36" s="271"/>
      <c r="K36" s="271"/>
      <c r="L36" s="271"/>
      <c r="M36" s="271"/>
      <c r="N36" s="271"/>
      <c r="O36" s="271"/>
      <c r="Q36" s="271"/>
      <c r="S36" s="271"/>
      <c r="V36" s="271"/>
    </row>
    <row r="37" spans="2:125" x14ac:dyDescent="0.15"/>
    <row r="38" spans="2:125" x14ac:dyDescent="0.15"/>
    <row r="39" spans="2:125" x14ac:dyDescent="0.15"/>
    <row r="40" spans="2:125" x14ac:dyDescent="0.15">
      <c r="U40" s="271"/>
    </row>
    <row r="41" spans="2:125" x14ac:dyDescent="0.15">
      <c r="R41" s="271"/>
    </row>
    <row r="42" spans="2:125" x14ac:dyDescent="0.15">
      <c r="T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s="271"/>
      <c r="DC42" s="271"/>
      <c r="DD42" s="271"/>
      <c r="DE42" s="271"/>
      <c r="DF42" s="271"/>
      <c r="DG42" s="271"/>
      <c r="DH42" s="271"/>
      <c r="DI42" s="271"/>
      <c r="DJ42" s="271"/>
      <c r="DK42" s="271"/>
      <c r="DL42" s="271"/>
      <c r="DM42" s="271"/>
      <c r="DN42" s="271"/>
      <c r="DO42" s="271"/>
      <c r="DP42" s="271"/>
      <c r="DQ42" s="271"/>
      <c r="DR42" s="271"/>
      <c r="DS42" s="271"/>
      <c r="DT42" s="271"/>
      <c r="DU42" s="271"/>
    </row>
    <row r="43" spans="2:125" x14ac:dyDescent="0.15">
      <c r="Q43" s="271"/>
      <c r="S43" s="271"/>
      <c r="V43" s="27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2" t="s">
        <v>379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MHlDkMCLiETezDoG6N6/hsNsXge9nuo5XJUyQQ3CVBKNUDHw9TExNm3EQ5O30AgOQInfNOdQJ2ZddqI4YIjpA==" saltValue="YUNvWU3TaJVue3htdI7Csw==" spinCount="100000" sheet="1" objects="1" scenarios="1"/>
  <dataConsolidate link="1"/>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380</v>
      </c>
      <c r="G46" s="8" t="s">
        <v>381</v>
      </c>
      <c r="H46" s="8" t="s">
        <v>382</v>
      </c>
      <c r="I46" s="8" t="s">
        <v>383</v>
      </c>
      <c r="J46" s="9" t="s">
        <v>384</v>
      </c>
    </row>
    <row r="47" spans="2:10" ht="57.75" customHeight="1" x14ac:dyDescent="0.15">
      <c r="B47" s="10"/>
      <c r="C47" s="1232" t="s">
        <v>3</v>
      </c>
      <c r="D47" s="1232"/>
      <c r="E47" s="1233"/>
      <c r="F47" s="11">
        <v>4.72</v>
      </c>
      <c r="G47" s="12">
        <v>5.28</v>
      </c>
      <c r="H47" s="12">
        <v>6.27</v>
      </c>
      <c r="I47" s="12">
        <v>7.81</v>
      </c>
      <c r="J47" s="13">
        <v>12.26</v>
      </c>
    </row>
    <row r="48" spans="2:10" ht="57.75" customHeight="1" x14ac:dyDescent="0.15">
      <c r="B48" s="14"/>
      <c r="C48" s="1234" t="s">
        <v>4</v>
      </c>
      <c r="D48" s="1234"/>
      <c r="E48" s="1235"/>
      <c r="F48" s="15">
        <v>0.8</v>
      </c>
      <c r="G48" s="16">
        <v>1.74</v>
      </c>
      <c r="H48" s="16">
        <v>1.28</v>
      </c>
      <c r="I48" s="16">
        <v>1.25</v>
      </c>
      <c r="J48" s="17">
        <v>1.1599999999999999</v>
      </c>
    </row>
    <row r="49" spans="2:10" ht="57.75" customHeight="1" thickBot="1" x14ac:dyDescent="0.2">
      <c r="B49" s="18"/>
      <c r="C49" s="1236" t="s">
        <v>5</v>
      </c>
      <c r="D49" s="1236"/>
      <c r="E49" s="1237"/>
      <c r="F49" s="19">
        <v>1.46</v>
      </c>
      <c r="G49" s="20">
        <v>3.55</v>
      </c>
      <c r="H49" s="20">
        <v>4.09</v>
      </c>
      <c r="I49" s="20">
        <v>4.3499999999999996</v>
      </c>
      <c r="J49" s="21">
        <v>7.94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HtZUZsoR8XTG14a5c0FjBe1zzLuY9SoF0jU7T9TTOU58/IRr4nd95Co0kVH2RP/5/uhuDEAzUj+ed/T8q6gvw==" saltValue="iRE/T/JVCshrOTmCAi2wzw=="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2020-03-30T11:08:11Z</cp:lastPrinted>
  <dcterms:created xsi:type="dcterms:W3CDTF">2020-02-10T03:41:45Z</dcterms:created>
  <dcterms:modified xsi:type="dcterms:W3CDTF">2020-10-06T01:23:49Z</dcterms:modified>
  <cp:category/>
</cp:coreProperties>
</file>