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7F41FC61-7AFB-4A20-BC92-EBDDD4DD4BDD}" xr6:coauthVersionLast="47" xr6:coauthVersionMax="47" xr10:uidLastSave="{00000000-0000-0000-0000-000000000000}"/>
  <bookViews>
    <workbookView xWindow="-27495" yWindow="1785" windowWidth="26070" windowHeight="111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c r="BW35" i="10" s="1"/>
  <c r="BW36" i="10" s="1"/>
  <c r="BW37" i="10" s="1"/>
  <c r="BW38" i="10" s="1"/>
  <c r="BW39" i="10" s="1"/>
  <c r="BW40" i="10" s="1"/>
  <c r="CO34" i="10" l="1"/>
  <c r="CO35" i="10" s="1"/>
  <c r="CO36" i="10" s="1"/>
</calcChain>
</file>

<file path=xl/sharedStrings.xml><?xml version="1.0" encoding="utf-8"?>
<sst xmlns="http://schemas.openxmlformats.org/spreadsheetml/2006/main" count="1133" uniqueCount="576">
  <si>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</si>
  <si>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</si>
  <si>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</si>
  <si>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</si>
  <si>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</si>
  <si>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</si>
  <si>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</si>
  <si>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</si>
  <si>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</si>
  <si>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</si>
  <si>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</si>
  <si>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</si>
  <si>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</si>
  <si>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</si>
  <si>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</si>
  <si>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</si>
  <si>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</si>
  <si>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</si>
  <si>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</si>
  <si>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</si>
  <si>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</si>
  <si>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</si>
  <si>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</si>
  <si>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</si>
  <si>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</si>
  <si>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</si>
  <si>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</si>
  <si>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</si>
  <si>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</si>
  <si>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</si>
  <si>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</si>
  <si>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</si>
  <si>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</si>
  <si>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</si>
  <si>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</si>
  <si>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</si>
  <si>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</si>
  <si>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</si>
  <si>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</si>
  <si>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</si>
  <si>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</si>
  <si>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</si>
  <si>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</si>
  <si>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</si>
  <si>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</si>
  <si>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</si>
  <si>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</si>
  <si>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</si>
  <si>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</si>
  <si>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</si>
  <si>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</si>
  <si>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</si>
  <si>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</si>
  <si>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</si>
  <si>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</si>
  <si>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</si>
  <si>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</si>
  <si>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</si>
  <si>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</si>
  <si>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</si>
  <si>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</si>
  <si>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</si>
  <si>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</si>
  <si>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</si>
  <si>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</si>
  <si>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</si>
  <si>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</si>
  <si>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</si>
  <si>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</si>
  <si>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</si>
  <si>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</si>
  <si>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</si>
  <si>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</si>
  <si>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</si>
  <si>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</si>
  <si>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</si>
  <si>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</si>
  <si>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</si>
  <si>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</si>
  <si>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</si>
  <si>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</si>
  <si>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</si>
  <si>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</si>
  <si>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</si>
  <si>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</si>
  <si>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</si>
  <si>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</si>
  <si>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</si>
  <si>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</si>
  <si>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</si>
  <si>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</si>
  <si>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</si>
  <si>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</si>
  <si>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</si>
  <si>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珠洲市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</si>
  <si>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</si>
  <si>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</si>
  <si>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</si>
  <si>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</si>
  <si>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</si>
  <si>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</si>
  <si>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</si>
  <si>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</si>
  <si>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</si>
  <si>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</si>
  <si>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</si>
  <si>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</si>
  <si>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</si>
  <si>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</si>
  <si>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</si>
  <si>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</si>
  <si>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</si>
  <si>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</si>
  <si>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</si>
  <si>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</si>
  <si>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</si>
  <si>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</si>
  <si>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</si>
  <si>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</si>
  <si>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</si>
  <si>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</si>
  <si>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</si>
  <si>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</si>
  <si>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</si>
  <si>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</si>
  <si>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</si>
  <si>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</si>
  <si>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</si>
  <si>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</si>
  <si>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</si>
  <si>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</si>
  <si>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</si>
  <si>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</si>
  <si>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</si>
  <si>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</si>
  <si>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</si>
  <si>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</si>
  <si>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</si>
  <si>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</si>
  <si>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</si>
  <si>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</si>
  <si>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-9.5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</si>
  <si>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</si>
  <si>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</si>
  <si>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</si>
  <si>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</si>
  <si>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</si>
  <si>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</si>
  <si>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</si>
  <si>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</si>
  <si>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</si>
  <si>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</si>
  <si>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</si>
  <si>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</si>
  <si>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</si>
  <si>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</si>
  <si>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</si>
  <si>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</si>
  <si>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</si>
  <si>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</si>
  <si>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</si>
  <si>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</si>
  <si>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</si>
  <si>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</si>
  <si>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</si>
  <si>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</si>
  <si>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</si>
  <si>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</si>
  <si>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</si>
  <si>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</si>
  <si>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</si>
  <si>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</si>
  <si>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</si>
  <si>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</si>
  <si>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</si>
  <si>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</si>
  <si>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</si>
  <si>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</si>
  <si>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</si>
  <si>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</si>
  <si>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</si>
  <si>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</si>
  <si>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</si>
  <si>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</si>
  <si>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</si>
  <si>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</si>
  <si>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</si>
  <si>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</si>
  <si>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</si>
  <si>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</si>
  <si>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</si>
  <si>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</si>
  <si>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</si>
  <si>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</si>
  <si>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</si>
  <si>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</si>
  <si>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</si>
  <si>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</si>
  <si>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</si>
  <si>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</si>
  <si>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</si>
  <si>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</si>
  <si>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石川県珠洲市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</si>
  <si>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</si>
  <si>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</si>
  <si>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</si>
  <si>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</si>
  <si>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</si>
  <si>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</si>
  <si>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</si>
  <si>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</si>
  <si>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</si>
  <si>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</si>
  <si>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</si>
  <si>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</si>
  <si>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</si>
  <si>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</si>
  <si>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</si>
  <si>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</si>
  <si>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</si>
  <si>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</si>
  <si>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</si>
  <si>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</si>
  <si>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</si>
  <si>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</si>
  <si>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</si>
  <si>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</si>
  <si>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</si>
  <si>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</si>
  <si>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</si>
  <si>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</si>
  <si>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</si>
  <si>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</si>
  <si>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</si>
  <si>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</si>
  <si>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</si>
  <si>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</si>
  <si>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</si>
  <si>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</si>
  <si>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</si>
  <si>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</si>
  <si>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</si>
  <si>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</si>
  <si>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</si>
  <si>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</si>
  <si>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</si>
  <si>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</si>
  <si>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</si>
  <si>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</si>
  <si>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</si>
  <si>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</si>
  <si>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</si>
  <si>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</si>
  <si>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</si>
  <si>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</si>
  <si>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</si>
  <si>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</si>
  <si>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</si>
  <si>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</si>
  <si>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</si>
  <si>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</si>
  <si>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</si>
  <si>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</si>
  <si>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</si>
  <si>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</si>
  <si>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</si>
  <si>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</si>
  <si>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</si>
  <si>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</si>
  <si>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</si>
  <si>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</si>
  <si>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</si>
  <si>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</si>
  <si>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</si>
  <si>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</si>
  <si>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</si>
  <si>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</si>
  <si>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</si>
  <si>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</si>
  <si>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</si>
  <si>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</si>
  <si>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</si>
  <si>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</si>
  <si>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</si>
  <si>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</si>
  <si>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</si>
  <si>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</si>
  <si>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</si>
  <si>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</si>
  <si>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</si>
  <si>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</si>
  <si>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</si>
  <si>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</si>
  <si>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</si>
  <si>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</si>
  <si>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</si>
  <si>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</si>
  <si>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</si>
  <si>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</si>
  <si>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</si>
  <si>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</si>
  <si>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</si>
  <si>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</si>
  <si>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</si>
  <si>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</si>
  <si>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</si>
  <si>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</si>
  <si>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</si>
  <si>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</si>
  <si>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</si>
  <si>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</si>
  <si>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</si>
  <si>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</si>
  <si>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</si>
  <si>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</si>
  <si>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</si>
  <si>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</si>
  <si>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</si>
  <si>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</si>
  <si>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</si>
  <si>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</si>
  <si>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</si>
  <si>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</si>
  <si>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</si>
  <si>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</si>
  <si>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</si>
  <si>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</si>
  <si>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</si>
  <si>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</si>
  <si>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</si>
  <si>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</si>
  <si>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</si>
  <si>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</si>
  <si>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</si>
  <si>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</si>
  <si>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</si>
  <si>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</si>
  <si>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</si>
  <si>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</si>
  <si>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</si>
  <si>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</si>
  <si>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</si>
  <si>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</si>
  <si>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</si>
  <si>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</si>
  <si>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</si>
  <si>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</si>
  <si>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</si>
  <si>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</si>
  <si>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</si>
  <si>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</si>
  <si>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</si>
  <si>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</si>
  <si>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石川県珠洲市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</si>
  <si>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</si>
  <si>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</si>
  <si>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</si>
  <si>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</si>
  <si>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</si>
  <si>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</si>
  <si>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</si>
  <si>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</si>
  <si>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</si>
  <si>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</si>
  <si>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</si>
  <si>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</si>
  <si>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</si>
  <si>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</si>
  <si>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</si>
  <si>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</si>
  <si>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</si>
  <si>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</si>
  <si>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</si>
  <si>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</si>
  <si>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珠洲市賃貸住宅事業特別会計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</si>
  <si>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</si>
  <si>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</si>
  <si>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</si>
  <si>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</si>
  <si>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</si>
  <si>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</si>
  <si>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</si>
  <si>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</si>
  <si>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</si>
  <si>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</si>
  <si>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</si>
  <si>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</si>
  <si>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</si>
  <si>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珠洲市国民健康保険特別会計</t>
    <phoneticPr fontId="5"/>
  </si>
  <si>
    <t>珠洲市介護保険特別会計</t>
    <phoneticPr fontId="5"/>
  </si>
  <si>
    <t>珠洲市後期高齢者医療特別会計</t>
    <phoneticPr fontId="5"/>
  </si>
  <si>
    <t>珠洲市病院事業会計</t>
    <phoneticPr fontId="5"/>
  </si>
  <si>
    <t>法適用企業</t>
    <phoneticPr fontId="5"/>
  </si>
  <si>
    <t>珠洲市水道事業会計</t>
    <phoneticPr fontId="5"/>
  </si>
  <si>
    <t>珠洲市下水道事業会計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</si>
  <si>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</si>
  <si>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</si>
  <si>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</si>
  <si>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</si>
  <si>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</si>
  <si>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</si>
  <si>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</si>
  <si>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</si>
  <si>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</si>
  <si>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</si>
  <si>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</si>
  <si>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</si>
  <si>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</si>
  <si>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</si>
  <si>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</si>
  <si>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</si>
  <si>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</si>
  <si>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</si>
  <si>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</si>
  <si>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</si>
  <si>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</si>
  <si>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</si>
  <si>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</si>
  <si>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</si>
  <si>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</si>
  <si>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</si>
  <si>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</si>
  <si>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</si>
  <si>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</si>
  <si>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</si>
  <si>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</si>
  <si>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</si>
  <si>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</si>
  <si>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</si>
  <si>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</si>
  <si>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</si>
  <si>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</si>
  <si>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</si>
  <si>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</si>
  <si>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</si>
  <si>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</si>
  <si>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</si>
  <si>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</si>
  <si>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</si>
  <si>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</si>
  <si>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</si>
  <si>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</si>
  <si>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</si>
  <si>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</si>
  <si>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</si>
  <si>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</si>
  <si>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</si>
  <si>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</si>
  <si>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</si>
  <si>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</si>
  <si>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</si>
  <si>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</si>
  <si>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</si>
  <si>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</si>
  <si>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</si>
  <si>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</si>
  <si>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</si>
  <si>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</si>
  <si>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</si>
  <si>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</si>
  <si>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</si>
  <si>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</si>
  <si>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</si>
  <si>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</si>
  <si>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</si>
  <si>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</si>
  <si>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</si>
  <si>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</si>
  <si>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</si>
  <si>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</si>
  <si>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</si>
  <si>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</si>
  <si>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</si>
  <si>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</si>
  <si>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</si>
  <si>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</si>
  <si>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</si>
  <si>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</si>
  <si>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</si>
  <si>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</si>
  <si>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</si>
  <si>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</si>
  <si>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</si>
  <si>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</si>
  <si>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</si>
  <si>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</si>
  <si>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</si>
  <si>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</si>
  <si>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</si>
  <si>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</si>
  <si>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</si>
  <si>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</si>
  <si>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</si>
  <si>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</si>
  <si>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</si>
  <si>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</si>
  <si>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</si>
  <si>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</si>
  <si>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</si>
  <si>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</si>
  <si>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</si>
  <si>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</si>
  <si>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</si>
  <si>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</si>
  <si>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</si>
  <si>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</si>
  <si>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</si>
  <si>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</si>
  <si>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</si>
  <si>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</si>
  <si>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</si>
  <si>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</si>
  <si>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</si>
  <si>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</si>
  <si>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</si>
  <si>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</si>
  <si>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</si>
  <si>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</si>
  <si>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</si>
  <si>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</si>
  <si>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</si>
  <si>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</si>
  <si>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</si>
  <si>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</si>
  <si>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</si>
  <si>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</si>
  <si>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</si>
  <si>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</si>
  <si>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</si>
  <si>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</si>
  <si>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0.38</t>
  </si>
  <si>
    <t>▲ 0.36</t>
  </si>
  <si>
    <t>▲ 14.53</t>
  </si>
  <si>
    <t>一般会計</t>
  </si>
  <si>
    <t>珠洲市病院事業会計</t>
  </si>
  <si>
    <t>珠洲市水道事業会計</t>
  </si>
  <si>
    <t>珠洲市国民健康保険特別会計</t>
  </si>
  <si>
    <t>珠洲市介護保険特別会計</t>
  </si>
  <si>
    <t>珠洲市下水道事業会計</t>
  </si>
  <si>
    <t>珠洲市賃貸住宅事業特別会計</t>
  </si>
  <si>
    <t>珠洲市後期高齢者医療特別会計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</si>
  <si>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</si>
  <si>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</si>
  <si>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</si>
  <si>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</si>
  <si>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</si>
  <si>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</si>
  <si>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</si>
  <si>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</si>
  <si>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奥能登クリーン組合</t>
    <rPh sb="0" eb="3">
      <t>オクノト</t>
    </rPh>
    <rPh sb="7" eb="9">
      <t>クミアイ</t>
    </rPh>
    <phoneticPr fontId="6"/>
  </si>
  <si>
    <t>奥能登広域圏事務組合</t>
    <rPh sb="0" eb="10">
      <t>オクノトコウイキケンジムクミアイ</t>
    </rPh>
    <phoneticPr fontId="6"/>
  </si>
  <si>
    <t>石川県後期高齢者医療広域連合（一般会計）</t>
    <rPh sb="0" eb="3">
      <t>イシカワケン</t>
    </rPh>
    <rPh sb="3" eb="8">
      <t>コウキコウレイシャ</t>
    </rPh>
    <rPh sb="8" eb="10">
      <t>イリョウ</t>
    </rPh>
    <rPh sb="10" eb="14">
      <t>コウイキレンゴウ</t>
    </rPh>
    <rPh sb="15" eb="19">
      <t>イッパンカイケイ</t>
    </rPh>
    <phoneticPr fontId="6"/>
  </si>
  <si>
    <t>石川県後期高齢者医療広域連合（後期高齢者医療特別会計）</t>
    <rPh sb="0" eb="3">
      <t>イシカワケン</t>
    </rPh>
    <rPh sb="3" eb="8">
      <t>コウキコウレイシャ</t>
    </rPh>
    <rPh sb="8" eb="10">
      <t>イリョウ</t>
    </rPh>
    <rPh sb="10" eb="14">
      <t>コウイキレンゴウ</t>
    </rPh>
    <rPh sb="15" eb="20">
      <t>コウキコウレイシャ</t>
    </rPh>
    <rPh sb="20" eb="22">
      <t>イリョウ</t>
    </rPh>
    <rPh sb="22" eb="26">
      <t>トクベツカイケイ</t>
    </rPh>
    <phoneticPr fontId="6"/>
  </si>
  <si>
    <t>石川県市町村消防団員等公務災害補償等組合</t>
    <rPh sb="0" eb="3">
      <t>イシカワケン</t>
    </rPh>
    <rPh sb="3" eb="6">
      <t>シチョウソン</t>
    </rPh>
    <rPh sb="6" eb="11">
      <t>ショウボウダンイントウ</t>
    </rPh>
    <rPh sb="11" eb="15">
      <t>コウムサイガイ</t>
    </rPh>
    <rPh sb="15" eb="18">
      <t>ホショウトウ</t>
    </rPh>
    <rPh sb="18" eb="20">
      <t>クミアイ</t>
    </rPh>
    <phoneticPr fontId="6"/>
  </si>
  <si>
    <t>石川県市町村消防賞じゅつ金組合</t>
    <rPh sb="0" eb="3">
      <t>イシカワケン</t>
    </rPh>
    <rPh sb="3" eb="6">
      <t>シチョウソン</t>
    </rPh>
    <rPh sb="6" eb="8">
      <t>ショウボウ</t>
    </rPh>
    <rPh sb="8" eb="9">
      <t>ショウ</t>
    </rPh>
    <rPh sb="12" eb="13">
      <t>キン</t>
    </rPh>
    <rPh sb="13" eb="15">
      <t>クミアイ</t>
    </rPh>
    <phoneticPr fontId="6"/>
  </si>
  <si>
    <t>のと鉄道運営助成基金事務組合</t>
    <rPh sb="2" eb="4">
      <t>テツドウ</t>
    </rPh>
    <rPh sb="4" eb="10">
      <t>ウンエイジョセイキキン</t>
    </rPh>
    <rPh sb="10" eb="14">
      <t>ジムクミアイ</t>
    </rPh>
    <phoneticPr fontId="6"/>
  </si>
  <si>
    <t>（財）鉢ヶ崎リゾート振興協会</t>
    <rPh sb="1" eb="2">
      <t>ザイ</t>
    </rPh>
    <rPh sb="3" eb="6">
      <t>ハチガサキ</t>
    </rPh>
    <rPh sb="10" eb="14">
      <t>シンコウキョウカイ</t>
    </rPh>
    <phoneticPr fontId="6"/>
  </si>
  <si>
    <t>珠洲鉢ヶ崎ホテル株式会社</t>
    <rPh sb="0" eb="5">
      <t>スズハチガサキ</t>
    </rPh>
    <rPh sb="8" eb="12">
      <t>カブシキカイシャ</t>
    </rPh>
    <phoneticPr fontId="6"/>
  </si>
  <si>
    <t>珠洲土地開発公社</t>
    <rPh sb="0" eb="8">
      <t>スズトチカイハツコウシャ</t>
    </rPh>
    <phoneticPr fontId="6"/>
  </si>
  <si>
    <t>-</t>
    <phoneticPr fontId="2"/>
  </si>
  <si>
    <t>珠洲市震災復興基金</t>
    <rPh sb="0" eb="3">
      <t>スズシ</t>
    </rPh>
    <rPh sb="3" eb="5">
      <t>シンサイ</t>
    </rPh>
    <rPh sb="5" eb="7">
      <t>フッコウ</t>
    </rPh>
    <rPh sb="7" eb="9">
      <t>キキン</t>
    </rPh>
    <phoneticPr fontId="5"/>
  </si>
  <si>
    <t>公共施設管理基金</t>
    <rPh sb="0" eb="2">
      <t>コウキョウ</t>
    </rPh>
    <rPh sb="2" eb="4">
      <t>シセツ</t>
    </rPh>
    <rPh sb="4" eb="6">
      <t>カンリ</t>
    </rPh>
    <rPh sb="6" eb="8">
      <t>キキン</t>
    </rPh>
    <phoneticPr fontId="38"/>
  </si>
  <si>
    <t>多目的ホール施設管理等基金</t>
    <rPh sb="0" eb="3">
      <t>タモクテキ</t>
    </rPh>
    <rPh sb="6" eb="8">
      <t>シセツ</t>
    </rPh>
    <rPh sb="8" eb="10">
      <t>カンリ</t>
    </rPh>
    <rPh sb="10" eb="11">
      <t>トウ</t>
    </rPh>
    <rPh sb="11" eb="13">
      <t>キキン</t>
    </rPh>
    <phoneticPr fontId="38"/>
  </si>
  <si>
    <t>賃貸住宅事業基金</t>
    <rPh sb="0" eb="4">
      <t>チンタイジュウタク</t>
    </rPh>
    <rPh sb="4" eb="6">
      <t>ジギョウ</t>
    </rPh>
    <rPh sb="6" eb="8">
      <t>キキン</t>
    </rPh>
    <phoneticPr fontId="38"/>
  </si>
  <si>
    <t>地域福祉推進基金</t>
    <rPh sb="0" eb="2">
      <t>チイキ</t>
    </rPh>
    <rPh sb="2" eb="4">
      <t>フクシ</t>
    </rPh>
    <rPh sb="4" eb="6">
      <t>スイシン</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</si>
  <si>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</si>
  <si>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</si>
  <si>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6年度においては「該当なし」となっている。令和6年能登半島地震及び奥能登豪雨からの復旧・復興事業の実施により地方債残高の増加、充当可能基金の減少が見込まれるため、引き続き財政の健全化に努める。
　有形固定資産減価償却率は類似団体平均と同程度となっており、上昇傾向にあるため、今後予想される施設の統廃合などを見据え、珠洲市公共施設等総合管理計画の見直しを行い、施設の適正な管理に努める。</t>
    <rPh sb="128" eb="131">
      <t>ドウテイド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</si>
  <si>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</si>
  <si>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</si>
  <si>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</si>
  <si>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</si>
  <si>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</si>
  <si>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</si>
  <si>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将来負担比率は、今後は震災からの復旧・復興にあたり、地方債残高の増加、充当可能基金の減少が見込まれることから、過疎債等有利な地方債を借入れ将来負担の抑制に努めたい。
　実質公債費比率は、交付税措置の有利な地方債を選択する等の財政運営を行ってきたものの、大型建設事業の実施及び令和6年能登半島地震及び奥能登豪雨からの復旧・復興事業の実施による地方債残高の増加に伴い今後も増加していくものと見込まれる。引き続き有利な地方債を選択するほか、必要に応じて繰上げ償還を実施するなど、健全な財政運営に努めたい。</t>
    <rPh sb="218" eb="220">
      <t>ヒツヨウ</t>
    </rPh>
    <rPh sb="221" eb="222">
      <t>オウ</t>
    </rPh>
    <rPh sb="224" eb="226">
      <t>クリア</t>
    </rPh>
    <rPh sb="227" eb="229">
      <t>ショウカン</t>
    </rPh>
    <rPh sb="230" eb="232">
      <t>ジッシ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</si>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</sst>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396BF9-0492-411B-91C0-67A662AC1ED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986-410A-A82D-6E6E41A40A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163468</c:v>
                </c:pt>
                <c:pt idx="1">
                  <c:v>202847</c:v>
                </c:pt>
                <c:pt idx="2">
                  <c:v>269372</c:v>
                </c:pt>
                <c:pt idx="3">
                  <c:v>130042</c:v>
                </c:pt>
                <c:pt idx="4">
                  <c:v>86579</c:v>
                </c:pt>
              </c:numCache>
            </c:numRef>
          </c:val>
          <c:smooth val="0"/>
          <c:extLst>
            <c:ext xmlns:c16="http://schemas.microsoft.com/office/drawing/2014/chart" uri="{C3380CC4-5D6E-409C-BE32-E72D297353CC}">
              <c16:uniqueId val="{00000001-B986-410A-A82D-6E6E41A40A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6.44</c:v>
                </c:pt>
                <c:pt idx="1">
                  <c:v>5.69</c:v>
                </c:pt>
                <c:pt idx="2">
                  <c:v>5.52</c:v>
                </c:pt>
                <c:pt idx="3">
                  <c:v>23.98</c:v>
                </c:pt>
                <c:pt idx="4">
                  <c:v>31.74</c:v>
                </c:pt>
              </c:numCache>
            </c:numRef>
          </c:val>
          <c:extLst>
            <c:ext xmlns:c16="http://schemas.microsoft.com/office/drawing/2014/chart" uri="{C3380CC4-5D6E-409C-BE32-E72D297353CC}">
              <c16:uniqueId val="{00000000-81A7-4DE6-B5A5-DC863C4CB0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39.770000000000003</c:v>
                </c:pt>
                <c:pt idx="1">
                  <c:v>40.9</c:v>
                </c:pt>
                <c:pt idx="2">
                  <c:v>45.67</c:v>
                </c:pt>
                <c:pt idx="3">
                  <c:v>15.52</c:v>
                </c:pt>
                <c:pt idx="4">
                  <c:v>40.28</c:v>
                </c:pt>
              </c:numCache>
            </c:numRef>
          </c:val>
          <c:extLst>
            <c:ext xmlns:c16="http://schemas.microsoft.com/office/drawing/2014/chart" uri="{C3380CC4-5D6E-409C-BE32-E72D297353CC}">
              <c16:uniqueId val="{00000001-81A7-4DE6-B5A5-DC863C4CB0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5.29</c:v>
                </c:pt>
                <c:pt idx="1">
                  <c:v>-0.38</c:v>
                </c:pt>
                <c:pt idx="2">
                  <c:v>-0.36</c:v>
                </c:pt>
                <c:pt idx="3">
                  <c:v>-14.53</c:v>
                </c:pt>
                <c:pt idx="4">
                  <c:v>7.38</c:v>
                </c:pt>
              </c:numCache>
            </c:numRef>
          </c:val>
          <c:smooth val="0"/>
          <c:extLst>
            <c:ext xmlns:c16="http://schemas.microsoft.com/office/drawing/2014/chart" uri="{C3380CC4-5D6E-409C-BE32-E72D297353CC}">
              <c16:uniqueId val="{00000002-81A7-4DE6-B5A5-DC863C4CB0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06-4AF8-8496-B23EBBF871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06-4AF8-8496-B23EBBF87150}"/>
            </c:ext>
          </c:extLst>
        </c:ser>
        <c:ser>
          <c:idx val="2"/>
          <c:order val="2"/>
          <c:tx>
            <c:strRef>
              <c:f>データシート!$A$29</c:f>
              <c:strCache>
                <c:ptCount val="1"/>
                <c:pt idx="0">
                  <c:v>珠洲市後期高齢者医療特別会計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806-4AF8-8496-B23EBBF87150}"/>
            </c:ext>
          </c:extLst>
        </c:ser>
        <c:ser>
          <c:idx val="3"/>
          <c:order val="3"/>
          <c:tx>
            <c:strRef>
              <c:f>データシート!$A$30</c:f>
              <c:strCache>
                <c:ptCount val="1"/>
                <c:pt idx="0">
                  <c:v>珠洲市賃貸住宅事業特別会計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806-4AF8-8496-B23EBBF87150}"/>
            </c:ext>
          </c:extLst>
        </c:ser>
        <c:ser>
          <c:idx val="4"/>
          <c:order val="4"/>
          <c:tx>
            <c:strRef>
              <c:f>データシート!$A$31</c:f>
              <c:strCache>
                <c:ptCount val="1"/>
                <c:pt idx="0">
                  <c:v>珠洲市下水道事業会計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0.38</c:v>
                </c:pt>
                <c:pt idx="4">
                  <c:v>#N/A</c:v>
                </c:pt>
                <c:pt idx="5">
                  <c:v>0.77</c:v>
                </c:pt>
                <c:pt idx="6">
                  <c:v>#N/A</c:v>
                </c:pt>
                <c:pt idx="7">
                  <c:v>0.59</c:v>
                </c:pt>
                <c:pt idx="8">
                  <c:v>#N/A</c:v>
                </c:pt>
                <c:pt idx="9">
                  <c:v>0.27</c:v>
                </c:pt>
              </c:numCache>
            </c:numRef>
          </c:val>
          <c:extLst>
            <c:ext xmlns:c16="http://schemas.microsoft.com/office/drawing/2014/chart" uri="{C3380CC4-5D6E-409C-BE32-E72D297353CC}">
              <c16:uniqueId val="{00000004-9806-4AF8-8496-B23EBBF87150}"/>
            </c:ext>
          </c:extLst>
        </c:ser>
        <c:ser>
          <c:idx val="5"/>
          <c:order val="5"/>
          <c:tx>
            <c:strRef>
              <c:f>データシート!$A$32</c:f>
              <c:strCache>
                <c:ptCount val="1"/>
                <c:pt idx="0">
                  <c:v>珠洲市介護保険特別会計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0.91</c:v>
                </c:pt>
                <c:pt idx="4">
                  <c:v>#N/A</c:v>
                </c:pt>
                <c:pt idx="5">
                  <c:v>1.39</c:v>
                </c:pt>
                <c:pt idx="6">
                  <c:v>#N/A</c:v>
                </c:pt>
                <c:pt idx="7">
                  <c:v>3.53</c:v>
                </c:pt>
                <c:pt idx="8">
                  <c:v>#N/A</c:v>
                </c:pt>
                <c:pt idx="9">
                  <c:v>0.48</c:v>
                </c:pt>
              </c:numCache>
            </c:numRef>
          </c:val>
          <c:extLst>
            <c:ext xmlns:c16="http://schemas.microsoft.com/office/drawing/2014/chart" uri="{C3380CC4-5D6E-409C-BE32-E72D297353CC}">
              <c16:uniqueId val="{00000005-9806-4AF8-8496-B23EBBF87150}"/>
            </c:ext>
          </c:extLst>
        </c:ser>
        <c:ser>
          <c:idx val="6"/>
          <c:order val="6"/>
          <c:tx>
            <c:strRef>
              <c:f>データシート!$A$33</c:f>
              <c:strCache>
                <c:ptCount val="1"/>
                <c:pt idx="0">
                  <c:v>珠洲市国民健康保険特別会計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3.6</c:v>
                </c:pt>
              </c:numCache>
            </c:numRef>
          </c:val>
          <c:extLst>
            <c:ext xmlns:c16="http://schemas.microsoft.com/office/drawing/2014/chart" uri="{C3380CC4-5D6E-409C-BE32-E72D297353CC}">
              <c16:uniqueId val="{00000006-9806-4AF8-8496-B23EBBF87150}"/>
            </c:ext>
          </c:extLst>
        </c:ser>
        <c:ser>
          <c:idx val="7"/>
          <c:order val="7"/>
          <c:tx>
            <c:strRef>
              <c:f>データシート!$A$34</c:f>
              <c:strCache>
                <c:ptCount val="1"/>
                <c:pt idx="0">
                  <c:v>珠洲市水道事業会計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22.26</c:v>
                </c:pt>
                <c:pt idx="2">
                  <c:v>#N/A</c:v>
                </c:pt>
                <c:pt idx="3">
                  <c:v>21.45</c:v>
                </c:pt>
                <c:pt idx="4">
                  <c:v>#N/A</c:v>
                </c:pt>
                <c:pt idx="5">
                  <c:v>23.28</c:v>
                </c:pt>
                <c:pt idx="6">
                  <c:v>#N/A</c:v>
                </c:pt>
                <c:pt idx="7">
                  <c:v>23.57</c:v>
                </c:pt>
                <c:pt idx="8">
                  <c:v>#N/A</c:v>
                </c:pt>
                <c:pt idx="9">
                  <c:v>4.97</c:v>
                </c:pt>
              </c:numCache>
            </c:numRef>
          </c:val>
          <c:extLst>
            <c:ext xmlns:c16="http://schemas.microsoft.com/office/drawing/2014/chart" uri="{C3380CC4-5D6E-409C-BE32-E72D297353CC}">
              <c16:uniqueId val="{00000007-9806-4AF8-8496-B23EBBF87150}"/>
            </c:ext>
          </c:extLst>
        </c:ser>
        <c:ser>
          <c:idx val="8"/>
          <c:order val="8"/>
          <c:tx>
            <c:strRef>
              <c:f>データシート!$A$35</c:f>
              <c:strCache>
                <c:ptCount val="1"/>
                <c:pt idx="0">
                  <c:v>珠洲市病院事業会計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25.92</c:v>
                </c:pt>
                <c:pt idx="2">
                  <c:v>#N/A</c:v>
                </c:pt>
                <c:pt idx="3">
                  <c:v>24.01</c:v>
                </c:pt>
                <c:pt idx="4">
                  <c:v>#N/A</c:v>
                </c:pt>
                <c:pt idx="5">
                  <c:v>25.67</c:v>
                </c:pt>
                <c:pt idx="6">
                  <c:v>#N/A</c:v>
                </c:pt>
                <c:pt idx="7">
                  <c:v>15.01</c:v>
                </c:pt>
                <c:pt idx="8">
                  <c:v>#N/A</c:v>
                </c:pt>
                <c:pt idx="9">
                  <c:v>9.3800000000000008</c:v>
                </c:pt>
              </c:numCache>
            </c:numRef>
          </c:val>
          <c:extLst>
            <c:ext xmlns:c16="http://schemas.microsoft.com/office/drawing/2014/chart" uri="{C3380CC4-5D6E-409C-BE32-E72D297353CC}">
              <c16:uniqueId val="{00000008-9806-4AF8-8496-B23EBBF871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6.44</c:v>
                </c:pt>
                <c:pt idx="2">
                  <c:v>#N/A</c:v>
                </c:pt>
                <c:pt idx="3">
                  <c:v>5.69</c:v>
                </c:pt>
                <c:pt idx="4">
                  <c:v>#N/A</c:v>
                </c:pt>
                <c:pt idx="5">
                  <c:v>5.52</c:v>
                </c:pt>
                <c:pt idx="6">
                  <c:v>#N/A</c:v>
                </c:pt>
                <c:pt idx="7">
                  <c:v>23.97</c:v>
                </c:pt>
                <c:pt idx="8">
                  <c:v>#N/A</c:v>
                </c:pt>
                <c:pt idx="9">
                  <c:v>31.73</c:v>
                </c:pt>
              </c:numCache>
            </c:numRef>
          </c:val>
          <c:extLst>
            <c:ext xmlns:c16="http://schemas.microsoft.com/office/drawing/2014/chart" uri="{C3380CC4-5D6E-409C-BE32-E72D297353CC}">
              <c16:uniqueId val="{00000009-9806-4AF8-8496-B23EBBF871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1593</c:v>
                </c:pt>
                <c:pt idx="5">
                  <c:v>1781</c:v>
                </c:pt>
                <c:pt idx="8">
                  <c:v>1556</c:v>
                </c:pt>
                <c:pt idx="11">
                  <c:v>1602</c:v>
                </c:pt>
                <c:pt idx="14">
                  <c:v>1414</c:v>
                </c:pt>
              </c:numCache>
            </c:numRef>
          </c:val>
          <c:extLst>
            <c:ext xmlns:c16="http://schemas.microsoft.com/office/drawing/2014/chart" uri="{C3380CC4-5D6E-409C-BE32-E72D297353CC}">
              <c16:uniqueId val="{00000000-0908-4C0B-8600-6A8727D772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0908-4C0B-8600-6A8727D772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908-4C0B-8600-6A8727D772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37</c:v>
                </c:pt>
                <c:pt idx="6">
                  <c:v>47</c:v>
                </c:pt>
                <c:pt idx="9">
                  <c:v>36</c:v>
                </c:pt>
                <c:pt idx="12">
                  <c:v>29</c:v>
                </c:pt>
              </c:numCache>
            </c:numRef>
          </c:val>
          <c:extLst>
            <c:ext xmlns:c16="http://schemas.microsoft.com/office/drawing/2014/chart" uri="{C3380CC4-5D6E-409C-BE32-E72D297353CC}">
              <c16:uniqueId val="{00000003-0908-4C0B-8600-6A8727D772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862</c:v>
                </c:pt>
                <c:pt idx="3">
                  <c:v>903</c:v>
                </c:pt>
                <c:pt idx="6">
                  <c:v>889</c:v>
                </c:pt>
                <c:pt idx="9">
                  <c:v>901</c:v>
                </c:pt>
                <c:pt idx="12">
                  <c:v>812</c:v>
                </c:pt>
              </c:numCache>
            </c:numRef>
          </c:val>
          <c:extLst>
            <c:ext xmlns:c16="http://schemas.microsoft.com/office/drawing/2014/chart" uri="{C3380CC4-5D6E-409C-BE32-E72D297353CC}">
              <c16:uniqueId val="{00000004-0908-4C0B-8600-6A8727D772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08-4C0B-8600-6A8727D772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908-4C0B-8600-6A8727D772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1415</c:v>
                </c:pt>
                <c:pt idx="3">
                  <c:v>1601</c:v>
                </c:pt>
                <c:pt idx="6">
                  <c:v>1442</c:v>
                </c:pt>
                <c:pt idx="9">
                  <c:v>1569</c:v>
                </c:pt>
                <c:pt idx="12">
                  <c:v>1488</c:v>
                </c:pt>
              </c:numCache>
            </c:numRef>
          </c:val>
          <c:extLst>
            <c:ext xmlns:c16="http://schemas.microsoft.com/office/drawing/2014/chart" uri="{C3380CC4-5D6E-409C-BE32-E72D297353CC}">
              <c16:uniqueId val="{00000007-0908-4C0B-8600-6A8727D772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732</c:v>
                </c:pt>
                <c:pt idx="2">
                  <c:v>#N/A</c:v>
                </c:pt>
                <c:pt idx="3">
                  <c:v>#N/A</c:v>
                </c:pt>
                <c:pt idx="4">
                  <c:v>760</c:v>
                </c:pt>
                <c:pt idx="5">
                  <c:v>#N/A</c:v>
                </c:pt>
                <c:pt idx="6">
                  <c:v>#N/A</c:v>
                </c:pt>
                <c:pt idx="7">
                  <c:v>822</c:v>
                </c:pt>
                <c:pt idx="8">
                  <c:v>#N/A</c:v>
                </c:pt>
                <c:pt idx="9">
                  <c:v>#N/A</c:v>
                </c:pt>
                <c:pt idx="10">
                  <c:v>905</c:v>
                </c:pt>
                <c:pt idx="11">
                  <c:v>#N/A</c:v>
                </c:pt>
                <c:pt idx="12">
                  <c:v>#N/A</c:v>
                </c:pt>
                <c:pt idx="13">
                  <c:v>915</c:v>
                </c:pt>
                <c:pt idx="14">
                  <c:v>#N/A</c:v>
                </c:pt>
              </c:numCache>
            </c:numRef>
          </c:val>
          <c:smooth val="0"/>
          <c:extLst>
            <c:ext xmlns:c16="http://schemas.microsoft.com/office/drawing/2014/chart" uri="{C3380CC4-5D6E-409C-BE32-E72D297353CC}">
              <c16:uniqueId val="{00000008-0908-4C0B-8600-6A8727D772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14553</c:v>
                </c:pt>
                <c:pt idx="5">
                  <c:v>14662</c:v>
                </c:pt>
                <c:pt idx="8">
                  <c:v>15462</c:v>
                </c:pt>
                <c:pt idx="11">
                  <c:v>15028</c:v>
                </c:pt>
                <c:pt idx="14">
                  <c:v>41725</c:v>
                </c:pt>
              </c:numCache>
            </c:numRef>
          </c:val>
          <c:extLst>
            <c:ext xmlns:c16="http://schemas.microsoft.com/office/drawing/2014/chart" uri="{C3380CC4-5D6E-409C-BE32-E72D297353CC}">
              <c16:uniqueId val="{00000000-1D51-45BF-9593-DBE482076B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763</c:v>
                </c:pt>
                <c:pt idx="5">
                  <c:v>708</c:v>
                </c:pt>
                <c:pt idx="8">
                  <c:v>654</c:v>
                </c:pt>
                <c:pt idx="11">
                  <c:v>596</c:v>
                </c:pt>
                <c:pt idx="14">
                  <c:v>508</c:v>
                </c:pt>
              </c:numCache>
            </c:numRef>
          </c:val>
          <c:extLst>
            <c:ext xmlns:c16="http://schemas.microsoft.com/office/drawing/2014/chart" uri="{C3380CC4-5D6E-409C-BE32-E72D297353CC}">
              <c16:uniqueId val="{00000001-1D51-45BF-9593-DBE482076B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5800</c:v>
                </c:pt>
                <c:pt idx="5">
                  <c:v>6382</c:v>
                </c:pt>
                <c:pt idx="8">
                  <c:v>6506</c:v>
                </c:pt>
                <c:pt idx="11">
                  <c:v>9613</c:v>
                </c:pt>
                <c:pt idx="14">
                  <c:v>13999</c:v>
                </c:pt>
              </c:numCache>
            </c:numRef>
          </c:val>
          <c:extLst>
            <c:ext xmlns:c16="http://schemas.microsoft.com/office/drawing/2014/chart" uri="{C3380CC4-5D6E-409C-BE32-E72D297353CC}">
              <c16:uniqueId val="{00000002-1D51-45BF-9593-DBE482076B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51-45BF-9593-DBE482076B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51-45BF-9593-DBE482076B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51-45BF-9593-DBE482076B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1552</c:v>
                </c:pt>
                <c:pt idx="3">
                  <c:v>1575</c:v>
                </c:pt>
                <c:pt idx="6">
                  <c:v>1595</c:v>
                </c:pt>
                <c:pt idx="9">
                  <c:v>1641</c:v>
                </c:pt>
                <c:pt idx="12">
                  <c:v>1633</c:v>
                </c:pt>
              </c:numCache>
            </c:numRef>
          </c:val>
          <c:extLst>
            <c:ext xmlns:c16="http://schemas.microsoft.com/office/drawing/2014/chart" uri="{C3380CC4-5D6E-409C-BE32-E72D297353CC}">
              <c16:uniqueId val="{00000006-1D51-45BF-9593-DBE482076B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195</c:v>
                </c:pt>
                <c:pt idx="3">
                  <c:v>147</c:v>
                </c:pt>
                <c:pt idx="6">
                  <c:v>101</c:v>
                </c:pt>
                <c:pt idx="9">
                  <c:v>68</c:v>
                </c:pt>
                <c:pt idx="12">
                  <c:v>195</c:v>
                </c:pt>
              </c:numCache>
            </c:numRef>
          </c:val>
          <c:extLst>
            <c:ext xmlns:c16="http://schemas.microsoft.com/office/drawing/2014/chart" uri="{C3380CC4-5D6E-409C-BE32-E72D297353CC}">
              <c16:uniqueId val="{00000007-1D51-45BF-9593-DBE482076B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8542</c:v>
                </c:pt>
                <c:pt idx="3">
                  <c:v>7643</c:v>
                </c:pt>
                <c:pt idx="6">
                  <c:v>6761</c:v>
                </c:pt>
                <c:pt idx="9">
                  <c:v>6831</c:v>
                </c:pt>
                <c:pt idx="12">
                  <c:v>6383</c:v>
                </c:pt>
              </c:numCache>
            </c:numRef>
          </c:val>
          <c:extLst>
            <c:ext xmlns:c16="http://schemas.microsoft.com/office/drawing/2014/chart" uri="{C3380CC4-5D6E-409C-BE32-E72D297353CC}">
              <c16:uniqueId val="{00000008-1D51-45BF-9593-DBE482076B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D51-45BF-9593-DBE482076B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13354</c:v>
                </c:pt>
                <c:pt idx="3">
                  <c:v>14016</c:v>
                </c:pt>
                <c:pt idx="6">
                  <c:v>15671</c:v>
                </c:pt>
                <c:pt idx="9">
                  <c:v>15591</c:v>
                </c:pt>
                <c:pt idx="12">
                  <c:v>43679</c:v>
                </c:pt>
              </c:numCache>
            </c:numRef>
          </c:val>
          <c:extLst>
            <c:ext xmlns:c16="http://schemas.microsoft.com/office/drawing/2014/chart" uri="{C3380CC4-5D6E-409C-BE32-E72D297353CC}">
              <c16:uniqueId val="{0000000A-1D51-45BF-9593-DBE482076B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2528</c:v>
                </c:pt>
                <c:pt idx="2">
                  <c:v>#N/A</c:v>
                </c:pt>
                <c:pt idx="3">
                  <c:v>#N/A</c:v>
                </c:pt>
                <c:pt idx="4">
                  <c:v>1629</c:v>
                </c:pt>
                <c:pt idx="5">
                  <c:v>#N/A</c:v>
                </c:pt>
                <c:pt idx="6">
                  <c:v>#N/A</c:v>
                </c:pt>
                <c:pt idx="7">
                  <c:v>1506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51-45BF-9593-DBE482076B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3162</c:v>
                </c:pt>
                <c:pt idx="1">
                  <c:v>1074</c:v>
                </c:pt>
                <c:pt idx="2">
                  <c:v>2732</c:v>
                </c:pt>
              </c:numCache>
            </c:numRef>
          </c:val>
          <c:extLst>
            <c:ext xmlns:c16="http://schemas.microsoft.com/office/drawing/2014/chart" uri="{C3380CC4-5D6E-409C-BE32-E72D297353CC}">
              <c16:uniqueId val="{00000000-9E38-48F4-A6B9-A524BCF94E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c:v>
                </c:pt>
                <c:pt idx="1">
                  <c:v>1049</c:v>
                </c:pt>
                <c:pt idx="2">
                  <c:v>1049</c:v>
                </c:pt>
              </c:numCache>
            </c:numRef>
          </c:val>
          <c:extLst>
            <c:ext xmlns:c16="http://schemas.microsoft.com/office/drawing/2014/chart" uri="{C3380CC4-5D6E-409C-BE32-E72D297353CC}">
              <c16:uniqueId val="{00000001-9E38-48F4-A6B9-A524BCF94E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2566</c:v>
                </c:pt>
                <c:pt idx="1">
                  <c:v>6714</c:v>
                </c:pt>
                <c:pt idx="2">
                  <c:v>9690</c:v>
                </c:pt>
              </c:numCache>
            </c:numRef>
          </c:val>
          <c:extLst>
            <c:ext xmlns:c16="http://schemas.microsoft.com/office/drawing/2014/chart" uri="{C3380CC4-5D6E-409C-BE32-E72D297353CC}">
              <c16:uniqueId val="{00000002-9E38-48F4-A6B9-A524BCF94E1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{A793F464-6044-4662-BE3A-76F9D8F69F2E}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B1-4611-9706-BBC4BA7EC1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{277DAA28-9C18-42E6-921B-27564E1B2DDF}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B1-4611-9706-BBC4BA7EC1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{6A091665-C34E-4353-8ED7-E3AF80FC3E88}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B1-4611-9706-BBC4BA7EC1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{82A757B3-C88A-4E15-9B03-3C9977B830F3}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B1-4611-9706-BBC4BA7EC1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{3B42E118-1633-41F7-966F-D7B7ABC8B2D3}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B1-4611-9706-BBC4BA7EC1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{61A5FC10-9A3B-4FC0-AC1E-3DC0A2C9FD01}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B1-4611-9706-BBC4BA7EC1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{B4948690-4D3E-42B0-B59A-1AA8FEDE20DF}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B1-4611-9706-BBC4BA7EC1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{172BF900-6357-4D6F-8852-C1BDA8F23CE6}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B1-4611-9706-BBC4BA7EC1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{7CEFB900-73A2-4768-878F-2A92F100D4B5}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B1-4611-9706-BBC4BA7EC1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59.8</c:v>
                </c:pt>
                <c:pt idx="16">
                  <c:v>61.1</c:v>
                </c:pt>
                <c:pt idx="24">
                  <c:v>62.8</c:v>
                </c:pt>
                <c:pt idx="32">
                  <c:v>64.599999999999994</c:v>
                </c:pt>
              </c:numCache>
            </c:numRef>
          </c:xVal>
          <c:yVal>
            <c:numRef>
              <c:f>公会計指標分析・財政指標組合せ分析表!$BP$51:$DC$51</c:f>
              <c:numCache>
                <c:formatCode>#,##0.0;"▲ "#,##0.0</c:formatCode>
                <c:ptCount val="40"/>
                <c:pt idx="0">
                  <c:v>47.5</c:v>
                </c:pt>
                <c:pt idx="8">
                  <c:v>28.8</c:v>
                </c:pt>
                <c:pt idx="16">
                  <c:v>27.8</c:v>
                </c:pt>
              </c:numCache>
            </c:numRef>
          </c:yVal>
          <c:smooth val="0"/>
          <c:extLst>
            <c:ext xmlns:c16="http://schemas.microsoft.com/office/drawing/2014/chart" uri="{C3380CC4-5D6E-409C-BE32-E72D297353CC}">
              <c16:uniqueId val="{00000009-88B1-4611-9706-BBC4BA7EC1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{EB36CB04-47E0-4149-9B1B-F1846DA92879}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B1-4611-9706-BBC4BA7EC1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{9827B5BB-8C2B-4D79-A4FD-9F5826F9A75F}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B1-4611-9706-BBC4BA7EC1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{1F4CB09A-1331-46EC-B04A-D230DC6F63F7}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B1-4611-9706-BBC4BA7EC1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{48597782-8AB9-4AA3-B01B-2D4AAEA4CDCB}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B1-4611-9706-BBC4BA7EC1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{B9CC55E7-AA84-4350-9817-6510CB582B45}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B1-4611-9706-BBC4BA7EC1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{07AF76D5-8A46-469B-B06C-8560C5921106}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B1-4611-9706-BBC4BA7EC1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{66D0F425-F5BD-4783-85F1-7859468E8260}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B1-4611-9706-BBC4BA7EC1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{11827E5F-9ADF-405D-AD82-F0FCD14E761A}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B1-4611-9706-BBC4BA7EC1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{970A89F0-72E0-4238-AD31-CB48C419BC98}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B1-4611-9706-BBC4BA7EC1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8B1-4611-9706-BBC4BA7EC16A}"/>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{0E0B1F79-32DF-4B7B-9923-9B33E35251B6}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91-4AF5-8197-1230D48418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{F76BB752-2709-41CA-A4C0-18EEE0CB0440}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91-4AF5-8197-1230D48418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{557886B4-D0B4-4E0F-9973-C4F8163027CC}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91-4AF5-8197-1230D48418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{8ADFB7A5-9CD0-4CFA-815C-BA077CD37859}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91-4AF5-8197-1230D48418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{1406EFAE-DED7-41A0-81D3-33DEDA1C6EE7}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91-4AF5-8197-1230D48418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{9DA728C8-2381-4D28-8AB5-ADBF79FD6DE1}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91-4AF5-8197-1230D48418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{1E140461-51B6-4892-8E87-8DAACCE74B30}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91-4AF5-8197-1230D48418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{6BE10B57-C64C-41E1-A20C-17DCFDC98B5B}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91-4AF5-8197-1230D48418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{17976309-363B-4FB6-8A97-201482504777}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91-4AF5-8197-1230D48418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13.7</c:v>
                </c:pt>
                <c:pt idx="8">
                  <c:v>13.6</c:v>
                </c:pt>
                <c:pt idx="16">
                  <c:v>14.1</c:v>
                </c:pt>
                <c:pt idx="24">
                  <c:v>15.1</c:v>
                </c:pt>
                <c:pt idx="32">
                  <c:v>16.3</c:v>
                </c:pt>
              </c:numCache>
            </c:numRef>
          </c:xVal>
          <c:yVal>
            <c:numRef>
              <c:f>公会計指標分析・財政指標組合せ分析表!$BP$73:$DC$73</c:f>
              <c:numCache>
                <c:formatCode>#,##0.0;"▲ "#,##0.0</c:formatCode>
                <c:ptCount val="40"/>
                <c:pt idx="0">
                  <c:v>47.5</c:v>
                </c:pt>
                <c:pt idx="8">
                  <c:v>28.8</c:v>
                </c:pt>
                <c:pt idx="16">
                  <c:v>27.8</c:v>
                </c:pt>
              </c:numCache>
            </c:numRef>
          </c:yVal>
          <c:smooth val="0"/>
          <c:extLst>
            <c:ext xmlns:c16="http://schemas.microsoft.com/office/drawing/2014/chart" uri="{C3380CC4-5D6E-409C-BE32-E72D297353CC}">
              <c16:uniqueId val="{00000009-9D91-4AF5-8197-1230D48418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{BFF7B29B-56CB-487D-8DF1-5DCFD6B5B5A5}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91-4AF5-8197-1230D48418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{BC93A45A-0135-4ABD-AD83-9F0D7F2E58B0}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91-4AF5-8197-1230D48418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{08EB4672-D2D7-4EF5-8783-58B318D988D9}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91-4AF5-8197-1230D48418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{B327625D-520C-490E-9C7D-CB07DDB092F5}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91-4AF5-8197-1230D48418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{CE7AF261-D73B-4A38-881D-A63E95AF9637}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91-4AF5-8197-1230D48418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{1EAAC284-5331-4A4F-934A-01EDF413ED9F}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91-4AF5-8197-1230D48418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{B7877064-F5C6-41D5-959F-26ED184BE8D3}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91-4AF5-8197-1230D48418D8}"/>
                </c:ext>
              </c:extLst>
            </c:dLbl>
            <c:dLbl>
              <c:idx val="24"/>
              <c:layout>
                <c:manualLayout>
                  <c:x val="0"/>
                  <c:y val="-1.69729989650025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{6CED2C84-83CF-47C6-8C99-2CA4430DAF35}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91-4AF5-8197-1230D48418D8}"/>
                </c:ext>
              </c:extLst>
            </c:dLbl>
            <c:dLbl>
              <c:idx val="32"/>
              <c:layout>
                <c:manualLayout>
                  <c:x val="0"/>
                  <c:y val="1.69729989650025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{08A93DF2-34B0-4EAE-B168-CD910C7B9683}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91-4AF5-8197-1230D48418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D91-4AF5-8197-1230D48418D8}"/>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類似団体内順位では下位で推移している。過疎地・少子高齢化の影響により、自主財源を確保することが非常に困難であり、財源を地方交付税等に依存している。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一般財源に占める地方交付税の割合は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を占めており、国の動向に左右されやすい財源構造となっている。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加えて、能登半島地震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及び奥能登豪雨の影響により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、さらに人口減少が進むことで財政運営はより厳しい状況となることが予想される。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92710</xdr:rowOff>
    </xdr:from>
    <xdr:to>
      <xdr:col>11</xdr:col>
      <xdr:colOff>31750</xdr:colOff>
      <xdr:row>44</xdr:row>
      <xdr:rowOff>116840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365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６年度には１００％を超えていたものの、１７年度から実施した行財政改革により減少し、一定の効果を示した。２１年度には９７．３％まで上昇したが、２２年度に新たな行財政改革プランを策定し、適正な予算執行に努め、補助費等の削減を行った。また、公債費においては新規借入の抑制、繰上償還等を行い、地方債残高の減少を図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退職手当、下水道事業会計補助金、介護給付費繰出金の増な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どの影響による経常経費の増加により、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震災からの復旧・復興にあたり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経常的経費の支出がことに加え、標準財政規模は人口減少が進むことで縮小する傾向であるため、経常収支比率は高止まりが続くと見込まれる。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53884</xdr:rowOff>
    </xdr:from>
    <xdr:to>
      <xdr:col>23</xdr:col>
      <xdr:colOff>133350</xdr:colOff>
      <xdr:row>61</xdr:row>
      <xdr:rowOff>136616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12334"/>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166733</xdr:rowOff>
    </xdr:from>
    <xdr:to>
      <xdr:col>19</xdr:col>
      <xdr:colOff>133350</xdr:colOff>
      <xdr:row>61</xdr:row>
      <xdr:rowOff>53884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3733"/>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15059</xdr:rowOff>
    </xdr:from>
    <xdr:to>
      <xdr:col>15</xdr:col>
      <xdr:colOff>82550</xdr:colOff>
      <xdr:row>60</xdr:row>
      <xdr:rowOff>166733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02059"/>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15059</xdr:rowOff>
    </xdr:from>
    <xdr:to>
      <xdr:col>11</xdr:col>
      <xdr:colOff>31750</xdr:colOff>
      <xdr:row>61</xdr:row>
      <xdr:rowOff>9072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02059"/>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85816</xdr:rowOff>
    </xdr:from>
    <xdr:to>
      <xdr:col>23</xdr:col>
      <xdr:colOff>184150</xdr:colOff>
      <xdr:row>62</xdr:row>
      <xdr:rowOff>15966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57893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1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3084</xdr:rowOff>
    </xdr:from>
    <xdr:to>
      <xdr:col>19</xdr:col>
      <xdr:colOff>184150</xdr:colOff>
      <xdr:row>61</xdr:row>
      <xdr:rowOff>104684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89461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47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115933</xdr:rowOff>
    </xdr:from>
    <xdr:to>
      <xdr:col>15</xdr:col>
      <xdr:colOff>133350</xdr:colOff>
      <xdr:row>61</xdr:row>
      <xdr:rowOff>46083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30860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135709</xdr:rowOff>
    </xdr:from>
    <xdr:to>
      <xdr:col>11</xdr:col>
      <xdr:colOff>82550</xdr:colOff>
      <xdr:row>60</xdr:row>
      <xdr:rowOff>65859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50636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129722</xdr:rowOff>
    </xdr:from>
    <xdr:to>
      <xdr:col>7</xdr:col>
      <xdr:colOff>31750</xdr:colOff>
      <xdr:row>61</xdr:row>
      <xdr:rowOff>59872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44649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[5,283,793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年度における人口一人当たりの人件費は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１７０，５５４円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１８，４１７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円）となった。人口減少（前年度比△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１，２００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人）による影響で一人当たりの金額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増額となった。引き続き適正な職員数、職員構成の管理に努める。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また、一人当たりの物件費・維持補修費等については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５，１２８，４５６円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４，８８６，１２６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能登半島地震による災害ごみ処理事業費や住宅応急修理事業費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の実施に伴う物件費の増加が大きな要因となった。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維持補修費等については、今後も増加が見込まれるため、公共施設総合管理計画に基づき、公共施設の適正な管理のもとコスト削減に努める。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87440</xdr:rowOff>
    </xdr:from>
    <xdr:to>
      <xdr:col>23</xdr:col>
      <xdr:colOff>133350</xdr:colOff>
      <xdr:row>88</xdr:row>
      <xdr:rowOff>68480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74890"/>
          <a:ext cx="838200" cy="118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59218</xdr:rowOff>
    </xdr:from>
    <xdr:to>
      <xdr:col>19</xdr:col>
      <xdr:colOff>133350</xdr:colOff>
      <xdr:row>81</xdr:row>
      <xdr:rowOff>87440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6668"/>
          <a:ext cx="889000" cy="2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52581</xdr:rowOff>
    </xdr:from>
    <xdr:to>
      <xdr:col>15</xdr:col>
      <xdr:colOff>82550</xdr:colOff>
      <xdr:row>81</xdr:row>
      <xdr:rowOff>59218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0031"/>
          <a:ext cx="889000" cy="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50905</xdr:rowOff>
    </xdr:from>
    <xdr:to>
      <xdr:col>11</xdr:col>
      <xdr:colOff>31750</xdr:colOff>
      <xdr:row>81</xdr:row>
      <xdr:rowOff>52581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8355"/>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17680</xdr:rowOff>
    </xdr:from>
    <xdr:to>
      <xdr:col>23</xdr:col>
      <xdr:colOff>184150</xdr:colOff>
      <xdr:row>88</xdr:row>
      <xdr:rowOff>119280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51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85007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500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36640</xdr:rowOff>
    </xdr:from>
    <xdr:to>
      <xdr:col>19</xdr:col>
      <xdr:colOff>184150</xdr:colOff>
      <xdr:row>81</xdr:row>
      <xdr:rowOff>138240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2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123017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01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8418</xdr:rowOff>
    </xdr:from>
    <xdr:to>
      <xdr:col>15</xdr:col>
      <xdr:colOff>133350</xdr:colOff>
      <xdr:row>81</xdr:row>
      <xdr:rowOff>110018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94795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1781</xdr:rowOff>
    </xdr:from>
    <xdr:to>
      <xdr:col>11</xdr:col>
      <xdr:colOff>82550</xdr:colOff>
      <xdr:row>81</xdr:row>
      <xdr:rowOff>103381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88158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xdr:rowOff>
    </xdr:from>
    <xdr:to>
      <xdr:col>7</xdr:col>
      <xdr:colOff>31750</xdr:colOff>
      <xdr:row>81</xdr:row>
      <xdr:rowOff>101705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86482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従来から給与水準は低い状態であったが、令和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年度においても類似団体平均を下回っている。今後も適正な給与水準となるよう、職員の年齢構成、定員、総人件費等に注意を払っていく。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また、引き続き事務の簡素合理化、</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の推進による事務の効率化を図っていく。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81643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2430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83</xdr:row>
      <xdr:rowOff>150586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119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380936"/>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4326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30843</xdr:rowOff>
    </xdr:from>
    <xdr:to>
      <xdr:col>77</xdr:col>
      <xdr:colOff>95250</xdr:colOff>
      <xdr:row>83</xdr:row>
      <xdr:rowOff>132443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142620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30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広大な面積に対応するための施設の維持管理に必要な職員配置など、本市特有の事情もあり、類似団体平均を上回る状況である。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一方で、震災からの復旧・復興に向けたマンパワー不足が顕在化している状況である。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128905</xdr:rowOff>
    </xdr:from>
    <xdr:to>
      <xdr:col>81</xdr:col>
      <xdr:colOff>44450</xdr:colOff>
      <xdr:row>63</xdr:row>
      <xdr:rowOff>25019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758805"/>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128905</xdr:rowOff>
    </xdr:from>
    <xdr:to>
      <xdr:col>77</xdr:col>
      <xdr:colOff>44450</xdr:colOff>
      <xdr:row>62</xdr:row>
      <xdr:rowOff>138557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75880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138557</xdr:rowOff>
    </xdr:from>
    <xdr:to>
      <xdr:col>72</xdr:col>
      <xdr:colOff>203200</xdr:colOff>
      <xdr:row>62</xdr:row>
      <xdr:rowOff>146600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76845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115231</xdr:rowOff>
    </xdr:from>
    <xdr:to>
      <xdr:col>68</xdr:col>
      <xdr:colOff>152400</xdr:colOff>
      <xdr:row>62</xdr:row>
      <xdr:rowOff>146600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45131"/>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145669</xdr:rowOff>
    </xdr:from>
    <xdr:to>
      <xdr:col>81</xdr:col>
      <xdr:colOff>95250</xdr:colOff>
      <xdr:row>63</xdr:row>
      <xdr:rowOff>75819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7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117746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4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78105</xdr:rowOff>
    </xdr:from>
    <xdr:to>
      <xdr:col>77</xdr:col>
      <xdr:colOff>95250</xdr:colOff>
      <xdr:row>63</xdr:row>
      <xdr:rowOff>8255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164482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9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87757</xdr:rowOff>
    </xdr:from>
    <xdr:to>
      <xdr:col>73</xdr:col>
      <xdr:colOff>44450</xdr:colOff>
      <xdr:row>63</xdr:row>
      <xdr:rowOff>17907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1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2684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95800</xdr:rowOff>
    </xdr:from>
    <xdr:to>
      <xdr:col>68</xdr:col>
      <xdr:colOff>203200</xdr:colOff>
      <xdr:row>63</xdr:row>
      <xdr:rowOff>25950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10727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64431</xdr:rowOff>
    </xdr:from>
    <xdr:to>
      <xdr:col>64</xdr:col>
      <xdr:colOff>152400</xdr:colOff>
      <xdr:row>62</xdr:row>
      <xdr:rowOff>166031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9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150808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8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広大な面積に対応するための施設の維持管理に必要な職員配置など、本市特有の事情もあり、類似団体平均を上回る状況である。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また、能登半島地震に伴う災害対策債や災害復旧事業債の借入れ額が膨大な額となっている。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140653</xdr:rowOff>
    </xdr:from>
    <xdr:to>
      <xdr:col>81</xdr:col>
      <xdr:colOff>44450</xdr:colOff>
      <xdr:row>37</xdr:row>
      <xdr:rowOff>164782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8430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120544</xdr:rowOff>
    </xdr:from>
    <xdr:to>
      <xdr:col>77</xdr:col>
      <xdr:colOff>44450</xdr:colOff>
      <xdr:row>37</xdr:row>
      <xdr:rowOff>140653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6419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110490</xdr:rowOff>
    </xdr:from>
    <xdr:to>
      <xdr:col>72</xdr:col>
      <xdr:colOff>203200</xdr:colOff>
      <xdr:row>37</xdr:row>
      <xdr:rowOff>120544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5414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110490</xdr:rowOff>
    </xdr:from>
    <xdr:to>
      <xdr:col>68</xdr:col>
      <xdr:colOff>152400</xdr:colOff>
      <xdr:row>37</xdr:row>
      <xdr:rowOff>112501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5414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113983</xdr:rowOff>
    </xdr:from>
    <xdr:to>
      <xdr:col>81</xdr:col>
      <xdr:colOff>95250</xdr:colOff>
      <xdr:row>38</xdr:row>
      <xdr:rowOff>44132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5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86060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2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89853</xdr:rowOff>
    </xdr:from>
    <xdr:to>
      <xdr:col>77</xdr:col>
      <xdr:colOff>95250</xdr:colOff>
      <xdr:row>38</xdr:row>
      <xdr:rowOff>20003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4780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9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69744</xdr:rowOff>
    </xdr:from>
    <xdr:to>
      <xdr:col>73</xdr:col>
      <xdr:colOff>44450</xdr:colOff>
      <xdr:row>37</xdr:row>
      <xdr:rowOff>171345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13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156121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9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59690</xdr:rowOff>
    </xdr:from>
    <xdr:to>
      <xdr:col>68</xdr:col>
      <xdr:colOff>203200</xdr:colOff>
      <xdr:row>37</xdr:row>
      <xdr:rowOff>161290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146067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61701</xdr:rowOff>
    </xdr:from>
    <xdr:to>
      <xdr:col>64</xdr:col>
      <xdr:colOff>152400</xdr:colOff>
      <xdr:row>37</xdr:row>
      <xdr:rowOff>163301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148078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9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令和６度は「将来負担なし」となった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能登半島地震によりふるさと納税寄附金や特別交付税が交付され、今後の災害復旧・復興へ活用するため震災復興基金へ約５３億円を積み立てたことから、将来負担なしとなった。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一部事務組合、下水道、病院、水道等の起債残高は依然大きいことから、一般会計も含め、引き続き普通建設事業の適正な執行、有利な財源の確保等による新発債の抑制に努める。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16</xdr:row>
      <xdr:rowOff>141</xdr:rowOff>
    </xdr:from>
    <xdr:to>
      <xdr:col>72</xdr:col>
      <xdr:colOff>203200</xdr:colOff>
      <xdr:row>16</xdr:row>
      <xdr:rowOff>13547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74334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16</xdr:row>
      <xdr:rowOff>13547</xdr:rowOff>
    </xdr:from>
    <xdr:to>
      <xdr:col>68</xdr:col>
      <xdr:colOff>152400</xdr:colOff>
      <xdr:row>17</xdr:row>
      <xdr:rowOff>92781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756747"/>
          <a:ext cx="889000" cy="2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120791</xdr:rowOff>
    </xdr:from>
    <xdr:to>
      <xdr:col>73</xdr:col>
      <xdr:colOff>44450</xdr:colOff>
      <xdr:row>16</xdr:row>
      <xdr:rowOff>50941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9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35718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134197</xdr:rowOff>
    </xdr:from>
    <xdr:to>
      <xdr:col>68</xdr:col>
      <xdr:colOff>203200</xdr:colOff>
      <xdr:row>16</xdr:row>
      <xdr:rowOff>64347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7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49124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9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41981</xdr:rowOff>
    </xdr:from>
    <xdr:to>
      <xdr:col>64</xdr:col>
      <xdr:colOff>152400</xdr:colOff>
      <xdr:row>17</xdr:row>
      <xdr:rowOff>143581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9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128358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04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経常収支比率における人件費の割合は、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２１．２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％で前年度より増加した。経常経費としては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退職手当の増により１．０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ポイント増加したもの。</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平成１７年度策定の行財政改革大綱に基づき、退職者不補充による職員数の削減を実施してきたところである。　今後、珠洲市公共施設等総合管理計画も考慮しながら、施設の統廃合を行うなど、引き続き職員数の適正化に努める。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一方で、震災からの復旧・復興に向けたマンパワー不足が顕在化している状況である。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21844</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940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156718</xdr:rowOff>
    </xdr:from>
    <xdr:to>
      <xdr:col>19</xdr:col>
      <xdr:colOff>187325</xdr:colOff>
      <xdr:row>36</xdr:row>
      <xdr:rowOff>21844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152146</xdr:rowOff>
    </xdr:from>
    <xdr:to>
      <xdr:col>15</xdr:col>
      <xdr:colOff>98425</xdr:colOff>
      <xdr:row>35</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152146</xdr:rowOff>
    </xdr:from>
    <xdr:to>
      <xdr:col>11</xdr:col>
      <xdr:colOff>9525</xdr:colOff>
      <xdr:row>35</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142494</xdr:rowOff>
    </xdr:from>
    <xdr:to>
      <xdr:col>20</xdr:col>
      <xdr:colOff>38100</xdr:colOff>
      <xdr:row>36</xdr:row>
      <xdr:rowOff>72644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82821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105918</xdr:rowOff>
    </xdr:from>
    <xdr:to>
      <xdr:col>15</xdr:col>
      <xdr:colOff>149225</xdr:colOff>
      <xdr:row>36</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46245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101346</xdr:rowOff>
    </xdr:from>
    <xdr:to>
      <xdr:col>11</xdr:col>
      <xdr:colOff>60325</xdr:colOff>
      <xdr:row>36</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41673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115062</xdr:rowOff>
    </xdr:from>
    <xdr:to>
      <xdr:col>6</xdr:col>
      <xdr:colOff>171450</xdr:colOff>
      <xdr:row>36</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55389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経常収支比率における物件費の割合は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％となっており、前年度より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ポイント増加したが、類似団体平均を下回っている。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予防接種委託料の増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割合が増加した。引き続き歳出の削減に努める。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62230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730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1270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0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130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134620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130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11430</xdr:rowOff>
    </xdr:from>
    <xdr:to>
      <xdr:col>82</xdr:col>
      <xdr:colOff>158750</xdr:colOff>
      <xdr:row>15</xdr:row>
      <xdr:rowOff>113030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27957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83820</xdr:rowOff>
    </xdr:from>
    <xdr:to>
      <xdr:col>65</xdr:col>
      <xdr:colOff>53975</xdr:colOff>
      <xdr:row>15</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24147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経常収支比率における扶助費の割合は３．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％で、類似団体内の中でも低い数値となっている。最大の要因は少子高齢化による影響である。近年の出生数は年間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人を下回り、逆に高齢化率は県内で一番高くなっている。このことから老人福祉費では類似団体平均を上回るが、児童福祉費では大きく下回る結果となっている。社会構造上、この数値が大きく変動することは考えにくく、引き続き適正な執行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121557</xdr:rowOff>
    </xdr:from>
    <xdr:to>
      <xdr:col>24</xdr:col>
      <xdr:colOff>25400</xdr:colOff>
      <xdr:row>52</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036957"/>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143328</xdr:rowOff>
    </xdr:from>
    <xdr:to>
      <xdr:col>19</xdr:col>
      <xdr:colOff>187325</xdr:colOff>
      <xdr:row>52</xdr:row>
      <xdr:rowOff>154215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058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132443</xdr:rowOff>
    </xdr:from>
    <xdr:to>
      <xdr:col>15</xdr:col>
      <xdr:colOff>98425</xdr:colOff>
      <xdr:row>52</xdr:row>
      <xdr:rowOff>154215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47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132443</xdr:rowOff>
    </xdr:from>
    <xdr:to>
      <xdr:col>11</xdr:col>
      <xdr:colOff>9525</xdr:colOff>
      <xdr:row>53</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047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70757</xdr:rowOff>
    </xdr:from>
    <xdr:to>
      <xdr:col>24</xdr:col>
      <xdr:colOff>76200</xdr:colOff>
      <xdr:row>53</xdr:row>
      <xdr:rowOff>907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898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150784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89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92528</xdr:rowOff>
    </xdr:from>
    <xdr:to>
      <xdr:col>20</xdr:col>
      <xdr:colOff>38100</xdr:colOff>
      <xdr:row>53</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32855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77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103415</xdr:rowOff>
    </xdr:from>
    <xdr:to>
      <xdr:col>15</xdr:col>
      <xdr:colOff>149225</xdr:colOff>
      <xdr:row>53</xdr:row>
      <xdr:rowOff>33565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43742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7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81643</xdr:rowOff>
    </xdr:from>
    <xdr:to>
      <xdr:col>11</xdr:col>
      <xdr:colOff>60325</xdr:colOff>
      <xdr:row>53</xdr:row>
      <xdr:rowOff>11793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9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21970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6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125185</xdr:rowOff>
    </xdr:from>
    <xdr:to>
      <xdr:col>6</xdr:col>
      <xdr:colOff>171450</xdr:colOff>
      <xdr:row>53</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経常収支比率のその他の減少については、令和２年度から下水道事業が法適化により補助費へ移行したことが大きな要因である。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高齢化の進む本市において、介護保険や後期高齢者への繰出も増加している。社会構造上、やむを得ない部分であるが、財政の健全化に努める。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806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80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18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114300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18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118127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経常収支比率における補助費等の割合は類似団体平均を大きく上回っている。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奥能登クリーン組合への負担金、水道事業会計への補助金、下水道事業会計への負担金・補助金が大きな要因となっている。また、令和３年度から病院事業会計へ不採算地区中核病院分として繰出しが大きく増加したことも要因となっている。引き続き高水準で移行することが見込まれるため、各種団体への運営補助等は内容を精査し、引き続き適正な執行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28702</xdr:rowOff>
    </xdr:from>
    <xdr:to>
      <xdr:col>82</xdr:col>
      <xdr:colOff>107950</xdr:colOff>
      <xdr:row>41</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70581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28702</xdr:rowOff>
    </xdr:from>
    <xdr:to>
      <xdr:col>78</xdr:col>
      <xdr:colOff>69850</xdr:colOff>
      <xdr:row>41</xdr:row>
      <xdr:rowOff>37846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7058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10414</xdr:rowOff>
    </xdr:from>
    <xdr:to>
      <xdr:col>73</xdr:col>
      <xdr:colOff>180975</xdr:colOff>
      <xdr:row>41</xdr:row>
      <xdr:rowOff>37846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70398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10414</xdr:rowOff>
    </xdr:from>
    <xdr:to>
      <xdr:col>69</xdr:col>
      <xdr:colOff>92075</xdr:colOff>
      <xdr:row>41</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70398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19050</xdr:rowOff>
    </xdr:from>
    <xdr:to>
      <xdr:col>82</xdr:col>
      <xdr:colOff>158750</xdr:colOff>
      <xdr:row>41</xdr:row>
      <xdr:rowOff>120650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99077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149352</xdr:rowOff>
    </xdr:from>
    <xdr:to>
      <xdr:col>78</xdr:col>
      <xdr:colOff>120650</xdr:colOff>
      <xdr:row>41</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70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64279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7093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158496</xdr:rowOff>
    </xdr:from>
    <xdr:to>
      <xdr:col>74</xdr:col>
      <xdr:colOff>31750</xdr:colOff>
      <xdr:row>41</xdr:row>
      <xdr:rowOff>88646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70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73423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710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131064</xdr:rowOff>
    </xdr:from>
    <xdr:to>
      <xdr:col>69</xdr:col>
      <xdr:colOff>142875</xdr:colOff>
      <xdr:row>41</xdr:row>
      <xdr:rowOff>61214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98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45991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707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163068</xdr:rowOff>
    </xdr:from>
    <xdr:to>
      <xdr:col>65</xdr:col>
      <xdr:colOff>53975</xdr:colOff>
      <xdr:row>41</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77995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経常収支比率における公債費の割合は２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％で、類似団体平均を超えるものの、ここ数年は確実に減少してきた。公的資金補償金免除繰上償還を行い、新発債については交付税措置の高い地方債の選択や借入れ総額の抑制を行ってきた結果である。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しかし今後は、一般廃棄物処分場及び統合保育所整備等の償還に加え、震災対応に係る起債の償還も考慮すると、割合の上昇が見込まれる。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事業計画等において、事業の緊急性や優先度を考慮しながら、交付税措置の有利な地方債の選択や新規発行の抑制に努め、公債費負担の適正化を図っていく。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75565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35560</xdr:rowOff>
    </xdr:from>
    <xdr:to>
      <xdr:col>19</xdr:col>
      <xdr:colOff>187325</xdr:colOff>
      <xdr:row>75</xdr:row>
      <xdr:rowOff>75565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94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20320</xdr:rowOff>
    </xdr:from>
    <xdr:to>
      <xdr:col>15</xdr:col>
      <xdr:colOff>98425</xdr:colOff>
      <xdr:row>75</xdr:row>
      <xdr:rowOff>35560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790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20320</xdr:rowOff>
    </xdr:from>
    <xdr:to>
      <xdr:col>11</xdr:col>
      <xdr:colOff>9525</xdr:colOff>
      <xdr:row>75</xdr:row>
      <xdr:rowOff>33655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790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24765</xdr:rowOff>
    </xdr:from>
    <xdr:to>
      <xdr:col>20</xdr:col>
      <xdr:colOff>38100</xdr:colOff>
      <xdr:row>75</xdr:row>
      <xdr:rowOff>126365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111141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156210</xdr:rowOff>
    </xdr:from>
    <xdr:to>
      <xdr:col>15</xdr:col>
      <xdr:colOff>149225</xdr:colOff>
      <xdr:row>75</xdr:row>
      <xdr:rowOff>86360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71137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140970</xdr:rowOff>
    </xdr:from>
    <xdr:to>
      <xdr:col>11</xdr:col>
      <xdr:colOff>60325</xdr:colOff>
      <xdr:row>75</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154305</xdr:rowOff>
    </xdr:from>
    <xdr:to>
      <xdr:col>6</xdr:col>
      <xdr:colOff>171450</xdr:colOff>
      <xdr:row>75</xdr:row>
      <xdr:rowOff>84455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69232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2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公債費以外の負担割合は、人件費、扶助費は類似団体平均を下回っているものの、高水準で移行見込みの補助費等の負担割合が高くなっている。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震災の影響による急速な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人口減少等により一般財源の確保が困難になると見込まれるなか、できる限り経常経費の削減に努め、公営企業等へ効率のよい運営を求める。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78</xdr:row>
      <xdr:rowOff>21844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48639"/>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65278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2486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72137</xdr:rowOff>
    </xdr:from>
    <xdr:to>
      <xdr:col>73</xdr:col>
      <xdr:colOff>180975</xdr:colOff>
      <xdr:row>77</xdr:row>
      <xdr:rowOff>65278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02337"/>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72137</xdr:rowOff>
    </xdr:from>
    <xdr:to>
      <xdr:col>69</xdr:col>
      <xdr:colOff>92075</xdr:colOff>
      <xdr:row>77</xdr:row>
      <xdr:rowOff>88137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02337"/>
          <a:ext cx="889000" cy="18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114571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21337</xdr:rowOff>
    </xdr:from>
    <xdr:to>
      <xdr:col>69</xdr:col>
      <xdr:colOff>142875</xdr:colOff>
      <xdr:row>76</xdr:row>
      <xdr:rowOff>122937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107714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153841</xdr:rowOff>
    </xdr:from>
    <xdr:to>
      <xdr:col>29</xdr:col>
      <xdr:colOff>127000</xdr:colOff>
      <xdr:row>13</xdr:row>
      <xdr:rowOff>153880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5003800" y="2430316"/>
          <a:ext cx="647700" cy="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153841</xdr:rowOff>
    </xdr:from>
    <xdr:to>
      <xdr:col>26</xdr:col>
      <xdr:colOff>50800</xdr:colOff>
      <xdr:row>14</xdr:row>
      <xdr:rowOff>165148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430316"/>
          <a:ext cx="698500" cy="182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165148</xdr:rowOff>
    </xdr:from>
    <xdr:to>
      <xdr:col>22</xdr:col>
      <xdr:colOff>114300</xdr:colOff>
      <xdr:row>15</xdr:row>
      <xdr:rowOff>44923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613073"/>
          <a:ext cx="698500" cy="51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151651</xdr:rowOff>
    </xdr:from>
    <xdr:to>
      <xdr:col>18</xdr:col>
      <xdr:colOff>177800</xdr:colOff>
      <xdr:row>15</xdr:row>
      <xdr:rowOff>44923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599576"/>
          <a:ext cx="698500" cy="64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103080</xdr:rowOff>
    </xdr:from>
    <xdr:to>
      <xdr:col>29</xdr:col>
      <xdr:colOff>177800</xdr:colOff>
      <xdr:row>14</xdr:row>
      <xdr:rowOff>33230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379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119607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22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103041</xdr:rowOff>
    </xdr:from>
    <xdr:to>
      <xdr:col>26</xdr:col>
      <xdr:colOff>101600</xdr:colOff>
      <xdr:row>14</xdr:row>
      <xdr:rowOff>33191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379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43368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148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114348</xdr:rowOff>
    </xdr:from>
    <xdr:to>
      <xdr:col>22</xdr:col>
      <xdr:colOff>165100</xdr:colOff>
      <xdr:row>15</xdr:row>
      <xdr:rowOff>44498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562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54675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33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165573</xdr:rowOff>
    </xdr:from>
    <xdr:to>
      <xdr:col>19</xdr:col>
      <xdr:colOff>38100</xdr:colOff>
      <xdr:row>15</xdr:row>
      <xdr:rowOff>95723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613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105900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382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100851</xdr:rowOff>
    </xdr:from>
    <xdr:to>
      <xdr:col>15</xdr:col>
      <xdr:colOff>101600</xdr:colOff>
      <xdr:row>15</xdr:row>
      <xdr:rowOff>31001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54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41178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31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223192</xdr:rowOff>
    </xdr:from>
    <xdr:to>
      <xdr:col>29</xdr:col>
      <xdr:colOff>127000</xdr:colOff>
      <xdr:row>37</xdr:row>
      <xdr:rowOff>251097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347892"/>
          <a:ext cx="647700" cy="27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251097</xdr:rowOff>
    </xdr:from>
    <xdr:to>
      <xdr:col>26</xdr:col>
      <xdr:colOff>50800</xdr:colOff>
      <xdr:row>37</xdr:row>
      <xdr:rowOff>279068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375797"/>
          <a:ext cx="698500" cy="27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279068</xdr:rowOff>
    </xdr:from>
    <xdr:to>
      <xdr:col>22</xdr:col>
      <xdr:colOff>114300</xdr:colOff>
      <xdr:row>37</xdr:row>
      <xdr:rowOff>300066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03768"/>
          <a:ext cx="698500" cy="20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300066</xdr:rowOff>
    </xdr:from>
    <xdr:to>
      <xdr:col>18</xdr:col>
      <xdr:colOff>177800</xdr:colOff>
      <xdr:row>37</xdr:row>
      <xdr:rowOff>311849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24766"/>
          <a:ext cx="698500" cy="11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172392</xdr:rowOff>
    </xdr:from>
    <xdr:to>
      <xdr:col>29</xdr:col>
      <xdr:colOff>177800</xdr:colOff>
      <xdr:row>37</xdr:row>
      <xdr:rowOff>273992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297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17469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1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200297</xdr:rowOff>
    </xdr:from>
    <xdr:to>
      <xdr:col>26</xdr:col>
      <xdr:colOff>101600</xdr:colOff>
      <xdr:row>37</xdr:row>
      <xdr:rowOff>301897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324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140624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093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228268</xdr:rowOff>
    </xdr:from>
    <xdr:to>
      <xdr:col>22</xdr:col>
      <xdr:colOff>165100</xdr:colOff>
      <xdr:row>37</xdr:row>
      <xdr:rowOff>329868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52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168595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249266</xdr:rowOff>
    </xdr:from>
    <xdr:to>
      <xdr:col>19</xdr:col>
      <xdr:colOff>38100</xdr:colOff>
      <xdr:row>38</xdr:row>
      <xdr:rowOff>7966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373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18143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42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261049</xdr:rowOff>
    </xdr:from>
    <xdr:to>
      <xdr:col>15</xdr:col>
      <xdr:colOff>101600</xdr:colOff>
      <xdr:row>38</xdr:row>
      <xdr:rowOff>19749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385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29926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54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95569</xdr:rowOff>
    </xdr:from>
    <xdr:to>
      <xdr:col>24</xdr:col>
      <xdr:colOff>63500</xdr:colOff>
      <xdr:row>33</xdr:row>
      <xdr:rowOff>124602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81969"/>
          <a:ext cx="838200" cy="20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124602</xdr:rowOff>
    </xdr:from>
    <xdr:to>
      <xdr:col>19</xdr:col>
      <xdr:colOff>177800</xdr:colOff>
      <xdr:row>34</xdr:row>
      <xdr:rowOff>31355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82452"/>
          <a:ext cx="889000" cy="7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7765</xdr:rowOff>
    </xdr:from>
    <xdr:to>
      <xdr:col>15</xdr:col>
      <xdr:colOff>50800</xdr:colOff>
      <xdr:row>34</xdr:row>
      <xdr:rowOff>31355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837065"/>
          <a:ext cx="889000" cy="2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7765</xdr:rowOff>
    </xdr:from>
    <xdr:to>
      <xdr:col>10</xdr:col>
      <xdr:colOff>114300</xdr:colOff>
      <xdr:row>34</xdr:row>
      <xdr:rowOff>93457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37065"/>
          <a:ext cx="889000" cy="8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44769</xdr:rowOff>
    </xdr:from>
    <xdr:to>
      <xdr:col>24</xdr:col>
      <xdr:colOff>114300</xdr:colOff>
      <xdr:row>32</xdr:row>
      <xdr:rowOff>146369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3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67646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8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73802</xdr:rowOff>
    </xdr:from>
    <xdr:to>
      <xdr:col>20</xdr:col>
      <xdr:colOff>38100</xdr:colOff>
      <xdr:row>34</xdr:row>
      <xdr:rowOff>3952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3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20479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0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152005</xdr:rowOff>
    </xdr:from>
    <xdr:to>
      <xdr:col>15</xdr:col>
      <xdr:colOff>101600</xdr:colOff>
      <xdr:row>34</xdr:row>
      <xdr:rowOff>82155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98682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8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128415</xdr:rowOff>
    </xdr:from>
    <xdr:to>
      <xdr:col>10</xdr:col>
      <xdr:colOff>165100</xdr:colOff>
      <xdr:row>34</xdr:row>
      <xdr:rowOff>58565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8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75092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56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42657</xdr:rowOff>
    </xdr:from>
    <xdr:to>
      <xdr:col>6</xdr:col>
      <xdr:colOff>38100</xdr:colOff>
      <xdr:row>34</xdr:row>
      <xdr:rowOff>144257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160784</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6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1894</xdr:rowOff>
    </xdr:from>
    <xdr:to>
      <xdr:col>24</xdr:col>
      <xdr:colOff>63500</xdr:colOff>
      <xdr:row>58</xdr:row>
      <xdr:rowOff>89022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8917294"/>
          <a:ext cx="838200" cy="111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89022</xdr:rowOff>
    </xdr:from>
    <xdr:to>
      <xdr:col>19</xdr:col>
      <xdr:colOff>177800</xdr:colOff>
      <xdr:row>58</xdr:row>
      <xdr:rowOff>114502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3122"/>
          <a:ext cx="889000" cy="2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114502</xdr:rowOff>
    </xdr:from>
    <xdr:to>
      <xdr:col>15</xdr:col>
      <xdr:colOff>50800</xdr:colOff>
      <xdr:row>58</xdr:row>
      <xdr:rowOff>119759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602"/>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119759</xdr:rowOff>
    </xdr:from>
    <xdr:to>
      <xdr:col>10</xdr:col>
      <xdr:colOff>114300</xdr:colOff>
      <xdr:row>58</xdr:row>
      <xdr:rowOff>121951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859"/>
          <a:ext cx="889000"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122544</xdr:rowOff>
    </xdr:from>
    <xdr:to>
      <xdr:col>24</xdr:col>
      <xdr:colOff>114300</xdr:colOff>
      <xdr:row>52</xdr:row>
      <xdr:rowOff>52694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88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75571</xdr:rowOff>
    </xdr:from>
    <xdr:ext cx="690189"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8819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38222</xdr:rowOff>
    </xdr:from>
    <xdr:to>
      <xdr:col>20</xdr:col>
      <xdr:colOff>38100</xdr:colOff>
      <xdr:row>58</xdr:row>
      <xdr:rowOff>139822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156349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5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63702</xdr:rowOff>
    </xdr:from>
    <xdr:to>
      <xdr:col>15</xdr:col>
      <xdr:colOff>101600</xdr:colOff>
      <xdr:row>58</xdr:row>
      <xdr:rowOff>165302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10379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68959</xdr:rowOff>
    </xdr:from>
    <xdr:to>
      <xdr:col>10</xdr:col>
      <xdr:colOff>165100</xdr:colOff>
      <xdr:row>58</xdr:row>
      <xdr:rowOff>170559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161686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71151</xdr:rowOff>
    </xdr:from>
    <xdr:to>
      <xdr:col>6</xdr:col>
      <xdr:colOff>38100</xdr:colOff>
      <xdr:row>59</xdr:row>
      <xdr:rowOff>1301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163878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61849</xdr:rowOff>
    </xdr:from>
    <xdr:to>
      <xdr:col>24</xdr:col>
      <xdr:colOff>63500</xdr:colOff>
      <xdr:row>77</xdr:row>
      <xdr:rowOff>125209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63499"/>
          <a:ext cx="838200" cy="6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67627</xdr:rowOff>
    </xdr:from>
    <xdr:to>
      <xdr:col>19</xdr:col>
      <xdr:colOff>177800</xdr:colOff>
      <xdr:row>77</xdr:row>
      <xdr:rowOff>125209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69277"/>
          <a:ext cx="889000" cy="5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67627</xdr:rowOff>
    </xdr:from>
    <xdr:to>
      <xdr:col>15</xdr:col>
      <xdr:colOff>50800</xdr:colOff>
      <xdr:row>77</xdr:row>
      <xdr:rowOff>146177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69277"/>
          <a:ext cx="889000" cy="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73597</xdr:rowOff>
    </xdr:from>
    <xdr:to>
      <xdr:col>10</xdr:col>
      <xdr:colOff>114300</xdr:colOff>
      <xdr:row>77</xdr:row>
      <xdr:rowOff>146177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75247"/>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11049</xdr:rowOff>
    </xdr:from>
    <xdr:to>
      <xdr:col>24</xdr:col>
      <xdr:colOff>114300</xdr:colOff>
      <xdr:row>77</xdr:row>
      <xdr:rowOff>112649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1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33926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6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74409</xdr:rowOff>
    </xdr:from>
    <xdr:to>
      <xdr:col>20</xdr:col>
      <xdr:colOff>38100</xdr:colOff>
      <xdr:row>78</xdr:row>
      <xdr:rowOff>4559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7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21086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5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16827</xdr:rowOff>
    </xdr:from>
    <xdr:to>
      <xdr:col>15</xdr:col>
      <xdr:colOff>101600</xdr:colOff>
      <xdr:row>77</xdr:row>
      <xdr:rowOff>118427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134954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9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95377</xdr:rowOff>
    </xdr:from>
    <xdr:to>
      <xdr:col>10</xdr:col>
      <xdr:colOff>165100</xdr:colOff>
      <xdr:row>78</xdr:row>
      <xdr:rowOff>25527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42054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7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22797</xdr:rowOff>
    </xdr:from>
    <xdr:to>
      <xdr:col>6</xdr:col>
      <xdr:colOff>38100</xdr:colOff>
      <xdr:row>77</xdr:row>
      <xdr:rowOff>124397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140924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9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35840</xdr:rowOff>
    </xdr:from>
    <xdr:to>
      <xdr:col>24</xdr:col>
      <xdr:colOff>63500</xdr:colOff>
      <xdr:row>98</xdr:row>
      <xdr:rowOff>44777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95040"/>
          <a:ext cx="838200" cy="35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44777</xdr:rowOff>
    </xdr:from>
    <xdr:to>
      <xdr:col>19</xdr:col>
      <xdr:colOff>177800</xdr:colOff>
      <xdr:row>98</xdr:row>
      <xdr:rowOff>77040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46877"/>
          <a:ext cx="889000" cy="3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77040</xdr:rowOff>
    </xdr:from>
    <xdr:to>
      <xdr:col>15</xdr:col>
      <xdr:colOff>50800</xdr:colOff>
      <xdr:row>99</xdr:row>
      <xdr:rowOff>445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79140"/>
          <a:ext cx="889000" cy="9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167985</xdr:rowOff>
    </xdr:from>
    <xdr:to>
      <xdr:col>10</xdr:col>
      <xdr:colOff>114300</xdr:colOff>
      <xdr:row>99</xdr:row>
      <xdr:rowOff>445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970085"/>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156490</xdr:rowOff>
    </xdr:from>
    <xdr:to>
      <xdr:col>24</xdr:col>
      <xdr:colOff>114300</xdr:colOff>
      <xdr:row>96</xdr:row>
      <xdr:rowOff>86640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134917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2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165427</xdr:rowOff>
    </xdr:from>
    <xdr:to>
      <xdr:col>20</xdr:col>
      <xdr:colOff>38100</xdr:colOff>
      <xdr:row>98</xdr:row>
      <xdr:rowOff>95577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86704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8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26240</xdr:rowOff>
    </xdr:from>
    <xdr:to>
      <xdr:col>15</xdr:col>
      <xdr:colOff>101600</xdr:colOff>
      <xdr:row>98</xdr:row>
      <xdr:rowOff>127840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118967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2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121095</xdr:rowOff>
    </xdr:from>
    <xdr:to>
      <xdr:col>10</xdr:col>
      <xdr:colOff>165100</xdr:colOff>
      <xdr:row>99</xdr:row>
      <xdr:rowOff>51245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9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42372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701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117185</xdr:rowOff>
    </xdr:from>
    <xdr:to>
      <xdr:col>6</xdr:col>
      <xdr:colOff>38100</xdr:colOff>
      <xdr:row>99</xdr:row>
      <xdr:rowOff>47335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38462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1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132767</xdr:rowOff>
    </xdr:from>
    <xdr:to>
      <xdr:col>55</xdr:col>
      <xdr:colOff>0</xdr:colOff>
      <xdr:row>34</xdr:row>
      <xdr:rowOff>23059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276267"/>
          <a:ext cx="838200" cy="57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23059</xdr:rowOff>
    </xdr:from>
    <xdr:to>
      <xdr:col>50</xdr:col>
      <xdr:colOff>114300</xdr:colOff>
      <xdr:row>35</xdr:row>
      <xdr:rowOff>153687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852359"/>
          <a:ext cx="889000" cy="30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42591</xdr:rowOff>
    </xdr:from>
    <xdr:to>
      <xdr:col>45</xdr:col>
      <xdr:colOff>177800</xdr:colOff>
      <xdr:row>35</xdr:row>
      <xdr:rowOff>153687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43341"/>
          <a:ext cx="889000" cy="11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142375</xdr:rowOff>
    </xdr:from>
    <xdr:to>
      <xdr:col>41</xdr:col>
      <xdr:colOff>50800</xdr:colOff>
      <xdr:row>35</xdr:row>
      <xdr:rowOff>42591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00225"/>
          <a:ext cx="889000" cy="24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81967</xdr:rowOff>
    </xdr:from>
    <xdr:to>
      <xdr:col>55</xdr:col>
      <xdr:colOff>50800</xdr:colOff>
      <xdr:row>31</xdr:row>
      <xdr:rowOff>12117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22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104844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07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143709</xdr:rowOff>
    </xdr:from>
    <xdr:to>
      <xdr:col>50</xdr:col>
      <xdr:colOff>165100</xdr:colOff>
      <xdr:row>34</xdr:row>
      <xdr:rowOff>73859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0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90386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7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102887</xdr:rowOff>
    </xdr:from>
    <xdr:to>
      <xdr:col>46</xdr:col>
      <xdr:colOff>38100</xdr:colOff>
      <xdr:row>36</xdr:row>
      <xdr:rowOff>33037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49564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163241</xdr:rowOff>
    </xdr:from>
    <xdr:to>
      <xdr:col>41</xdr:col>
      <xdr:colOff>101600</xdr:colOff>
      <xdr:row>35</xdr:row>
      <xdr:rowOff>93391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9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109918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67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91575</xdr:rowOff>
    </xdr:from>
    <xdr:to>
      <xdr:col>36</xdr:col>
      <xdr:colOff>165100</xdr:colOff>
      <xdr:row>34</xdr:row>
      <xdr:rowOff>21725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4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38252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2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59498</xdr:rowOff>
    </xdr:from>
    <xdr:to>
      <xdr:col>55</xdr:col>
      <xdr:colOff>0</xdr:colOff>
      <xdr:row>56</xdr:row>
      <xdr:rowOff>86761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89248"/>
          <a:ext cx="838200" cy="19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108281</xdr:rowOff>
    </xdr:from>
    <xdr:to>
      <xdr:col>50</xdr:col>
      <xdr:colOff>114300</xdr:colOff>
      <xdr:row>55</xdr:row>
      <xdr:rowOff>59498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8852231"/>
          <a:ext cx="889000" cy="6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108281</xdr:rowOff>
    </xdr:from>
    <xdr:to>
      <xdr:col>45</xdr:col>
      <xdr:colOff>177800</xdr:colOff>
      <xdr:row>53</xdr:row>
      <xdr:rowOff>69534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8852231"/>
          <a:ext cx="889000" cy="30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69534</xdr:rowOff>
    </xdr:from>
    <xdr:to>
      <xdr:col>41</xdr:col>
      <xdr:colOff>50800</xdr:colOff>
      <xdr:row>54</xdr:row>
      <xdr:rowOff>78125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156384"/>
          <a:ext cx="889000" cy="18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35961</xdr:rowOff>
    </xdr:from>
    <xdr:to>
      <xdr:col>55</xdr:col>
      <xdr:colOff>50800</xdr:colOff>
      <xdr:row>56</xdr:row>
      <xdr:rowOff>137561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14388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8698</xdr:rowOff>
    </xdr:from>
    <xdr:to>
      <xdr:col>50</xdr:col>
      <xdr:colOff>165100</xdr:colOff>
      <xdr:row>55</xdr:row>
      <xdr:rowOff>110298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126825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1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57481</xdr:rowOff>
    </xdr:from>
    <xdr:to>
      <xdr:col>46</xdr:col>
      <xdr:colOff>38100</xdr:colOff>
      <xdr:row>51</xdr:row>
      <xdr:rowOff>159081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880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4158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857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18734</xdr:rowOff>
    </xdr:from>
    <xdr:to>
      <xdr:col>41</xdr:col>
      <xdr:colOff>101600</xdr:colOff>
      <xdr:row>53</xdr:row>
      <xdr:rowOff>120334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10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136861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88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27325</xdr:rowOff>
    </xdr:from>
    <xdr:to>
      <xdr:col>36</xdr:col>
      <xdr:colOff>165100</xdr:colOff>
      <xdr:row>54</xdr:row>
      <xdr:rowOff>128925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145452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06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75823</xdr:rowOff>
    </xdr:from>
    <xdr:to>
      <xdr:col>55</xdr:col>
      <xdr:colOff>0</xdr:colOff>
      <xdr:row>77</xdr:row>
      <xdr:rowOff>77064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106023"/>
          <a:ext cx="838200" cy="17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15059</xdr:rowOff>
    </xdr:from>
    <xdr:to>
      <xdr:col>50</xdr:col>
      <xdr:colOff>114300</xdr:colOff>
      <xdr:row>76</xdr:row>
      <xdr:rowOff>75823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2359459"/>
          <a:ext cx="889000" cy="74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15059</xdr:rowOff>
    </xdr:from>
    <xdr:to>
      <xdr:col>45</xdr:col>
      <xdr:colOff>177800</xdr:colOff>
      <xdr:row>76</xdr:row>
      <xdr:rowOff>18760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2359459"/>
          <a:ext cx="889000" cy="68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18760</xdr:rowOff>
    </xdr:from>
    <xdr:to>
      <xdr:col>41</xdr:col>
      <xdr:colOff>50800</xdr:colOff>
      <xdr:row>78</xdr:row>
      <xdr:rowOff>77978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048960"/>
          <a:ext cx="889000" cy="40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26264</xdr:rowOff>
    </xdr:from>
    <xdr:to>
      <xdr:col>55</xdr:col>
      <xdr:colOff>50800</xdr:colOff>
      <xdr:row>77</xdr:row>
      <xdr:rowOff>127864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2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49141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7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25023</xdr:rowOff>
    </xdr:from>
    <xdr:to>
      <xdr:col>50</xdr:col>
      <xdr:colOff>165100</xdr:colOff>
      <xdr:row>76</xdr:row>
      <xdr:rowOff>126623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143150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83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135709</xdr:rowOff>
    </xdr:from>
    <xdr:to>
      <xdr:col>46</xdr:col>
      <xdr:colOff>38100</xdr:colOff>
      <xdr:row>72</xdr:row>
      <xdr:rowOff>65859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30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70</xdr:row>
      <xdr:rowOff>82386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208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139410</xdr:rowOff>
    </xdr:from>
    <xdr:to>
      <xdr:col>41</xdr:col>
      <xdr:colOff>101600</xdr:colOff>
      <xdr:row>76</xdr:row>
      <xdr:rowOff>69560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9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86087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77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27178</xdr:rowOff>
    </xdr:from>
    <xdr:to>
      <xdr:col>36</xdr:col>
      <xdr:colOff>165100</xdr:colOff>
      <xdr:row>78</xdr:row>
      <xdr:rowOff>128778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119905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142974</xdr:rowOff>
    </xdr:from>
    <xdr:to>
      <xdr:col>55</xdr:col>
      <xdr:colOff>0</xdr:colOff>
      <xdr:row>96</xdr:row>
      <xdr:rowOff>95631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30724"/>
          <a:ext cx="838200" cy="1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142974</xdr:rowOff>
    </xdr:from>
    <xdr:to>
      <xdr:col>50</xdr:col>
      <xdr:colOff>114300</xdr:colOff>
      <xdr:row>96</xdr:row>
      <xdr:rowOff>81607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30724"/>
          <a:ext cx="889000" cy="11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64182</xdr:rowOff>
    </xdr:from>
    <xdr:to>
      <xdr:col>45</xdr:col>
      <xdr:colOff>177800</xdr:colOff>
      <xdr:row>96</xdr:row>
      <xdr:rowOff>81607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23382"/>
          <a:ext cx="889000" cy="1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49197</xdr:rowOff>
    </xdr:from>
    <xdr:to>
      <xdr:col>41</xdr:col>
      <xdr:colOff>50800</xdr:colOff>
      <xdr:row>96</xdr:row>
      <xdr:rowOff>64182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165497"/>
          <a:ext cx="889000" cy="35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44831</xdr:rowOff>
    </xdr:from>
    <xdr:to>
      <xdr:col>55</xdr:col>
      <xdr:colOff>50800</xdr:colOff>
      <xdr:row>96</xdr:row>
      <xdr:rowOff>146431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0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23258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8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92174</xdr:rowOff>
    </xdr:from>
    <xdr:to>
      <xdr:col>50</xdr:col>
      <xdr:colOff>165100</xdr:colOff>
      <xdr:row>96</xdr:row>
      <xdr:rowOff>22324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7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38851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5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30807</xdr:rowOff>
    </xdr:from>
    <xdr:to>
      <xdr:col>46</xdr:col>
      <xdr:colOff>38100</xdr:colOff>
      <xdr:row>96</xdr:row>
      <xdr:rowOff>132407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9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123534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8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13382</xdr:rowOff>
    </xdr:from>
    <xdr:to>
      <xdr:col>41</xdr:col>
      <xdr:colOff>101600</xdr:colOff>
      <xdr:row>96</xdr:row>
      <xdr:rowOff>114982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7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106109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6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169847</xdr:rowOff>
    </xdr:from>
    <xdr:to>
      <xdr:col>36</xdr:col>
      <xdr:colOff>165100</xdr:colOff>
      <xdr:row>94</xdr:row>
      <xdr:rowOff>99997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11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116524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88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20175</xdr:rowOff>
    </xdr:from>
    <xdr:to>
      <xdr:col>85</xdr:col>
      <xdr:colOff>127000</xdr:colOff>
      <xdr:row>38</xdr:row>
      <xdr:rowOff>80049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163675"/>
          <a:ext cx="838200" cy="143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80049</xdr:rowOff>
    </xdr:from>
    <xdr:to>
      <xdr:col>81</xdr:col>
      <xdr:colOff>50800</xdr:colOff>
      <xdr:row>39</xdr:row>
      <xdr:rowOff>81976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95149"/>
          <a:ext cx="889000" cy="17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81976</xdr:rowOff>
    </xdr:from>
    <xdr:to>
      <xdr:col>76</xdr:col>
      <xdr:colOff>114300</xdr:colOff>
      <xdr:row>39</xdr:row>
      <xdr:rowOff>97520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68526"/>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96818</xdr:rowOff>
    </xdr:from>
    <xdr:to>
      <xdr:col>71</xdr:col>
      <xdr:colOff>177800</xdr:colOff>
      <xdr:row>39</xdr:row>
      <xdr:rowOff>97520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3368"/>
          <a:ext cx="8890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140825</xdr:rowOff>
    </xdr:from>
    <xdr:to>
      <xdr:col>85</xdr:col>
      <xdr:colOff>177800</xdr:colOff>
      <xdr:row>30</xdr:row>
      <xdr:rowOff>70975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93852</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06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29249</xdr:rowOff>
    </xdr:from>
    <xdr:to>
      <xdr:col>81</xdr:col>
      <xdr:colOff>101600</xdr:colOff>
      <xdr:row>38</xdr:row>
      <xdr:rowOff>130849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4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147376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31176</xdr:rowOff>
    </xdr:from>
    <xdr:to>
      <xdr:col>76</xdr:col>
      <xdr:colOff>165100</xdr:colOff>
      <xdr:row>39</xdr:row>
      <xdr:rowOff>132776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123903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46720</xdr:rowOff>
    </xdr:from>
    <xdr:to>
      <xdr:col>72</xdr:col>
      <xdr:colOff>38100</xdr:colOff>
      <xdr:row>39</xdr:row>
      <xdr:rowOff>148320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139447</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46018</xdr:rowOff>
    </xdr:from>
    <xdr:to>
      <xdr:col>67</xdr:col>
      <xdr:colOff>101600</xdr:colOff>
      <xdr:row>39</xdr:row>
      <xdr:rowOff>147618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138745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5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10973</xdr:rowOff>
    </xdr:from>
    <xdr:to>
      <xdr:col>85</xdr:col>
      <xdr:colOff>127000</xdr:colOff>
      <xdr:row>77</xdr:row>
      <xdr:rowOff>25766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12623"/>
          <a:ext cx="838200" cy="1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25766</xdr:rowOff>
    </xdr:from>
    <xdr:to>
      <xdr:col>81</xdr:col>
      <xdr:colOff>50800</xdr:colOff>
      <xdr:row>77</xdr:row>
      <xdr:rowOff>56624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7416"/>
          <a:ext cx="889000" cy="3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36623</xdr:rowOff>
    </xdr:from>
    <xdr:to>
      <xdr:col>76</xdr:col>
      <xdr:colOff>114300</xdr:colOff>
      <xdr:row>77</xdr:row>
      <xdr:rowOff>56624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38273"/>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36623</xdr:rowOff>
    </xdr:from>
    <xdr:to>
      <xdr:col>71</xdr:col>
      <xdr:colOff>177800</xdr:colOff>
      <xdr:row>77</xdr:row>
      <xdr:rowOff>75068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38273"/>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131623</xdr:rowOff>
    </xdr:from>
    <xdr:to>
      <xdr:col>85</xdr:col>
      <xdr:colOff>177800</xdr:colOff>
      <xdr:row>77</xdr:row>
      <xdr:rowOff>61773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154500</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1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146416</xdr:rowOff>
    </xdr:from>
    <xdr:to>
      <xdr:col>81</xdr:col>
      <xdr:colOff>101600</xdr:colOff>
      <xdr:row>77</xdr:row>
      <xdr:rowOff>76566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7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93093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51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5824</xdr:rowOff>
    </xdr:from>
    <xdr:to>
      <xdr:col>76</xdr:col>
      <xdr:colOff>165100</xdr:colOff>
      <xdr:row>77</xdr:row>
      <xdr:rowOff>107424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123951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157273</xdr:rowOff>
    </xdr:from>
    <xdr:to>
      <xdr:col>72</xdr:col>
      <xdr:colOff>38100</xdr:colOff>
      <xdr:row>77</xdr:row>
      <xdr:rowOff>87423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8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103949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6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24268</xdr:rowOff>
    </xdr:from>
    <xdr:to>
      <xdr:col>67</xdr:col>
      <xdr:colOff>101600</xdr:colOff>
      <xdr:row>77</xdr:row>
      <xdr:rowOff>125868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142395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0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3572</xdr:rowOff>
    </xdr:from>
    <xdr:to>
      <xdr:col>85</xdr:col>
      <xdr:colOff>127000</xdr:colOff>
      <xdr:row>94</xdr:row>
      <xdr:rowOff>19186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119872"/>
          <a:ext cx="838200" cy="1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19186</xdr:rowOff>
    </xdr:from>
    <xdr:to>
      <xdr:col>81</xdr:col>
      <xdr:colOff>50800</xdr:colOff>
      <xdr:row>99</xdr:row>
      <xdr:rowOff>24523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135486"/>
          <a:ext cx="889000" cy="86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133711</xdr:rowOff>
    </xdr:from>
    <xdr:to>
      <xdr:col>76</xdr:col>
      <xdr:colOff>114300</xdr:colOff>
      <xdr:row>99</xdr:row>
      <xdr:rowOff>24523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35811"/>
          <a:ext cx="889000" cy="6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133711</xdr:rowOff>
    </xdr:from>
    <xdr:to>
      <xdr:col>71</xdr:col>
      <xdr:colOff>177800</xdr:colOff>
      <xdr:row>99</xdr:row>
      <xdr:rowOff>26732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5811"/>
          <a:ext cx="889000" cy="6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124222</xdr:rowOff>
    </xdr:from>
    <xdr:to>
      <xdr:col>85</xdr:col>
      <xdr:colOff>177800</xdr:colOff>
      <xdr:row>94</xdr:row>
      <xdr:rowOff>54372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06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147099</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92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139836</xdr:rowOff>
    </xdr:from>
    <xdr:to>
      <xdr:col>81</xdr:col>
      <xdr:colOff>101600</xdr:colOff>
      <xdr:row>94</xdr:row>
      <xdr:rowOff>69986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08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86513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585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145173</xdr:rowOff>
    </xdr:from>
    <xdr:to>
      <xdr:col>76</xdr:col>
      <xdr:colOff>165100</xdr:colOff>
      <xdr:row>99</xdr:row>
      <xdr:rowOff>75323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66450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4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82911</xdr:rowOff>
    </xdr:from>
    <xdr:to>
      <xdr:col>72</xdr:col>
      <xdr:colOff>38100</xdr:colOff>
      <xdr:row>99</xdr:row>
      <xdr:rowOff>13061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4188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7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147382</xdr:rowOff>
    </xdr:from>
    <xdr:to>
      <xdr:col>67</xdr:col>
      <xdr:colOff>101600</xdr:colOff>
      <xdr:row>99</xdr:row>
      <xdr:rowOff>77532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68659</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87514</xdr:rowOff>
    </xdr:from>
    <xdr:to>
      <xdr:col>116</xdr:col>
      <xdr:colOff>63500</xdr:colOff>
      <xdr:row>35</xdr:row>
      <xdr:rowOff>164519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088264"/>
          <a:ext cx="838200" cy="7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51689</xdr:rowOff>
    </xdr:from>
    <xdr:to>
      <xdr:col>111</xdr:col>
      <xdr:colOff>177800</xdr:colOff>
      <xdr:row>35</xdr:row>
      <xdr:rowOff>87514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052439"/>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51689</xdr:rowOff>
    </xdr:from>
    <xdr:to>
      <xdr:col>107</xdr:col>
      <xdr:colOff>50800</xdr:colOff>
      <xdr:row>37</xdr:row>
      <xdr:rowOff>9072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052439"/>
          <a:ext cx="889000" cy="30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9072</xdr:rowOff>
    </xdr:from>
    <xdr:to>
      <xdr:col>102</xdr:col>
      <xdr:colOff>114300</xdr:colOff>
      <xdr:row>38</xdr:row>
      <xdr:rowOff>89310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52722"/>
          <a:ext cx="889000" cy="25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113719</xdr:rowOff>
    </xdr:from>
    <xdr:to>
      <xdr:col>116</xdr:col>
      <xdr:colOff>114300</xdr:colOff>
      <xdr:row>36</xdr:row>
      <xdr:rowOff>43869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1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136596</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96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36714</xdr:rowOff>
    </xdr:from>
    <xdr:to>
      <xdr:col>112</xdr:col>
      <xdr:colOff>38100</xdr:colOff>
      <xdr:row>35</xdr:row>
      <xdr:rowOff>138314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154841</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8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889</xdr:rowOff>
    </xdr:from>
    <xdr:to>
      <xdr:col>107</xdr:col>
      <xdr:colOff>101600</xdr:colOff>
      <xdr:row>35</xdr:row>
      <xdr:rowOff>102489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119016</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577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129722</xdr:rowOff>
    </xdr:from>
    <xdr:to>
      <xdr:col>102</xdr:col>
      <xdr:colOff>165100</xdr:colOff>
      <xdr:row>37</xdr:row>
      <xdr:rowOff>59872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76399</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07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38510</xdr:rowOff>
    </xdr:from>
    <xdr:to>
      <xdr:col>98</xdr:col>
      <xdr:colOff>38100</xdr:colOff>
      <xdr:row>38</xdr:row>
      <xdr:rowOff>140110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156637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2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127325</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1425"/>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127325</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1425"/>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76525</xdr:rowOff>
    </xdr:from>
    <xdr:to>
      <xdr:col>102</xdr:col>
      <xdr:colOff>165100</xdr:colOff>
      <xdr:row>59</xdr:row>
      <xdr:rowOff>6675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23202</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100514</xdr:rowOff>
    </xdr:from>
    <xdr:to>
      <xdr:col>116</xdr:col>
      <xdr:colOff>63500</xdr:colOff>
      <xdr:row>74</xdr:row>
      <xdr:rowOff>25533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444914"/>
          <a:ext cx="838200" cy="26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150806</xdr:rowOff>
    </xdr:from>
    <xdr:to>
      <xdr:col>111</xdr:col>
      <xdr:colOff>177800</xdr:colOff>
      <xdr:row>74</xdr:row>
      <xdr:rowOff>25533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66656"/>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150806</xdr:rowOff>
    </xdr:from>
    <xdr:to>
      <xdr:col>107</xdr:col>
      <xdr:colOff>50800</xdr:colOff>
      <xdr:row>74</xdr:row>
      <xdr:rowOff>50127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66656"/>
          <a:ext cx="889000" cy="7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50127</xdr:rowOff>
    </xdr:from>
    <xdr:to>
      <xdr:col>102</xdr:col>
      <xdr:colOff>114300</xdr:colOff>
      <xdr:row>74</xdr:row>
      <xdr:rowOff>57194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37427"/>
          <a:ext cx="889000" cy="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49714</xdr:rowOff>
    </xdr:from>
    <xdr:to>
      <xdr:col>116</xdr:col>
      <xdr:colOff>114300</xdr:colOff>
      <xdr:row>72</xdr:row>
      <xdr:rowOff>151314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39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72591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24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146183</xdr:rowOff>
    </xdr:from>
    <xdr:to>
      <xdr:col>112</xdr:col>
      <xdr:colOff>38100</xdr:colOff>
      <xdr:row>74</xdr:row>
      <xdr:rowOff>76333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6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92860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3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100006</xdr:rowOff>
    </xdr:from>
    <xdr:to>
      <xdr:col>107</xdr:col>
      <xdr:colOff>101600</xdr:colOff>
      <xdr:row>74</xdr:row>
      <xdr:rowOff>30156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1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46683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9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170777</xdr:rowOff>
    </xdr:from>
    <xdr:to>
      <xdr:col>102</xdr:col>
      <xdr:colOff>165100</xdr:colOff>
      <xdr:row>74</xdr:row>
      <xdr:rowOff>100927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117454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6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6394</xdr:rowOff>
    </xdr:from>
    <xdr:to>
      <xdr:col>98</xdr:col>
      <xdr:colOff>38100</xdr:colOff>
      <xdr:row>74</xdr:row>
      <xdr:rowOff>107994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9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124521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6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ライフラインである水道事業や病院事業および下水道事業への補助金等が多額となっている。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能登半島地震の影響により今後の企業会計の経営は非常に厳しい状況となっている。早急に経営の見直しに着手する必要がある。そのほか、中長期災害派遣職員費としての負担額も大きくなっている。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・物件費は、公費解体に伴う災害ごみ処理事業費などが大幅に増加したものである。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・災害復旧費は、能登半島地震及び奥能登豪雨により被災した公共施設の災害復旧を実施したことにより大幅に増加したものである。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令和３年度から一般廃棄物処分場や統合保育所の整備が本格着工したことに加え、令和４年度にはスズ・シアター・ミュージアム付帯施設整備も実施したことから増加している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令和５年度においては、大型建設事業が完了したことや能登半島地震により普通建設事業の実施が中止となったこと等により、対前年度で減少しており、令和６年度においても災害復旧事業を優先するため、減少傾向に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金は、能登半島地震及び奥能登豪雨を受け、災害支援金やふるさと納税による寄附に加え、災害復旧のための特別交付税が交付されたことから、今後の震災からの復旧・復興へ充当するために震災復興基金へ約５３億円を積み立てたことにより、増加したもの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170561</xdr:rowOff>
    </xdr:from>
    <xdr:to>
      <xdr:col>24</xdr:col>
      <xdr:colOff>63500</xdr:colOff>
      <xdr:row>32</xdr:row>
      <xdr:rowOff>48070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14061"/>
          <a:ext cx="838200" cy="22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48070</xdr:rowOff>
    </xdr:from>
    <xdr:to>
      <xdr:col>19</xdr:col>
      <xdr:colOff>177800</xdr:colOff>
      <xdr:row>32</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34470"/>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75692</xdr:rowOff>
    </xdr:from>
    <xdr:to>
      <xdr:col>15</xdr:col>
      <xdr:colOff>50800</xdr:colOff>
      <xdr:row>32</xdr:row>
      <xdr:rowOff>154940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62092"/>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154940</xdr:rowOff>
    </xdr:from>
    <xdr:to>
      <xdr:col>10</xdr:col>
      <xdr:colOff>114300</xdr:colOff>
      <xdr:row>33</xdr:row>
      <xdr:rowOff>60642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41340"/>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119761</xdr:rowOff>
    </xdr:from>
    <xdr:to>
      <xdr:col>24</xdr:col>
      <xdr:colOff>114300</xdr:colOff>
      <xdr:row>31</xdr:row>
      <xdr:rowOff>49911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72788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1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168720</xdr:rowOff>
    </xdr:from>
    <xdr:to>
      <xdr:col>20</xdr:col>
      <xdr:colOff>38100</xdr:colOff>
      <xdr:row>32</xdr:row>
      <xdr:rowOff>98870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8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115397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25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24892</xdr:rowOff>
    </xdr:from>
    <xdr:to>
      <xdr:col>15</xdr:col>
      <xdr:colOff>101600</xdr:colOff>
      <xdr:row>32</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143019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8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104140</xdr:rowOff>
    </xdr:from>
    <xdr:to>
      <xdr:col>10</xdr:col>
      <xdr:colOff>165100</xdr:colOff>
      <xdr:row>33</xdr:row>
      <xdr:rowOff>34290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50817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6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9842</xdr:rowOff>
    </xdr:from>
    <xdr:to>
      <xdr:col>6</xdr:col>
      <xdr:colOff>38100</xdr:colOff>
      <xdr:row>33</xdr:row>
      <xdr:rowOff>111442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6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127969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4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25633</xdr:rowOff>
    </xdr:from>
    <xdr:to>
      <xdr:col>24</xdr:col>
      <xdr:colOff>63500</xdr:colOff>
      <xdr:row>54</xdr:row>
      <xdr:rowOff>116115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83933"/>
          <a:ext cx="838200" cy="9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116115</xdr:rowOff>
    </xdr:from>
    <xdr:to>
      <xdr:col>19</xdr:col>
      <xdr:colOff>177800</xdr:colOff>
      <xdr:row>58</xdr:row>
      <xdr:rowOff>63020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374415"/>
          <a:ext cx="889000" cy="63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171431</xdr:rowOff>
    </xdr:from>
    <xdr:to>
      <xdr:col>15</xdr:col>
      <xdr:colOff>50800</xdr:colOff>
      <xdr:row>58</xdr:row>
      <xdr:rowOff>63020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4081"/>
          <a:ext cx="889000" cy="6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123040</xdr:rowOff>
    </xdr:from>
    <xdr:to>
      <xdr:col>10</xdr:col>
      <xdr:colOff>114300</xdr:colOff>
      <xdr:row>57</xdr:row>
      <xdr:rowOff>171431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5690"/>
          <a:ext cx="889000" cy="4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146283</xdr:rowOff>
    </xdr:from>
    <xdr:to>
      <xdr:col>24</xdr:col>
      <xdr:colOff>114300</xdr:colOff>
      <xdr:row>54</xdr:row>
      <xdr:rowOff>76433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3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169160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8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65315</xdr:rowOff>
    </xdr:from>
    <xdr:to>
      <xdr:col>20</xdr:col>
      <xdr:colOff>38100</xdr:colOff>
      <xdr:row>54</xdr:row>
      <xdr:rowOff>166915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11992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09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12220</xdr:rowOff>
    </xdr:from>
    <xdr:to>
      <xdr:col>15</xdr:col>
      <xdr:colOff>101600</xdr:colOff>
      <xdr:row>58</xdr:row>
      <xdr:rowOff>113820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104947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120631</xdr:rowOff>
    </xdr:from>
    <xdr:to>
      <xdr:col>10</xdr:col>
      <xdr:colOff>165100</xdr:colOff>
      <xdr:row>58</xdr:row>
      <xdr:rowOff>50781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67308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72240</xdr:rowOff>
    </xdr:from>
    <xdr:to>
      <xdr:col>6</xdr:col>
      <xdr:colOff>38100</xdr:colOff>
      <xdr:row>58</xdr:row>
      <xdr:rowOff>2390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164967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18304</xdr:rowOff>
    </xdr:from>
    <xdr:to>
      <xdr:col>24</xdr:col>
      <xdr:colOff>63500</xdr:colOff>
      <xdr:row>76</xdr:row>
      <xdr:rowOff>7285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191254"/>
          <a:ext cx="838200" cy="84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7285</xdr:rowOff>
    </xdr:from>
    <xdr:to>
      <xdr:col>19</xdr:col>
      <xdr:colOff>177800</xdr:colOff>
      <xdr:row>76</xdr:row>
      <xdr:rowOff>113150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37485"/>
          <a:ext cx="8890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113150</xdr:rowOff>
    </xdr:from>
    <xdr:to>
      <xdr:col>15</xdr:col>
      <xdr:colOff>50800</xdr:colOff>
      <xdr:row>77</xdr:row>
      <xdr:rowOff>92301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43350"/>
          <a:ext cx="889000" cy="15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92301</xdr:rowOff>
    </xdr:from>
    <xdr:to>
      <xdr:col>10</xdr:col>
      <xdr:colOff>114300</xdr:colOff>
      <xdr:row>78</xdr:row>
      <xdr:rowOff>54471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3951"/>
          <a:ext cx="889000" cy="13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138954</xdr:rowOff>
    </xdr:from>
    <xdr:to>
      <xdr:col>24</xdr:col>
      <xdr:colOff>114300</xdr:colOff>
      <xdr:row>71</xdr:row>
      <xdr:rowOff>69104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14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91981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093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127935</xdr:rowOff>
    </xdr:from>
    <xdr:to>
      <xdr:col>20</xdr:col>
      <xdr:colOff>38100</xdr:colOff>
      <xdr:row>76</xdr:row>
      <xdr:rowOff>58085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8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74612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6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62350</xdr:rowOff>
    </xdr:from>
    <xdr:to>
      <xdr:col>15</xdr:col>
      <xdr:colOff>101600</xdr:colOff>
      <xdr:row>76</xdr:row>
      <xdr:rowOff>163950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9027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6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41501</xdr:rowOff>
    </xdr:from>
    <xdr:to>
      <xdr:col>10</xdr:col>
      <xdr:colOff>165100</xdr:colOff>
      <xdr:row>77</xdr:row>
      <xdr:rowOff>143101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134228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3671</xdr:rowOff>
    </xdr:from>
    <xdr:to>
      <xdr:col>6</xdr:col>
      <xdr:colOff>38100</xdr:colOff>
      <xdr:row>78</xdr:row>
      <xdr:rowOff>105271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96398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6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28029</xdr:rowOff>
    </xdr:from>
    <xdr:to>
      <xdr:col>24</xdr:col>
      <xdr:colOff>63500</xdr:colOff>
      <xdr:row>99</xdr:row>
      <xdr:rowOff>17301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458529"/>
          <a:ext cx="838200" cy="153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17301</xdr:rowOff>
    </xdr:from>
    <xdr:to>
      <xdr:col>19</xdr:col>
      <xdr:colOff>177800</xdr:colOff>
      <xdr:row>99</xdr:row>
      <xdr:rowOff>26735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990851"/>
          <a:ext cx="889000" cy="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26735</xdr:rowOff>
    </xdr:from>
    <xdr:to>
      <xdr:col>15</xdr:col>
      <xdr:colOff>50800</xdr:colOff>
      <xdr:row>99</xdr:row>
      <xdr:rowOff>35351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00285"/>
          <a:ext cx="889000" cy="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35351</xdr:rowOff>
    </xdr:from>
    <xdr:to>
      <xdr:col>10</xdr:col>
      <xdr:colOff>114300</xdr:colOff>
      <xdr:row>99</xdr:row>
      <xdr:rowOff>64097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08901"/>
          <a:ext cx="889000" cy="2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148679</xdr:rowOff>
    </xdr:from>
    <xdr:to>
      <xdr:col>24</xdr:col>
      <xdr:colOff>114300</xdr:colOff>
      <xdr:row>90</xdr:row>
      <xdr:rowOff>78829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40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101706</xdr:rowOff>
    </xdr:from>
    <xdr:ext cx="690189"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360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137951</xdr:rowOff>
    </xdr:from>
    <xdr:to>
      <xdr:col>20</xdr:col>
      <xdr:colOff>38100</xdr:colOff>
      <xdr:row>99</xdr:row>
      <xdr:rowOff>68101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4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84628</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1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147385</xdr:rowOff>
    </xdr:from>
    <xdr:to>
      <xdr:col>15</xdr:col>
      <xdr:colOff>101600</xdr:colOff>
      <xdr:row>99</xdr:row>
      <xdr:rowOff>77535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94062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7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156001</xdr:rowOff>
    </xdr:from>
    <xdr:to>
      <xdr:col>10</xdr:col>
      <xdr:colOff>165100</xdr:colOff>
      <xdr:row>99</xdr:row>
      <xdr:rowOff>86151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102678</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73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13297</xdr:rowOff>
    </xdr:from>
    <xdr:to>
      <xdr:col>6</xdr:col>
      <xdr:colOff>38100</xdr:colOff>
      <xdr:row>99</xdr:row>
      <xdr:rowOff>114897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8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131424</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76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156682</xdr:rowOff>
    </xdr:from>
    <xdr:to>
      <xdr:col>55</xdr:col>
      <xdr:colOff>0</xdr:colOff>
      <xdr:row>35</xdr:row>
      <xdr:rowOff>165499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985982"/>
          <a:ext cx="838200" cy="18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165499</xdr:rowOff>
    </xdr:from>
    <xdr:to>
      <xdr:col>50</xdr:col>
      <xdr:colOff>114300</xdr:colOff>
      <xdr:row>37</xdr:row>
      <xdr:rowOff>8092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166249"/>
          <a:ext cx="889000" cy="18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8092</xdr:rowOff>
    </xdr:from>
    <xdr:to>
      <xdr:col>45</xdr:col>
      <xdr:colOff>177800</xdr:colOff>
      <xdr:row>37</xdr:row>
      <xdr:rowOff>131862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51742"/>
          <a:ext cx="889000" cy="12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131862</xdr:rowOff>
    </xdr:from>
    <xdr:to>
      <xdr:col>41</xdr:col>
      <xdr:colOff>50800</xdr:colOff>
      <xdr:row>38</xdr:row>
      <xdr:rowOff>53811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475512"/>
          <a:ext cx="889000" cy="9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105882</xdr:rowOff>
    </xdr:from>
    <xdr:to>
      <xdr:col>55</xdr:col>
      <xdr:colOff>50800</xdr:colOff>
      <xdr:row>35</xdr:row>
      <xdr:rowOff>36032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93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128759</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78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114699</xdr:rowOff>
    </xdr:from>
    <xdr:to>
      <xdr:col>50</xdr:col>
      <xdr:colOff>165100</xdr:colOff>
      <xdr:row>36</xdr:row>
      <xdr:rowOff>44849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61376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89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128742</xdr:rowOff>
    </xdr:from>
    <xdr:to>
      <xdr:col>46</xdr:col>
      <xdr:colOff>38100</xdr:colOff>
      <xdr:row>37</xdr:row>
      <xdr:rowOff>58892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0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75419</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7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81062</xdr:rowOff>
    </xdr:from>
    <xdr:to>
      <xdr:col>41</xdr:col>
      <xdr:colOff>101600</xdr:colOff>
      <xdr:row>38</xdr:row>
      <xdr:rowOff>11212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27739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199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3011</xdr:rowOff>
    </xdr:from>
    <xdr:to>
      <xdr:col>36</xdr:col>
      <xdr:colOff>165100</xdr:colOff>
      <xdr:row>38</xdr:row>
      <xdr:rowOff>104611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95738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10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33198</xdr:rowOff>
    </xdr:from>
    <xdr:to>
      <xdr:col>55</xdr:col>
      <xdr:colOff>0</xdr:colOff>
      <xdr:row>57</xdr:row>
      <xdr:rowOff>6223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62948"/>
          <a:ext cx="838200" cy="3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74079</xdr:rowOff>
    </xdr:from>
    <xdr:to>
      <xdr:col>50</xdr:col>
      <xdr:colOff>114300</xdr:colOff>
      <xdr:row>57</xdr:row>
      <xdr:rowOff>6223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75279"/>
          <a:ext cx="889000" cy="10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74079</xdr:rowOff>
    </xdr:from>
    <xdr:to>
      <xdr:col>45</xdr:col>
      <xdr:colOff>177800</xdr:colOff>
      <xdr:row>57</xdr:row>
      <xdr:rowOff>50698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75279"/>
          <a:ext cx="889000" cy="14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87376</xdr:rowOff>
    </xdr:from>
    <xdr:to>
      <xdr:col>41</xdr:col>
      <xdr:colOff>50800</xdr:colOff>
      <xdr:row>57</xdr:row>
      <xdr:rowOff>50698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88576"/>
          <a:ext cx="889000" cy="13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153848</xdr:rowOff>
    </xdr:from>
    <xdr:to>
      <xdr:col>55</xdr:col>
      <xdr:colOff>50800</xdr:colOff>
      <xdr:row>55</xdr:row>
      <xdr:rowOff>83998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5275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126873</xdr:rowOff>
    </xdr:from>
    <xdr:to>
      <xdr:col>50</xdr:col>
      <xdr:colOff>165100</xdr:colOff>
      <xdr:row>57</xdr:row>
      <xdr:rowOff>57023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48150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2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23279</xdr:rowOff>
    </xdr:from>
    <xdr:to>
      <xdr:col>46</xdr:col>
      <xdr:colOff>38100</xdr:colOff>
      <xdr:row>56</xdr:row>
      <xdr:rowOff>124879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116006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171348</xdr:rowOff>
    </xdr:from>
    <xdr:to>
      <xdr:col>41</xdr:col>
      <xdr:colOff>101600</xdr:colOff>
      <xdr:row>57</xdr:row>
      <xdr:rowOff>101498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7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92625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36576</xdr:rowOff>
    </xdr:from>
    <xdr:to>
      <xdr:col>36</xdr:col>
      <xdr:colOff>165100</xdr:colOff>
      <xdr:row>56</xdr:row>
      <xdr:rowOff>138176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129303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3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134744</xdr:rowOff>
    </xdr:from>
    <xdr:to>
      <xdr:col>55</xdr:col>
      <xdr:colOff>0</xdr:colOff>
      <xdr:row>77</xdr:row>
      <xdr:rowOff>113429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64944"/>
          <a:ext cx="838200" cy="15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20878</xdr:rowOff>
    </xdr:from>
    <xdr:to>
      <xdr:col>50</xdr:col>
      <xdr:colOff>114300</xdr:colOff>
      <xdr:row>77</xdr:row>
      <xdr:rowOff>113429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22528"/>
          <a:ext cx="889000" cy="9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145470</xdr:rowOff>
    </xdr:from>
    <xdr:to>
      <xdr:col>45</xdr:col>
      <xdr:colOff>177800</xdr:colOff>
      <xdr:row>77</xdr:row>
      <xdr:rowOff>20878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75670"/>
          <a:ext cx="889000" cy="4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145470</xdr:rowOff>
    </xdr:from>
    <xdr:to>
      <xdr:col>41</xdr:col>
      <xdr:colOff>50800</xdr:colOff>
      <xdr:row>77</xdr:row>
      <xdr:rowOff>97633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175670"/>
          <a:ext cx="889000" cy="12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83944</xdr:rowOff>
    </xdr:from>
    <xdr:to>
      <xdr:col>55</xdr:col>
      <xdr:colOff>50800</xdr:colOff>
      <xdr:row>77</xdr:row>
      <xdr:rowOff>14094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1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106821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6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62629</xdr:rowOff>
    </xdr:from>
    <xdr:to>
      <xdr:col>50</xdr:col>
      <xdr:colOff>165100</xdr:colOff>
      <xdr:row>77</xdr:row>
      <xdr:rowOff>164229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9306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141528</xdr:rowOff>
    </xdr:from>
    <xdr:to>
      <xdr:col>46</xdr:col>
      <xdr:colOff>38100</xdr:colOff>
      <xdr:row>77</xdr:row>
      <xdr:rowOff>71678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7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88206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4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94670</xdr:rowOff>
    </xdr:from>
    <xdr:to>
      <xdr:col>41</xdr:col>
      <xdr:colOff>101600</xdr:colOff>
      <xdr:row>77</xdr:row>
      <xdr:rowOff>24820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2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41347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0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46833</xdr:rowOff>
    </xdr:from>
    <xdr:to>
      <xdr:col>36</xdr:col>
      <xdr:colOff>165100</xdr:colOff>
      <xdr:row>77</xdr:row>
      <xdr:rowOff>148433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164960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2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7356</xdr:rowOff>
    </xdr:from>
    <xdr:to>
      <xdr:col>55</xdr:col>
      <xdr:colOff>0</xdr:colOff>
      <xdr:row>95</xdr:row>
      <xdr:rowOff>18253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295106"/>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145163</xdr:rowOff>
    </xdr:from>
    <xdr:to>
      <xdr:col>50</xdr:col>
      <xdr:colOff>114300</xdr:colOff>
      <xdr:row>95</xdr:row>
      <xdr:rowOff>7356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261463"/>
          <a:ext cx="889000" cy="3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145163</xdr:rowOff>
    </xdr:from>
    <xdr:to>
      <xdr:col>45</xdr:col>
      <xdr:colOff>177800</xdr:colOff>
      <xdr:row>95</xdr:row>
      <xdr:rowOff>38636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261463"/>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6366</xdr:rowOff>
    </xdr:from>
    <xdr:to>
      <xdr:col>41</xdr:col>
      <xdr:colOff>50800</xdr:colOff>
      <xdr:row>95</xdr:row>
      <xdr:rowOff>38636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294116"/>
          <a:ext cx="8890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138903</xdr:rowOff>
    </xdr:from>
    <xdr:to>
      <xdr:col>55</xdr:col>
      <xdr:colOff>50800</xdr:colOff>
      <xdr:row>95</xdr:row>
      <xdr:rowOff>69053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25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161780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0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128006</xdr:rowOff>
    </xdr:from>
    <xdr:to>
      <xdr:col>50</xdr:col>
      <xdr:colOff>165100</xdr:colOff>
      <xdr:row>95</xdr:row>
      <xdr:rowOff>58156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24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74683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01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94363</xdr:rowOff>
    </xdr:from>
    <xdr:to>
      <xdr:col>46</xdr:col>
      <xdr:colOff>38100</xdr:colOff>
      <xdr:row>95</xdr:row>
      <xdr:rowOff>24513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41040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98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159286</xdr:rowOff>
    </xdr:from>
    <xdr:to>
      <xdr:col>41</xdr:col>
      <xdr:colOff>101600</xdr:colOff>
      <xdr:row>95</xdr:row>
      <xdr:rowOff>89436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27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105963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5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127016</xdr:rowOff>
    </xdr:from>
    <xdr:to>
      <xdr:col>36</xdr:col>
      <xdr:colOff>165100</xdr:colOff>
      <xdr:row>95</xdr:row>
      <xdr:rowOff>57166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4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73693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1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122912</xdr:rowOff>
    </xdr:from>
    <xdr:to>
      <xdr:col>85</xdr:col>
      <xdr:colOff>127000</xdr:colOff>
      <xdr:row>35</xdr:row>
      <xdr:rowOff>142643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23662"/>
          <a:ext cx="838200" cy="1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142643</xdr:rowOff>
    </xdr:from>
    <xdr:to>
      <xdr:col>81</xdr:col>
      <xdr:colOff>50800</xdr:colOff>
      <xdr:row>36</xdr:row>
      <xdr:rowOff>29572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43393"/>
          <a:ext cx="889000" cy="5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28500</xdr:rowOff>
    </xdr:from>
    <xdr:to>
      <xdr:col>76</xdr:col>
      <xdr:colOff>114300</xdr:colOff>
      <xdr:row>36</xdr:row>
      <xdr:rowOff>29572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00700"/>
          <a:ext cx="889000" cy="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4955</xdr:rowOff>
    </xdr:from>
    <xdr:to>
      <xdr:col>71</xdr:col>
      <xdr:colOff>177800</xdr:colOff>
      <xdr:row>36</xdr:row>
      <xdr:rowOff>28500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491355"/>
          <a:ext cx="889000" cy="70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72112</xdr:rowOff>
    </xdr:from>
    <xdr:to>
      <xdr:col>85</xdr:col>
      <xdr:colOff>177800</xdr:colOff>
      <xdr:row>36</xdr:row>
      <xdr:rowOff>2262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7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94989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2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91843</xdr:rowOff>
    </xdr:from>
    <xdr:to>
      <xdr:col>81</xdr:col>
      <xdr:colOff>101600</xdr:colOff>
      <xdr:row>36</xdr:row>
      <xdr:rowOff>21993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9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38520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150222</xdr:rowOff>
    </xdr:from>
    <xdr:to>
      <xdr:col>76</xdr:col>
      <xdr:colOff>165100</xdr:colOff>
      <xdr:row>36</xdr:row>
      <xdr:rowOff>80372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5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96899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2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149150</xdr:rowOff>
    </xdr:from>
    <xdr:to>
      <xdr:col>72</xdr:col>
      <xdr:colOff>38100</xdr:colOff>
      <xdr:row>36</xdr:row>
      <xdr:rowOff>79300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95827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2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125605</xdr:rowOff>
    </xdr:from>
    <xdr:to>
      <xdr:col>67</xdr:col>
      <xdr:colOff>101600</xdr:colOff>
      <xdr:row>32</xdr:row>
      <xdr:rowOff>55755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4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72282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3012</xdr:rowOff>
    </xdr:from>
    <xdr:to>
      <xdr:col>85</xdr:col>
      <xdr:colOff>127000</xdr:colOff>
      <xdr:row>56</xdr:row>
      <xdr:rowOff>168100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04212"/>
          <a:ext cx="838200" cy="16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86680</xdr:rowOff>
    </xdr:from>
    <xdr:to>
      <xdr:col>81</xdr:col>
      <xdr:colOff>50800</xdr:colOff>
      <xdr:row>56</xdr:row>
      <xdr:rowOff>168100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687880"/>
          <a:ext cx="889000" cy="8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86680</xdr:rowOff>
    </xdr:from>
    <xdr:to>
      <xdr:col>76</xdr:col>
      <xdr:colOff>114300</xdr:colOff>
      <xdr:row>56</xdr:row>
      <xdr:rowOff>140424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87880"/>
          <a:ext cx="889000" cy="5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126274</xdr:rowOff>
    </xdr:from>
    <xdr:to>
      <xdr:col>71</xdr:col>
      <xdr:colOff>177800</xdr:colOff>
      <xdr:row>56</xdr:row>
      <xdr:rowOff>140424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56024"/>
          <a:ext cx="889000" cy="18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123662</xdr:rowOff>
    </xdr:from>
    <xdr:to>
      <xdr:col>85</xdr:col>
      <xdr:colOff>177800</xdr:colOff>
      <xdr:row>56</xdr:row>
      <xdr:rowOff>53812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5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102089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3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117300</xdr:rowOff>
    </xdr:from>
    <xdr:to>
      <xdr:col>81</xdr:col>
      <xdr:colOff>101600</xdr:colOff>
      <xdr:row>57</xdr:row>
      <xdr:rowOff>47450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1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38577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1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35880</xdr:rowOff>
    </xdr:from>
    <xdr:to>
      <xdr:col>76</xdr:col>
      <xdr:colOff>165100</xdr:colOff>
      <xdr:row>56</xdr:row>
      <xdr:rowOff>137480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128607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2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89624</xdr:rowOff>
    </xdr:from>
    <xdr:to>
      <xdr:col>72</xdr:col>
      <xdr:colOff>38100</xdr:colOff>
      <xdr:row>57</xdr:row>
      <xdr:rowOff>19774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10901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75474</xdr:rowOff>
    </xdr:from>
    <xdr:to>
      <xdr:col>67</xdr:col>
      <xdr:colOff>101600</xdr:colOff>
      <xdr:row>56</xdr:row>
      <xdr:rowOff>5624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0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22151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8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20175</xdr:rowOff>
    </xdr:from>
    <xdr:to>
      <xdr:col>85</xdr:col>
      <xdr:colOff>127000</xdr:colOff>
      <xdr:row>78</xdr:row>
      <xdr:rowOff>80048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021675"/>
          <a:ext cx="838200" cy="143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80048</xdr:rowOff>
    </xdr:from>
    <xdr:to>
      <xdr:col>81</xdr:col>
      <xdr:colOff>50800</xdr:colOff>
      <xdr:row>79</xdr:row>
      <xdr:rowOff>81975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53148"/>
          <a:ext cx="889000" cy="17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81975</xdr:rowOff>
    </xdr:from>
    <xdr:to>
      <xdr:col>76</xdr:col>
      <xdr:colOff>114300</xdr:colOff>
      <xdr:row>79</xdr:row>
      <xdr:rowOff>97520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652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96817</xdr:rowOff>
    </xdr:from>
    <xdr:to>
      <xdr:col>71</xdr:col>
      <xdr:colOff>177800</xdr:colOff>
      <xdr:row>79</xdr:row>
      <xdr:rowOff>97520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1367"/>
          <a:ext cx="889000" cy="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140825</xdr:rowOff>
    </xdr:from>
    <xdr:to>
      <xdr:col>85</xdr:col>
      <xdr:colOff>177800</xdr:colOff>
      <xdr:row>70</xdr:row>
      <xdr:rowOff>70975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19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93852</xdr:rowOff>
    </xdr:from>
    <xdr:ext cx="599010"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192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29248</xdr:rowOff>
    </xdr:from>
    <xdr:to>
      <xdr:col>81</xdr:col>
      <xdr:colOff>101600</xdr:colOff>
      <xdr:row>78</xdr:row>
      <xdr:rowOff>130848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0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147375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17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31175</xdr:rowOff>
    </xdr:from>
    <xdr:to>
      <xdr:col>76</xdr:col>
      <xdr:colOff>165100</xdr:colOff>
      <xdr:row>79</xdr:row>
      <xdr:rowOff>132775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123902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46720</xdr:rowOff>
    </xdr:from>
    <xdr:to>
      <xdr:col>72</xdr:col>
      <xdr:colOff>38100</xdr:colOff>
      <xdr:row>79</xdr:row>
      <xdr:rowOff>148320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139447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46017</xdr:rowOff>
    </xdr:from>
    <xdr:to>
      <xdr:col>67</xdr:col>
      <xdr:colOff>101600</xdr:colOff>
      <xdr:row>79</xdr:row>
      <xdr:rowOff>147617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138744</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3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10973</xdr:rowOff>
    </xdr:from>
    <xdr:to>
      <xdr:col>85</xdr:col>
      <xdr:colOff>127000</xdr:colOff>
      <xdr:row>97</xdr:row>
      <xdr:rowOff>25766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41623"/>
          <a:ext cx="838200" cy="1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25766</xdr:rowOff>
    </xdr:from>
    <xdr:to>
      <xdr:col>81</xdr:col>
      <xdr:colOff>50800</xdr:colOff>
      <xdr:row>97</xdr:row>
      <xdr:rowOff>56624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56416"/>
          <a:ext cx="889000" cy="3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36623</xdr:rowOff>
    </xdr:from>
    <xdr:to>
      <xdr:col>76</xdr:col>
      <xdr:colOff>114300</xdr:colOff>
      <xdr:row>97</xdr:row>
      <xdr:rowOff>56624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67273"/>
          <a:ext cx="889000" cy="2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36623</xdr:rowOff>
    </xdr:from>
    <xdr:to>
      <xdr:col>71</xdr:col>
      <xdr:colOff>177800</xdr:colOff>
      <xdr:row>97</xdr:row>
      <xdr:rowOff>75068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67273"/>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131623</xdr:rowOff>
    </xdr:from>
    <xdr:to>
      <xdr:col>85</xdr:col>
      <xdr:colOff>177800</xdr:colOff>
      <xdr:row>97</xdr:row>
      <xdr:rowOff>61773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154500</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4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146416</xdr:rowOff>
    </xdr:from>
    <xdr:to>
      <xdr:col>81</xdr:col>
      <xdr:colOff>101600</xdr:colOff>
      <xdr:row>97</xdr:row>
      <xdr:rowOff>76566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0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93093</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8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5824</xdr:rowOff>
    </xdr:from>
    <xdr:to>
      <xdr:col>76</xdr:col>
      <xdr:colOff>165100</xdr:colOff>
      <xdr:row>97</xdr:row>
      <xdr:rowOff>107424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3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123951</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1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157273</xdr:rowOff>
    </xdr:from>
    <xdr:to>
      <xdr:col>72</xdr:col>
      <xdr:colOff>38100</xdr:colOff>
      <xdr:row>97</xdr:row>
      <xdr:rowOff>87423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103950</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9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24268</xdr:rowOff>
    </xdr:from>
    <xdr:to>
      <xdr:col>67</xdr:col>
      <xdr:colOff>101600</xdr:colOff>
      <xdr:row>97</xdr:row>
      <xdr:rowOff>125868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5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142395</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あたり６８９，８１６円となっており、前年度と比較すると、７１，２４５円の増加となった。これは、能登半島地震及び奥能登豪雨からの復旧・復興のために、震災復興基金に約５３億円を積み立てたことにより増加した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あたり４，９４１，９５０円となっており、前年度と比較すると、４，６９２，１４９円の増加となった。これは、能登半島地震及び奥能登豪雨により発生した災害ごみ処理費が増大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住民一人あたり４９６，６００円となっており、前年度と比較すると、４３８，３３４円の増加となった。これは、能登半島地震及び奥能登豪雨により被災した公共施設の災害復旧事業費が増大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平成１８年度以降、財政調整基金の取り崩しを行なわず、実質収支も黒字の財政運営を継続して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きたが、令和５年度においては、能登半島地震の影響により、財政調整基金を取り崩している。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災害支援金や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ふるさと納税による寄附に加え、災害復旧のための特別交付税が交付されたことから黒字決算となっている。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人口減による市税の減少により、財政運営が非常に厳しくなるなか、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寄付や交付金を原資とした復興基金を財源として、復興計画に沿った復旧・復興を進める。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過去５年間、全会計において実質赤字は発生していない。構成のうち上位３会計は①一般会計、②</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病院事業会計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、③</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資金不足額については病院会計で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△６３６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百万円、水道会計で△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３３８</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病院会計で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は、能登半島地震及び奥能登豪雨の影響により、病床使用率が大幅に低下し、収益が大幅に悪化した。持続的な経営を維持していくためにも早急な診療体制の見直しが必要となっている。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水道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会計では、能登半島地震及び奥能登豪雨により甚大な被害を受けた管路・施設の災害復旧が必要である。人口減少による使用料の減少も見込まれるため、持続可能な経営を維持していくためには、使用料の改定も視野に入れた運営が必要とな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一般会計については、公共施設の見直しによる経常経費の削減に積極的に取り組み、財政の安定化に努める。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Ｒ６においては１，４８８百万円、前年度比△８１百万円と減少した。今後は、一般廃棄物処分場の整備等大型事業の完了に加え能登半島地震からの災害復旧事業債の償還開始に伴い大きく増加していくことが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災害復旧事業債については、大半が補助金や交付税により措置されることとなるものの、自己負担分は少なからず発生するため、実質公債費比率の推移を注視していく必要がある。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満期一括償還地方債の借り入れについては、実績なし。</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末に災害復旧事業債等の償還原資として、</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１０億円を積立てている。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石川県珠洲市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将来負担比率は年々減少傾向にあり、Ｒ６においては、将来負担なしとなった。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は、能登半島地震及び奥能登豪雨において災害支援金やふるさと納税寄附金による支援に加え、特別交付税が災害対応分として交付されるなど、今後の復旧・復興のために基金に積立てる等したことによるもの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地方債の現在高は災害対策債の借り入れにより、一般会計で大きく増加している。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災害復旧事業債については、大半が補助金や交付税により措置されることとなるものの、自己負担分は少なからず発生するため、将来負担比率の推移を注視していく必要がある。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石川県珠洲市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及び奥能登豪雨により、道路・水道・下水道などのインフラ、公共施設に加え、市内の住まいの多くが被害を受けたことから、今後の復旧・復興のための財源を確保する必要があることから、「珠洲市震災復興基金」に約５３億円を積み立て、住まいの再建・なりわいの再建など復旧・復興に向けた事業に約１２億円を充当し、減債基金に１０億円積み立てたことにより、基金全体としてはＲ５から約４６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珠洲震災復興基金、減債基金については、復旧・復興の財源として活用する予定である。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震災を受け、人口減少が著しい当市では市税収入や地方交付税の減少が予想されることに加え、病院事業会計では、入院患者の減少等により経営状況が著しく悪化しており、対応を早急に検討する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珠洲市震災復興基金等を活用しながら、基金残高を注視した上で、復旧・復興に向けた施策を実施していく。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珠洲市震災復興基金：能登半島地震の復興等に関する事業に活用する。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公共施設管理基金：公共施設の維持管理に要する経費に活用する。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により、道路・水道・下水道などのインフラ、公共施設に加え、市内の住まいの多くが被害を受けたことから、今後の復旧・復興のための財源を確保する必要があることから、「珠洲市震災復興基金」に約５３億円を積み立て、住まいの再建・なりわいの再建など復旧・復興に向けた事業に約１２億円を充当したことにより、基金としてはＲ６から約４１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珠洲市震災復興基金：震災からの復旧・復興に向けた住まいの再建や修繕のほか、珠洲市復興計画に基づいた施策に活用する。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公共施設管理基金：災害復旧事業債等を活用できない公共施設の解体撤去や維持管理費用に充当する。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能登半島地震及び奥能登豪雨を受け、災害復旧を迅速に進めるにあたり、キャッシュを確保する必要があったことから、令和５年度は財政調整基金を約２０億円取り崩した。令和６年度においては、予算編成にあたり必要と見込まれる額を積算し、令和６年度末で約２７億円を確保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Ｒ６決算剰余金が発生したことから、Ｒ７現在高は約４０億円となっており、今後は財調の取り崩しを実施しながら円滑な予算編成が可能な水準を維持していきたい。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災害復旧事業債等の将来負担分として１０億円を積み立てたものである。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災害復旧事業債等の償還に合わせて、市負担分を取り崩して充当していく予定としている。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また、可能であれば、臨時財政対策債の繰り上げ償還も実施し、実質公債費比率の低減を図る。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A7F4519-90A7-40B5-B92D-5F074774B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2099AE7-8107-4037-95D4-2B8A45437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958EC4F3-C8BB-4EF7-9447-BC223BB2859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3A62042-39B2-41FC-B9A4-EC125D47E52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685ADEE7-FDB5-409C-9625-4E21681941D4}"/>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B2FBF610-EE83-4488-B274-169A7D5083F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5C4E202A-050D-4572-AAD6-70DAA3861919}"/>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305F068-4D32-419F-B97F-9C282F3DF83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251A0E98-FDC2-446A-874B-AE4BA2F920D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B76F416-565A-4F3C-86F3-169BD5DD720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1A2AB4C7-9FB2-4113-A125-DBA9DD8986F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D5FBDBF-C4FD-494A-8BBA-C863DB942D3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B63DFC7-06B9-45DF-BDBE-45A33E7D692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E293853-8E23-400E-AB4F-E64D23F439D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A93349E-2CDD-4DF1-87FE-FF311E2503A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105C57B4-81A5-4594-B359-8089EC45635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0DB7EEA-FF26-478B-BBA4-DC14FF676646}"/>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7ED0FB2-58A9-4644-B3BA-CE8268F1E9B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DBCFC7E-FA4D-4075-B506-58756826045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963E022-F517-4737-9D5A-B24202CB8A8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3C3C16E-7223-483C-8060-51F7A40EE73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12054A6-4D61-411E-887C-5D591884741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F0EFD321-4AE1-4732-84E8-EDC2F5167E0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E5F97540-3B87-48B3-8003-79CA98B688B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B1C97DD-1E5C-4BB3-8A50-9033E828EC0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E37828C5-E512-4603-8173-CC3F5FBFDC3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9CF39FBE-EC94-493B-A4C3-3A1B40D5F6CF}"/>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F49828D5-A171-484D-A986-BF2B508E744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4D6F634-5320-4C94-B413-A839F47B7E2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3A5F0A18-9B70-4FA7-9C22-4656251A877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50B9C35-D403-4DE6-A03A-14A81789A7D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1F415E7-5B64-4C82-864A-4E71536E2AC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37CD9300-9D59-41D5-BEF8-4D95A13F56C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A8C6BD4-5857-4057-B3BE-6D921215DBA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9463B0ED-43D4-4596-A175-B04877651DF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F1D5DCCA-E05A-4C6F-AE53-56C533DE277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AB363C8-C2E6-49B7-9E33-F98995F1F38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CDF3B41C-1F57-4AA6-888E-6E1DA82D4F4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4394D7B-C1FD-4ECA-87AF-26C9E066A12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40DDBFA9-BD47-43A9-871D-3AF9DD9AEF4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A05817B-4C5E-4592-BD59-CD0AE7DAB76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281CEF30-15DE-492A-ADCD-C3A83C6325D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C5B85F5-E96C-4A37-AF43-37E11B27570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781BD6E-5590-4447-90E5-C2B63535976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C9C4698A-CA64-4C6F-85FC-2C2426D66AD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A3BADB08-C9E6-4595-B4A3-930BD96478C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E4BA0D9-FAAC-478D-8F48-CD575EF6589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E4268D05-FA63-4C09-9E93-D79D7216D27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AA805921-4EF9-4E2D-8552-C6F4DA37441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7F48E40-96BF-4F0F-B673-343927FD9B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576CD6B-8268-488C-A7B3-6EA0BFF6C29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当市では、類似団体と比較して、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同程度の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数値で推移して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、減価償却率は上昇傾向にある。今後予想される施設の統廃合などを考慮し、珠洲市公共施設等総合管理計画の見直しを行い、施設の適正な管理に努める。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A9BB0BB7-5D18-4F70-B02C-1AD5C0C77C6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9D2E7CC-9DF1-4E44-9B99-E2C30838568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93C3E110-54FA-4D99-9BA3-FB74CFFC443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CF61CC9F-D9F8-4FE6-9E0F-0E9EB0ADAEC7}"/>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710D6694-0553-45BD-B2F2-55E618651FF7}"/>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BBEA91AB-3782-4F64-B816-F0030AEE931B}"/>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FAEAE876-9564-4336-8220-8E9024D0964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33D91F0-60FD-4588-BD90-FF2FBBEEE82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9FE314F2-A633-4E19-A2BF-3A385C22F2CE}"/>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BBBB9F1F-CE7E-480A-86D3-A4B8E59F4C28}"/>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92F39548-369E-4541-B320-EAA6A1BF876C}"/>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505855A7-2F67-4BF7-8DE4-76089E741D3E}"/>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734F5EF8-D330-4DBE-8B35-DB6179A5167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47F7957F-D5F8-477F-BCDF-7A0C800F200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51F62E5E-B17D-4427-B15F-890D866EDE61}"/>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8494C02-ACCC-4FD2-8A44-5238E6C6745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9" name="直線コネクタ 68">
          <a:extLst>
            <a:ext uri="{FF2B5EF4-FFF2-40B4-BE49-F238E27FC236}">
              <a16:creationId xmlns:a16="http://schemas.microsoft.com/office/drawing/2014/main" id="{912178D3-F25A-4E26-A35D-56B552DB3E3B}"/>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0" name="有形固定資産減価償却率最小値テキスト">
          <a:extLst>
            <a:ext uri="{FF2B5EF4-FFF2-40B4-BE49-F238E27FC236}">
              <a16:creationId xmlns:a16="http://schemas.microsoft.com/office/drawing/2014/main" id="{5F22C320-E65F-44CA-AF39-D12604469FF8}"/>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1" name="直線コネクタ 70">
          <a:extLst>
            <a:ext uri="{FF2B5EF4-FFF2-40B4-BE49-F238E27FC236}">
              <a16:creationId xmlns:a16="http://schemas.microsoft.com/office/drawing/2014/main" id="{BB618B79-52B7-416E-A79E-25CC93C66C70}"/>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2" name="有形固定資産減価償却率最大値テキスト">
          <a:extLst>
            <a:ext uri="{FF2B5EF4-FFF2-40B4-BE49-F238E27FC236}">
              <a16:creationId xmlns:a16="http://schemas.microsoft.com/office/drawing/2014/main" id="{980111EC-19BD-4EEF-8261-3F6220C755EA}"/>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3" name="直線コネクタ 72">
          <a:extLst>
            <a:ext uri="{FF2B5EF4-FFF2-40B4-BE49-F238E27FC236}">
              <a16:creationId xmlns:a16="http://schemas.microsoft.com/office/drawing/2014/main" id="{3ED82C97-D6DF-473F-B73E-5691F0DE4501}"/>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4" name="有形固定資産減価償却率平均値テキスト">
          <a:extLst>
            <a:ext uri="{FF2B5EF4-FFF2-40B4-BE49-F238E27FC236}">
              <a16:creationId xmlns:a16="http://schemas.microsoft.com/office/drawing/2014/main" id="{3419C946-191E-4DBD-93D1-44C980CF8D17}"/>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5" name="フローチャート: 判断 74">
          <a:extLst>
            <a:ext uri="{FF2B5EF4-FFF2-40B4-BE49-F238E27FC236}">
              <a16:creationId xmlns:a16="http://schemas.microsoft.com/office/drawing/2014/main" id="{2A5A78D7-DF64-4AC8-98E6-8199AFB3A719}"/>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6" name="フローチャート: 判断 75">
          <a:extLst>
            <a:ext uri="{FF2B5EF4-FFF2-40B4-BE49-F238E27FC236}">
              <a16:creationId xmlns:a16="http://schemas.microsoft.com/office/drawing/2014/main" id="{6ECE1D7B-5ECB-4EC4-80AB-34F4479A9F96}"/>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7" name="フローチャート: 判断 76">
          <a:extLst>
            <a:ext uri="{FF2B5EF4-FFF2-40B4-BE49-F238E27FC236}">
              <a16:creationId xmlns:a16="http://schemas.microsoft.com/office/drawing/2014/main" id="{95C0CDE3-B82A-4DEF-8375-F1F709ED9CBE}"/>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8" name="フローチャート: 判断 77">
          <a:extLst>
            <a:ext uri="{FF2B5EF4-FFF2-40B4-BE49-F238E27FC236}">
              <a16:creationId xmlns:a16="http://schemas.microsoft.com/office/drawing/2014/main" id="{9A3B56F3-CA6D-4A42-BA40-91FA49EA5D31}"/>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9" name="フローチャート: 判断 78">
          <a:extLst>
            <a:ext uri="{FF2B5EF4-FFF2-40B4-BE49-F238E27FC236}">
              <a16:creationId xmlns:a16="http://schemas.microsoft.com/office/drawing/2014/main" id="{0577E6A3-A2AE-48B9-8BE2-ED146B2B5512}"/>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95202D-4CB5-4E6B-83F6-334982310C5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488B0EC-259E-4B4B-B450-828497845DC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7BB8AC3-2E40-4281-B427-D27CB9A41BF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872FF4D-90B6-43BC-B176-09D7E6FDDAAE}"/>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BA19EED-5418-471F-9A9A-8078A5F091F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149437</xdr:rowOff>
    </xdr:from>
    <xdr:to>
      <xdr:col>23</xdr:col>
      <xdr:colOff>136525</xdr:colOff>
      <xdr:row>31</xdr:row>
      <xdr:rowOff>79587</xdr:rowOff>
    </xdr:to>
    <xdr:sp macro="" textlink="">
      <xdr:nvSpPr>
        <xdr:cNvPr id="85" name="楕円 84">
          <a:extLst>
            <a:ext uri="{FF2B5EF4-FFF2-40B4-BE49-F238E27FC236}">
              <a16:creationId xmlns:a16="http://schemas.microsoft.com/office/drawing/2014/main" id="{00C238E7-474D-430E-B879-2F870567CCB6}"/>
            </a:ext>
          </a:extLst>
        </xdr:cNvPr>
        <xdr:cNvSpPr/>
      </xdr:nvSpPr>
      <xdr:spPr>
        <a:xfrm>
          <a:off x="4254500" y="58263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864</xdr:rowOff>
    </xdr:from>
    <xdr:ext cx="405111" cy="259045"/>
    <xdr:sp macro="" textlink="">
      <xdr:nvSpPr>
        <xdr:cNvPr id="86" name="有形固定資産減価償却率該当値テキスト">
          <a:extLst>
            <a:ext uri="{FF2B5EF4-FFF2-40B4-BE49-F238E27FC236}">
              <a16:creationId xmlns:a16="http://schemas.microsoft.com/office/drawing/2014/main" id="{7326487E-1816-4B99-95C2-55DAE941EC05}"/>
            </a:ext>
          </a:extLst>
        </xdr:cNvPr>
        <xdr:cNvSpPr txBox="1"/>
      </xdr:nvSpPr>
      <xdr:spPr>
        <a:xfrm>
          <a:off x="4359275"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117052</xdr:rowOff>
    </xdr:from>
    <xdr:to>
      <xdr:col>19</xdr:col>
      <xdr:colOff>187325</xdr:colOff>
      <xdr:row>31</xdr:row>
      <xdr:rowOff>47202</xdr:rowOff>
    </xdr:to>
    <xdr:sp macro="" textlink="">
      <xdr:nvSpPr>
        <xdr:cNvPr id="87" name="楕円 86">
          <a:extLst>
            <a:ext uri="{FF2B5EF4-FFF2-40B4-BE49-F238E27FC236}">
              <a16:creationId xmlns:a16="http://schemas.microsoft.com/office/drawing/2014/main" id="{843AC680-BFA1-4CB3-A738-EFC19F7A006B}"/>
            </a:ext>
          </a:extLst>
        </xdr:cNvPr>
        <xdr:cNvSpPr/>
      </xdr:nvSpPr>
      <xdr:spPr>
        <a:xfrm>
          <a:off x="3616325" y="5793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167852</xdr:rowOff>
    </xdr:from>
    <xdr:to>
      <xdr:col>23</xdr:col>
      <xdr:colOff>85725</xdr:colOff>
      <xdr:row>31</xdr:row>
      <xdr:rowOff>28787</xdr:rowOff>
    </xdr:to>
    <xdr:cxnSp macro="">
      <xdr:nvCxnSpPr>
        <xdr:cNvPr id="88" name="直線コネクタ 87">
          <a:extLst>
            <a:ext uri="{FF2B5EF4-FFF2-40B4-BE49-F238E27FC236}">
              <a16:creationId xmlns:a16="http://schemas.microsoft.com/office/drawing/2014/main" id="{3B46C18F-325E-4957-8171-365B0E9A0A11}"/>
            </a:ext>
          </a:extLst>
        </xdr:cNvPr>
        <xdr:cNvCxnSpPr/>
      </xdr:nvCxnSpPr>
      <xdr:spPr>
        <a:xfrm>
          <a:off x="3673475" y="5841577"/>
          <a:ext cx="6286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86466</xdr:rowOff>
    </xdr:from>
    <xdr:to>
      <xdr:col>15</xdr:col>
      <xdr:colOff>187325</xdr:colOff>
      <xdr:row>31</xdr:row>
      <xdr:rowOff>16616</xdr:rowOff>
    </xdr:to>
    <xdr:sp macro="" textlink="">
      <xdr:nvSpPr>
        <xdr:cNvPr id="89" name="楕円 88">
          <a:extLst>
            <a:ext uri="{FF2B5EF4-FFF2-40B4-BE49-F238E27FC236}">
              <a16:creationId xmlns:a16="http://schemas.microsoft.com/office/drawing/2014/main" id="{69920D9F-B1AC-49AF-8A0E-F82AAAD255EC}"/>
            </a:ext>
          </a:extLst>
        </xdr:cNvPr>
        <xdr:cNvSpPr/>
      </xdr:nvSpPr>
      <xdr:spPr>
        <a:xfrm>
          <a:off x="2930525" y="57601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137266</xdr:rowOff>
    </xdr:from>
    <xdr:to>
      <xdr:col>19</xdr:col>
      <xdr:colOff>136525</xdr:colOff>
      <xdr:row>30</xdr:row>
      <xdr:rowOff>167852</xdr:rowOff>
    </xdr:to>
    <xdr:cxnSp macro="">
      <xdr:nvCxnSpPr>
        <xdr:cNvPr id="90" name="直線コネクタ 89">
          <a:extLst>
            <a:ext uri="{FF2B5EF4-FFF2-40B4-BE49-F238E27FC236}">
              <a16:creationId xmlns:a16="http://schemas.microsoft.com/office/drawing/2014/main" id="{F78EE107-7C7E-46A7-8929-B58E9E03C5F1}"/>
            </a:ext>
          </a:extLst>
        </xdr:cNvPr>
        <xdr:cNvCxnSpPr/>
      </xdr:nvCxnSpPr>
      <xdr:spPr>
        <a:xfrm>
          <a:off x="2987675" y="5817341"/>
          <a:ext cx="685800" cy="2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1" name="楕円 90">
          <a:extLst>
            <a:ext uri="{FF2B5EF4-FFF2-40B4-BE49-F238E27FC236}">
              <a16:creationId xmlns:a16="http://schemas.microsoft.com/office/drawing/2014/main" id="{CB068909-1487-439F-8414-CB231F02F893}"/>
            </a:ext>
          </a:extLst>
        </xdr:cNvPr>
        <xdr:cNvSpPr/>
      </xdr:nvSpPr>
      <xdr:spPr>
        <a:xfrm>
          <a:off x="22447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137266</xdr:rowOff>
    </xdr:to>
    <xdr:cxnSp macro="">
      <xdr:nvCxnSpPr>
        <xdr:cNvPr id="92" name="直線コネクタ 91">
          <a:extLst>
            <a:ext uri="{FF2B5EF4-FFF2-40B4-BE49-F238E27FC236}">
              <a16:creationId xmlns:a16="http://schemas.microsoft.com/office/drawing/2014/main" id="{E93BFD48-D50A-4917-822F-B5BF03ACF68D}"/>
            </a:ext>
          </a:extLst>
        </xdr:cNvPr>
        <xdr:cNvCxnSpPr/>
      </xdr:nvCxnSpPr>
      <xdr:spPr>
        <a:xfrm>
          <a:off x="2301875" y="5790777"/>
          <a:ext cx="685800" cy="2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32491</xdr:rowOff>
    </xdr:from>
    <xdr:to>
      <xdr:col>7</xdr:col>
      <xdr:colOff>187325</xdr:colOff>
      <xdr:row>30</xdr:row>
      <xdr:rowOff>134091</xdr:rowOff>
    </xdr:to>
    <xdr:sp macro="" textlink="">
      <xdr:nvSpPr>
        <xdr:cNvPr id="93" name="楕円 92">
          <a:extLst>
            <a:ext uri="{FF2B5EF4-FFF2-40B4-BE49-F238E27FC236}">
              <a16:creationId xmlns:a16="http://schemas.microsoft.com/office/drawing/2014/main" id="{F7209552-7A5D-461D-9B87-7B0CDD285E62}"/>
            </a:ext>
          </a:extLst>
        </xdr:cNvPr>
        <xdr:cNvSpPr/>
      </xdr:nvSpPr>
      <xdr:spPr>
        <a:xfrm>
          <a:off x="1558925" y="57062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83291</xdr:rowOff>
    </xdr:from>
    <xdr:to>
      <xdr:col>11</xdr:col>
      <xdr:colOff>136525</xdr:colOff>
      <xdr:row>30</xdr:row>
      <xdr:rowOff>113877</xdr:rowOff>
    </xdr:to>
    <xdr:cxnSp macro="">
      <xdr:nvCxnSpPr>
        <xdr:cNvPr id="94" name="直線コネクタ 93">
          <a:extLst>
            <a:ext uri="{FF2B5EF4-FFF2-40B4-BE49-F238E27FC236}">
              <a16:creationId xmlns:a16="http://schemas.microsoft.com/office/drawing/2014/main" id="{6926DF93-D5C6-4E73-B42A-7FDF346BC641}"/>
            </a:ext>
          </a:extLst>
        </xdr:cNvPr>
        <xdr:cNvCxnSpPr/>
      </xdr:nvCxnSpPr>
      <xdr:spPr>
        <a:xfrm>
          <a:off x="1616075" y="5763366"/>
          <a:ext cx="685800" cy="2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5" name="n_1aveValue有形固定資産減価償却率">
          <a:extLst>
            <a:ext uri="{FF2B5EF4-FFF2-40B4-BE49-F238E27FC236}">
              <a16:creationId xmlns:a16="http://schemas.microsoft.com/office/drawing/2014/main" id="{767006F6-7EE4-4422-961B-B84BE3BB33A6}"/>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6" name="n_2aveValue有形固定資産減価償却率">
          <a:extLst>
            <a:ext uri="{FF2B5EF4-FFF2-40B4-BE49-F238E27FC236}">
              <a16:creationId xmlns:a16="http://schemas.microsoft.com/office/drawing/2014/main" id="{B2181FE4-753E-4A77-AD2B-797EAB21E69E}"/>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7" name="n_3aveValue有形固定資産減価償却率">
          <a:extLst>
            <a:ext uri="{FF2B5EF4-FFF2-40B4-BE49-F238E27FC236}">
              <a16:creationId xmlns:a16="http://schemas.microsoft.com/office/drawing/2014/main" id="{9256D228-F9A1-476B-B08D-C45CE08093F7}"/>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8" name="n_4aveValue有形固定資産減価償却率">
          <a:extLst>
            <a:ext uri="{FF2B5EF4-FFF2-40B4-BE49-F238E27FC236}">
              <a16:creationId xmlns:a16="http://schemas.microsoft.com/office/drawing/2014/main" id="{819C0BFD-2095-48AC-8605-0FC80B921BC2}"/>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63729</xdr:rowOff>
    </xdr:from>
    <xdr:ext cx="405111" cy="259045"/>
    <xdr:sp macro="" textlink="">
      <xdr:nvSpPr>
        <xdr:cNvPr id="99" name="n_1mainValue有形固定資産減価償却率">
          <a:extLst>
            <a:ext uri="{FF2B5EF4-FFF2-40B4-BE49-F238E27FC236}">
              <a16:creationId xmlns:a16="http://schemas.microsoft.com/office/drawing/2014/main" id="{1240A335-93E7-46BE-AD25-3375C14E2F62}"/>
            </a:ext>
          </a:extLst>
        </xdr:cNvPr>
        <xdr:cNvSpPr txBox="1"/>
      </xdr:nvSpPr>
      <xdr:spPr>
        <a:xfrm>
          <a:off x="3474094" y="5581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33143</xdr:rowOff>
    </xdr:from>
    <xdr:ext cx="405111" cy="259045"/>
    <xdr:sp macro="" textlink="">
      <xdr:nvSpPr>
        <xdr:cNvPr id="100" name="n_2mainValue有形固定資産減価償却率">
          <a:extLst>
            <a:ext uri="{FF2B5EF4-FFF2-40B4-BE49-F238E27FC236}">
              <a16:creationId xmlns:a16="http://schemas.microsoft.com/office/drawing/2014/main" id="{3C464BCE-6A0A-4CC7-A18B-4E91CD1C8395}"/>
            </a:ext>
          </a:extLst>
        </xdr:cNvPr>
        <xdr:cNvSpPr txBox="1"/>
      </xdr:nvSpPr>
      <xdr:spPr>
        <a:xfrm>
          <a:off x="2797819" y="554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1" name="n_3mainValue有形固定資産減価償却率">
          <a:extLst>
            <a:ext uri="{FF2B5EF4-FFF2-40B4-BE49-F238E27FC236}">
              <a16:creationId xmlns:a16="http://schemas.microsoft.com/office/drawing/2014/main" id="{3A85122B-D51C-4C01-A9E7-12578AE81299}"/>
            </a:ext>
          </a:extLst>
        </xdr:cNvPr>
        <xdr:cNvSpPr txBox="1"/>
      </xdr:nvSpPr>
      <xdr:spPr>
        <a:xfrm>
          <a:off x="21120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150618</xdr:rowOff>
    </xdr:from>
    <xdr:ext cx="405111" cy="259045"/>
    <xdr:sp macro="" textlink="">
      <xdr:nvSpPr>
        <xdr:cNvPr id="102" name="n_4mainValue有形固定資産減価償却率">
          <a:extLst>
            <a:ext uri="{FF2B5EF4-FFF2-40B4-BE49-F238E27FC236}">
              <a16:creationId xmlns:a16="http://schemas.microsoft.com/office/drawing/2014/main" id="{977792CB-5408-46AD-8A87-E183FF631BD0}"/>
            </a:ext>
          </a:extLst>
        </xdr:cNvPr>
        <xdr:cNvSpPr txBox="1"/>
      </xdr:nvSpPr>
      <xdr:spPr>
        <a:xfrm>
          <a:off x="1426219" y="550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510A5FB9-EF1A-4FA2-99DB-EB3B8F7B979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7D3B7838-3E8E-4C08-B187-F8120696BB5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5" name="正方形/長方形 104">
          <a:extLst>
            <a:ext uri="{FF2B5EF4-FFF2-40B4-BE49-F238E27FC236}">
              <a16:creationId xmlns:a16="http://schemas.microsoft.com/office/drawing/2014/main" id="{CE4CE289-0D9F-4E02-9A64-B34C8537B9C5}"/>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[ 1,605.7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DB30183-BFA7-4C9E-AB50-BD97391C67C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E798EC3-D1CD-46F4-B459-06FFB86858D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47C7F72D-03F1-4FFB-B2FD-F80481FDB2D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F4E65F7F-F8EC-42B7-A99F-0FF6BE0A084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87CBED6-5B3C-4723-9206-8FAC25E5682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ADF1289-FBE6-4B83-A69E-5B033955CCB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52EF0F17-FC7D-4623-811A-1E4E2BE9029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AA5A798-A7D3-47E8-9510-F0DB65BFC5A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BDA16D-4245-46AC-A953-E2D6900B39C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703A79E-FFC1-4736-BC2C-EE3168B9D7D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約３倍と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年能登半島地震及び奥能登豪雨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に係る災害復旧事業債や災害ごみ処理に係る災害対策債など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起債残高が、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大きく増加したことから、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したものと考えられる。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A55D2ED-CAC0-4491-BD80-9A58E6C8B03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8257FA4-381B-463E-82BA-F3ED8E664ED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3FB2948-A421-4FA6-864E-8F34A89AB08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9" name="直線コネクタ 118">
          <a:extLst>
            <a:ext uri="{FF2B5EF4-FFF2-40B4-BE49-F238E27FC236}">
              <a16:creationId xmlns:a16="http://schemas.microsoft.com/office/drawing/2014/main" id="{0E31F063-8F41-4CC0-9085-51612661691F}"/>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0" name="テキスト ボックス 119">
          <a:extLst>
            <a:ext uri="{FF2B5EF4-FFF2-40B4-BE49-F238E27FC236}">
              <a16:creationId xmlns:a16="http://schemas.microsoft.com/office/drawing/2014/main" id="{8C734A34-06E0-4C3B-AB89-D5FEC17E4A8E}"/>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1" name="直線コネクタ 120">
          <a:extLst>
            <a:ext uri="{FF2B5EF4-FFF2-40B4-BE49-F238E27FC236}">
              <a16:creationId xmlns:a16="http://schemas.microsoft.com/office/drawing/2014/main" id="{635DFC82-857C-4B0E-B257-61D3C28464A0}"/>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2" name="テキスト ボックス 121">
          <a:extLst>
            <a:ext uri="{FF2B5EF4-FFF2-40B4-BE49-F238E27FC236}">
              <a16:creationId xmlns:a16="http://schemas.microsoft.com/office/drawing/2014/main" id="{C38E2CC6-5E53-46DA-9582-412B96E6D993}"/>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3" name="直線コネクタ 122">
          <a:extLst>
            <a:ext uri="{FF2B5EF4-FFF2-40B4-BE49-F238E27FC236}">
              <a16:creationId xmlns:a16="http://schemas.microsoft.com/office/drawing/2014/main" id="{9A986E43-6E6D-4E1C-B550-C42368A87D3A}"/>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4" name="テキスト ボックス 123">
          <a:extLst>
            <a:ext uri="{FF2B5EF4-FFF2-40B4-BE49-F238E27FC236}">
              <a16:creationId xmlns:a16="http://schemas.microsoft.com/office/drawing/2014/main" id="{9E65C4C8-D889-4434-B542-08491E6BF975}"/>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5" name="直線コネクタ 124">
          <a:extLst>
            <a:ext uri="{FF2B5EF4-FFF2-40B4-BE49-F238E27FC236}">
              <a16:creationId xmlns:a16="http://schemas.microsoft.com/office/drawing/2014/main" id="{38F919DA-F244-4F6B-9297-172480BEA888}"/>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6" name="テキスト ボックス 125">
          <a:extLst>
            <a:ext uri="{FF2B5EF4-FFF2-40B4-BE49-F238E27FC236}">
              <a16:creationId xmlns:a16="http://schemas.microsoft.com/office/drawing/2014/main" id="{3CB33C4F-B14D-4FBD-99F9-BFE7B1D9BDB2}"/>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7AEFDAD-D1CC-4976-92CE-EA8DF3D293D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30EB5FC-2ED0-4C98-9872-B78125D1DB8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9" name="直線コネクタ 128">
          <a:extLst>
            <a:ext uri="{FF2B5EF4-FFF2-40B4-BE49-F238E27FC236}">
              <a16:creationId xmlns:a16="http://schemas.microsoft.com/office/drawing/2014/main" id="{6C233901-0495-4903-9A8A-B49216E77AE0}"/>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0" name="債務償還比率最小値テキスト">
          <a:extLst>
            <a:ext uri="{FF2B5EF4-FFF2-40B4-BE49-F238E27FC236}">
              <a16:creationId xmlns:a16="http://schemas.microsoft.com/office/drawing/2014/main" id="{69F8B70F-606A-4913-9208-A377D0A70D04}"/>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1" name="直線コネクタ 130">
          <a:extLst>
            <a:ext uri="{FF2B5EF4-FFF2-40B4-BE49-F238E27FC236}">
              <a16:creationId xmlns:a16="http://schemas.microsoft.com/office/drawing/2014/main" id="{EF38B7F9-ADF8-4E6E-B3B9-C9804B786936}"/>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2" name="債務償還比率最大値テキスト">
          <a:extLst>
            <a:ext uri="{FF2B5EF4-FFF2-40B4-BE49-F238E27FC236}">
              <a16:creationId xmlns:a16="http://schemas.microsoft.com/office/drawing/2014/main" id="{35E5EE99-3E27-4095-9CF8-1F9259098192}"/>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3" name="直線コネクタ 132">
          <a:extLst>
            <a:ext uri="{FF2B5EF4-FFF2-40B4-BE49-F238E27FC236}">
              <a16:creationId xmlns:a16="http://schemas.microsoft.com/office/drawing/2014/main" id="{71AA70DE-008A-4447-91FD-2AF8D509264B}"/>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4" name="債務償還比率平均値テキスト">
          <a:extLst>
            <a:ext uri="{FF2B5EF4-FFF2-40B4-BE49-F238E27FC236}">
              <a16:creationId xmlns:a16="http://schemas.microsoft.com/office/drawing/2014/main" id="{99E518EA-A272-4526-9D80-866E2C837A63}"/>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5" name="フローチャート: 判断 134">
          <a:extLst>
            <a:ext uri="{FF2B5EF4-FFF2-40B4-BE49-F238E27FC236}">
              <a16:creationId xmlns:a16="http://schemas.microsoft.com/office/drawing/2014/main" id="{BD9D910B-D23A-44D8-87D9-2945991462A3}"/>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6" name="フローチャート: 判断 135">
          <a:extLst>
            <a:ext uri="{FF2B5EF4-FFF2-40B4-BE49-F238E27FC236}">
              <a16:creationId xmlns:a16="http://schemas.microsoft.com/office/drawing/2014/main" id="{2577304C-85F1-4290-B50F-2E8201D7AFE1}"/>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7" name="フローチャート: 判断 136">
          <a:extLst>
            <a:ext uri="{FF2B5EF4-FFF2-40B4-BE49-F238E27FC236}">
              <a16:creationId xmlns:a16="http://schemas.microsoft.com/office/drawing/2014/main" id="{5503F3BF-BB87-4791-9CE0-1DEE463F1E7A}"/>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8" name="フローチャート: 判断 137">
          <a:extLst>
            <a:ext uri="{FF2B5EF4-FFF2-40B4-BE49-F238E27FC236}">
              <a16:creationId xmlns:a16="http://schemas.microsoft.com/office/drawing/2014/main" id="{7C7709B2-B6B4-49FD-BA42-186095179F11}"/>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9" name="フローチャート: 判断 138">
          <a:extLst>
            <a:ext uri="{FF2B5EF4-FFF2-40B4-BE49-F238E27FC236}">
              <a16:creationId xmlns:a16="http://schemas.microsoft.com/office/drawing/2014/main" id="{DB80D18E-DA23-4F11-8A2C-973475B951A9}"/>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D421CCE-4284-41E9-A0EC-4B792456D64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28F75D3-5AEA-4209-BB02-358EB9DF4BD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BBCB0F2-6FDB-488D-973B-4B40F55AD11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E370AA1-B6F1-4DC5-A827-7A1953A0BDF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871A7E4-CE86-4922-B06A-F3360EB63F2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119858</xdr:rowOff>
    </xdr:from>
    <xdr:to>
      <xdr:col>76</xdr:col>
      <xdr:colOff>73025</xdr:colOff>
      <xdr:row>35</xdr:row>
      <xdr:rowOff>50008</xdr:rowOff>
    </xdr:to>
    <xdr:sp macro="" textlink="">
      <xdr:nvSpPr>
        <xdr:cNvPr id="145" name="楕円 144">
          <a:extLst>
            <a:ext uri="{FF2B5EF4-FFF2-40B4-BE49-F238E27FC236}">
              <a16:creationId xmlns:a16="http://schemas.microsoft.com/office/drawing/2014/main" id="{28B0386A-B2FB-458F-A6A0-4BC76AC963FA}"/>
            </a:ext>
          </a:extLst>
        </xdr:cNvPr>
        <xdr:cNvSpPr/>
      </xdr:nvSpPr>
      <xdr:spPr>
        <a:xfrm>
          <a:off x="13293725" y="64476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34</xdr:row>
      <xdr:rowOff>34785</xdr:rowOff>
    </xdr:from>
    <xdr:ext cx="560923" cy="259045"/>
    <xdr:sp macro="" textlink="">
      <xdr:nvSpPr>
        <xdr:cNvPr id="146" name="債務償還比率該当値テキスト">
          <a:extLst>
            <a:ext uri="{FF2B5EF4-FFF2-40B4-BE49-F238E27FC236}">
              <a16:creationId xmlns:a16="http://schemas.microsoft.com/office/drawing/2014/main" id="{75985217-6BBB-451D-8E7D-059F05D9B050}"/>
            </a:ext>
          </a:extLst>
        </xdr:cNvPr>
        <xdr:cNvSpPr txBox="1"/>
      </xdr:nvSpPr>
      <xdr:spPr>
        <a:xfrm>
          <a:off x="13379450" y="63562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39411</xdr:rowOff>
    </xdr:from>
    <xdr:to>
      <xdr:col>72</xdr:col>
      <xdr:colOff>123825</xdr:colOff>
      <xdr:row>29</xdr:row>
      <xdr:rowOff>141011</xdr:rowOff>
    </xdr:to>
    <xdr:sp macro="" textlink="">
      <xdr:nvSpPr>
        <xdr:cNvPr id="147" name="楕円 146">
          <a:extLst>
            <a:ext uri="{FF2B5EF4-FFF2-40B4-BE49-F238E27FC236}">
              <a16:creationId xmlns:a16="http://schemas.microsoft.com/office/drawing/2014/main" id="{496250A4-B5CB-4299-A5EE-716AC60E5818}"/>
            </a:ext>
          </a:extLst>
        </xdr:cNvPr>
        <xdr:cNvSpPr/>
      </xdr:nvSpPr>
      <xdr:spPr>
        <a:xfrm>
          <a:off x="12646025" y="555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90211</xdr:rowOff>
    </xdr:from>
    <xdr:to>
      <xdr:col>76</xdr:col>
      <xdr:colOff>22225</xdr:colOff>
      <xdr:row>34</xdr:row>
      <xdr:rowOff>170658</xdr:rowOff>
    </xdr:to>
    <xdr:cxnSp macro="">
      <xdr:nvCxnSpPr>
        <xdr:cNvPr id="148" name="直線コネクタ 147">
          <a:extLst>
            <a:ext uri="{FF2B5EF4-FFF2-40B4-BE49-F238E27FC236}">
              <a16:creationId xmlns:a16="http://schemas.microsoft.com/office/drawing/2014/main" id="{E6EAAA5F-BCCE-4ED6-9D19-C617C8B05121}"/>
            </a:ext>
          </a:extLst>
        </xdr:cNvPr>
        <xdr:cNvCxnSpPr/>
      </xdr:nvCxnSpPr>
      <xdr:spPr>
        <a:xfrm>
          <a:off x="12693650" y="5602011"/>
          <a:ext cx="638175" cy="88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137775</xdr:rowOff>
    </xdr:from>
    <xdr:to>
      <xdr:col>68</xdr:col>
      <xdr:colOff>123825</xdr:colOff>
      <xdr:row>30</xdr:row>
      <xdr:rowOff>67925</xdr:rowOff>
    </xdr:to>
    <xdr:sp macro="" textlink="">
      <xdr:nvSpPr>
        <xdr:cNvPr id="149" name="楕円 148">
          <a:extLst>
            <a:ext uri="{FF2B5EF4-FFF2-40B4-BE49-F238E27FC236}">
              <a16:creationId xmlns:a16="http://schemas.microsoft.com/office/drawing/2014/main" id="{EB8414D0-7FB2-468D-BB7B-126B4F531C1A}"/>
            </a:ext>
          </a:extLst>
        </xdr:cNvPr>
        <xdr:cNvSpPr/>
      </xdr:nvSpPr>
      <xdr:spPr>
        <a:xfrm>
          <a:off x="11960225" y="5655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90211</xdr:rowOff>
    </xdr:from>
    <xdr:to>
      <xdr:col>72</xdr:col>
      <xdr:colOff>73025</xdr:colOff>
      <xdr:row>30</xdr:row>
      <xdr:rowOff>17125</xdr:rowOff>
    </xdr:to>
    <xdr:cxnSp macro="">
      <xdr:nvCxnSpPr>
        <xdr:cNvPr id="150" name="直線コネクタ 149">
          <a:extLst>
            <a:ext uri="{FF2B5EF4-FFF2-40B4-BE49-F238E27FC236}">
              <a16:creationId xmlns:a16="http://schemas.microsoft.com/office/drawing/2014/main" id="{D38B1101-5CB7-4FD2-B6DE-0757CD55C374}"/>
            </a:ext>
          </a:extLst>
        </xdr:cNvPr>
        <xdr:cNvCxnSpPr/>
      </xdr:nvCxnSpPr>
      <xdr:spPr>
        <a:xfrm flipV="1">
          <a:off x="12007850" y="5602011"/>
          <a:ext cx="685800" cy="9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47097</xdr:rowOff>
    </xdr:from>
    <xdr:to>
      <xdr:col>64</xdr:col>
      <xdr:colOff>123825</xdr:colOff>
      <xdr:row>29</xdr:row>
      <xdr:rowOff>148697</xdr:rowOff>
    </xdr:to>
    <xdr:sp macro="" textlink="">
      <xdr:nvSpPr>
        <xdr:cNvPr id="151" name="楕円 150">
          <a:extLst>
            <a:ext uri="{FF2B5EF4-FFF2-40B4-BE49-F238E27FC236}">
              <a16:creationId xmlns:a16="http://schemas.microsoft.com/office/drawing/2014/main" id="{0F34FFF2-50BB-4A13-8B2B-0151318A749E}"/>
            </a:ext>
          </a:extLst>
        </xdr:cNvPr>
        <xdr:cNvSpPr/>
      </xdr:nvSpPr>
      <xdr:spPr>
        <a:xfrm>
          <a:off x="11274425" y="55652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97897</xdr:rowOff>
    </xdr:from>
    <xdr:to>
      <xdr:col>68</xdr:col>
      <xdr:colOff>73025</xdr:colOff>
      <xdr:row>30</xdr:row>
      <xdr:rowOff>17125</xdr:rowOff>
    </xdr:to>
    <xdr:cxnSp macro="">
      <xdr:nvCxnSpPr>
        <xdr:cNvPr id="152" name="直線コネクタ 151">
          <a:extLst>
            <a:ext uri="{FF2B5EF4-FFF2-40B4-BE49-F238E27FC236}">
              <a16:creationId xmlns:a16="http://schemas.microsoft.com/office/drawing/2014/main" id="{76AABA25-3F73-4321-8DFA-98F3ADEB010C}"/>
            </a:ext>
          </a:extLst>
        </xdr:cNvPr>
        <xdr:cNvCxnSpPr/>
      </xdr:nvCxnSpPr>
      <xdr:spPr>
        <a:xfrm>
          <a:off x="11322050" y="5612872"/>
          <a:ext cx="6858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164460</xdr:rowOff>
    </xdr:from>
    <xdr:to>
      <xdr:col>60</xdr:col>
      <xdr:colOff>123825</xdr:colOff>
      <xdr:row>30</xdr:row>
      <xdr:rowOff>94610</xdr:rowOff>
    </xdr:to>
    <xdr:sp macro="" textlink="">
      <xdr:nvSpPr>
        <xdr:cNvPr id="153" name="楕円 152">
          <a:extLst>
            <a:ext uri="{FF2B5EF4-FFF2-40B4-BE49-F238E27FC236}">
              <a16:creationId xmlns:a16="http://schemas.microsoft.com/office/drawing/2014/main" id="{BFB3B307-A3A9-4809-93FD-6CCDA47D54AF}"/>
            </a:ext>
          </a:extLst>
        </xdr:cNvPr>
        <xdr:cNvSpPr/>
      </xdr:nvSpPr>
      <xdr:spPr>
        <a:xfrm>
          <a:off x="10588625" y="5676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97897</xdr:rowOff>
    </xdr:from>
    <xdr:to>
      <xdr:col>64</xdr:col>
      <xdr:colOff>73025</xdr:colOff>
      <xdr:row>30</xdr:row>
      <xdr:rowOff>43810</xdr:rowOff>
    </xdr:to>
    <xdr:cxnSp macro="">
      <xdr:nvCxnSpPr>
        <xdr:cNvPr id="154" name="直線コネクタ 153">
          <a:extLst>
            <a:ext uri="{FF2B5EF4-FFF2-40B4-BE49-F238E27FC236}">
              <a16:creationId xmlns:a16="http://schemas.microsoft.com/office/drawing/2014/main" id="{44F1DEAC-6841-4D5E-823F-5AFE650AB140}"/>
            </a:ext>
          </a:extLst>
        </xdr:cNvPr>
        <xdr:cNvCxnSpPr/>
      </xdr:nvCxnSpPr>
      <xdr:spPr>
        <a:xfrm flipV="1">
          <a:off x="10636250" y="5612872"/>
          <a:ext cx="685800" cy="11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5" name="n_1aveValue債務償還比率">
          <a:extLst>
            <a:ext uri="{FF2B5EF4-FFF2-40B4-BE49-F238E27FC236}">
              <a16:creationId xmlns:a16="http://schemas.microsoft.com/office/drawing/2014/main" id="{9331B69C-8C0A-40A6-AF13-BA838161F851}"/>
            </a:ext>
          </a:extLst>
        </xdr:cNvPr>
        <xdr:cNvSpPr txBox="1"/>
      </xdr:nvSpPr>
      <xdr:spPr>
        <a:xfrm>
          <a:off x="12465127" y="567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6" name="n_2aveValue債務償還比率">
          <a:extLst>
            <a:ext uri="{FF2B5EF4-FFF2-40B4-BE49-F238E27FC236}">
              <a16:creationId xmlns:a16="http://schemas.microsoft.com/office/drawing/2014/main" id="{11CDFE85-6FD3-4F5A-88C9-27C92A0E6447}"/>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7" name="n_3aveValue債務償還比率">
          <a:extLst>
            <a:ext uri="{FF2B5EF4-FFF2-40B4-BE49-F238E27FC236}">
              <a16:creationId xmlns:a16="http://schemas.microsoft.com/office/drawing/2014/main" id="{4A3E7121-9068-483E-B461-5E488860A9E1}"/>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8" name="n_4aveValue債務償還比率">
          <a:extLst>
            <a:ext uri="{FF2B5EF4-FFF2-40B4-BE49-F238E27FC236}">
              <a16:creationId xmlns:a16="http://schemas.microsoft.com/office/drawing/2014/main" id="{0BAA54C0-4EF6-40B4-B1A4-DCC442BE8A96}"/>
            </a:ext>
          </a:extLst>
        </xdr:cNvPr>
        <xdr:cNvSpPr txBox="1"/>
      </xdr:nvSpPr>
      <xdr:spPr>
        <a:xfrm>
          <a:off x="10417252" y="576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157538</xdr:rowOff>
    </xdr:from>
    <xdr:ext cx="469744" cy="259045"/>
    <xdr:sp macro="" textlink="">
      <xdr:nvSpPr>
        <xdr:cNvPr id="159" name="n_1mainValue債務償還比率">
          <a:extLst>
            <a:ext uri="{FF2B5EF4-FFF2-40B4-BE49-F238E27FC236}">
              <a16:creationId xmlns:a16="http://schemas.microsoft.com/office/drawing/2014/main" id="{1473EB4D-63AF-4391-98BB-B021ED6D998E}"/>
            </a:ext>
          </a:extLst>
        </xdr:cNvPr>
        <xdr:cNvSpPr txBox="1"/>
      </xdr:nvSpPr>
      <xdr:spPr>
        <a:xfrm>
          <a:off x="12465127" y="535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59052</xdr:rowOff>
    </xdr:from>
    <xdr:ext cx="469744" cy="259045"/>
    <xdr:sp macro="" textlink="">
      <xdr:nvSpPr>
        <xdr:cNvPr id="160" name="n_2mainValue債務償還比率">
          <a:extLst>
            <a:ext uri="{FF2B5EF4-FFF2-40B4-BE49-F238E27FC236}">
              <a16:creationId xmlns:a16="http://schemas.microsoft.com/office/drawing/2014/main" id="{8CC52921-ADB4-42B5-9524-0273D33E8437}"/>
            </a:ext>
          </a:extLst>
        </xdr:cNvPr>
        <xdr:cNvSpPr txBox="1"/>
      </xdr:nvSpPr>
      <xdr:spPr>
        <a:xfrm>
          <a:off x="11788852" y="573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139824</xdr:rowOff>
    </xdr:from>
    <xdr:ext cx="469744" cy="259045"/>
    <xdr:sp macro="" textlink="">
      <xdr:nvSpPr>
        <xdr:cNvPr id="161" name="n_3mainValue債務償還比率">
          <a:extLst>
            <a:ext uri="{FF2B5EF4-FFF2-40B4-BE49-F238E27FC236}">
              <a16:creationId xmlns:a16="http://schemas.microsoft.com/office/drawing/2014/main" id="{6011EC7B-1AC3-4E39-9762-47B7B14A4AC2}"/>
            </a:ext>
          </a:extLst>
        </xdr:cNvPr>
        <xdr:cNvSpPr txBox="1"/>
      </xdr:nvSpPr>
      <xdr:spPr>
        <a:xfrm>
          <a:off x="11103052" y="565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111137</xdr:rowOff>
    </xdr:from>
    <xdr:ext cx="469744" cy="259045"/>
    <xdr:sp macro="" textlink="">
      <xdr:nvSpPr>
        <xdr:cNvPr id="162" name="n_4mainValue債務償還比率">
          <a:extLst>
            <a:ext uri="{FF2B5EF4-FFF2-40B4-BE49-F238E27FC236}">
              <a16:creationId xmlns:a16="http://schemas.microsoft.com/office/drawing/2014/main" id="{C68A0907-42D2-4BB2-8298-7C6FFACF9D85}"/>
            </a:ext>
          </a:extLst>
        </xdr:cNvPr>
        <xdr:cNvSpPr txBox="1"/>
      </xdr:nvSpPr>
      <xdr:spPr>
        <a:xfrm>
          <a:off x="10417252" y="546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C3624150-2286-430B-9785-BBEB5FE5A82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7D0672A1-C516-48A4-9068-3C5CAB90441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202EF9A-2DB3-4583-9332-F1120448FA73}"/>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D44F499-D161-4077-B8F8-296793F1B9E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FA75F92-0306-4C9E-B5C9-B00764E4DC6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5FF99429-BF6D-4C2C-A009-E7D6305AAE5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A6CF63-0A01-4A64-A5C5-A7F2CA55033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5497C1-7E98-4488-A391-26F79B9137E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C869DA-D346-427D-8D1A-08BDB89CCA6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95CF4B-7D08-40AC-BB51-78CA2520620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B4D92A-F6FD-467D-AAE8-415B2CE1AF5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5A5695-2A5F-450F-A007-5B79A809AA5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59FEEA-79D2-490B-90AD-838D3EAACE2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71F5DF-EF05-4FF3-9773-682589B278D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89A89E-867E-4DDA-9786-D2E50AD00CE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632F16-2414-48CF-B2E6-8AC063A0177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38E05E4-D37D-44C6-BD04-F0963C48B3B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55527C-9699-4594-AD99-B973AFD170C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36407D-9718-45A0-AFD6-2E597C5B85E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2AF213-9BC2-45B6-93A8-6C40B4EACB3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386449-BAE7-4063-96BC-0348022508F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7601AD-3BA7-4C2A-BA0A-ACB0FAB7AC5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4611D5-D6DD-4712-AEBD-7AD08D99F90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E12516-CC74-4C33-801C-52DC7D1B8C5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316660-717E-4636-925F-EE5EB6AFDFB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7A6D92-BD56-45EE-B271-4822CC09455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E9EF6D-75F0-4939-8BE9-5F256C6C9B0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FAE46E-9FF2-4A33-BAB3-FACAB6B2397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56BCF7-44D7-4035-A347-55E87A8A8A0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9CDAA8-D027-4F36-B818-CA077151413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6436C0-BAC5-41B3-813B-B27AD412304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6998316-DD2A-468E-A087-B8E7BADDD9A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919E12-2046-458D-B533-F1C0ADB6953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624E0F-D546-420F-8476-82796804710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8832D7-A3F4-4ADD-A0BF-F6DD37724F1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0E2D4A-EECD-402A-A788-F8AE39D77F0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E45086-B17F-4331-AED2-0CD41BC6A7A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B29F64-DFF1-4700-B523-080DF6B4CE5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E3378F-FE76-4539-AD4D-B670686617A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FDC0ED-1EF2-4FBB-8DB3-D923A01AFEA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FC7B28-7384-4E7C-9FF6-A04A7FE365A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F5C212-8D11-4D37-AC86-58C5BE37CDF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53F2F5-1C78-429A-B4C7-BA50D74C65C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FAFE60-1C43-4D4B-8FCA-9643B59DD8B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9E59E1-6780-4520-AA7D-74992C7BBBD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8B8155-FFCA-42B0-BCCC-24766141FBB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05D071-F246-42A0-A4F5-FED7386BF31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C86067-0144-4E76-851D-2CEE7DCFA041}"/>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64D075B-207F-46D2-86A7-6B28057370C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159FCE-AA19-4C1E-AEA9-07BE107225F2}"/>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0E7E13-0891-4F5D-BB21-8E890C16AF7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66DA7D-B30E-4A09-AA2C-215AB086083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3C783B-1E37-47AA-9227-23ED7168F75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88773D-455C-4B49-B3D8-AF902D2E6CC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6498E2-E8A0-49DC-AFF4-0CD8B23317A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EC9407-1F4F-4CE6-B7F4-38EAF9C5D7D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FAD88A1-18E3-49DB-9A65-84CF5ED7558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6C38DF8-9D71-4D9B-A1D3-AEC3D04928AE}"/>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1A8D863-5E4C-47EA-9679-068219830D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D952D6E-7122-4B79-B3CC-0C4DB1ADF82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0310947-4B0C-43E0-98DB-3749F135835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ABA7411-D808-49FF-B38F-372F78BB0D54}"/>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2E172A81-E846-4BF6-B351-EDBE04123BA1}"/>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13F35CC-0429-420C-B0EC-2B7405CF77EA}"/>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5D03284-3BB2-4B43-834F-443B618ABD5E}"/>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DE0E4E38-6038-4760-A2C7-C5BFCDD2B420}"/>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5EF79778-0FE5-4401-ABFA-5C7CFE33E48F}"/>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341769F-ABB3-46AB-863D-7688C82B25AB}"/>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EB0DB42-6385-4181-96AA-12ACA586C6BC}"/>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A6045CE-3FAD-412C-9DB8-E6B8DD1E6C24}"/>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3F13A161-918F-4E37-8C28-BF07183C22F3}"/>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91CC3D97-B21D-446B-9190-36E2D0C02CB3}"/>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0226EA-5DDD-4F6D-9909-83BE5556207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D19C30-B3C8-4B67-8827-5CE3A51982B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CCDE65-1B01-4D3D-87B4-899CE454C65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21FBCC6-7677-4B97-9663-498A183F2F7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74EA6FC-C3E2-4BB8-B9C8-3CF13D822FB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1A8089B3-D501-4D68-9583-E4EABBEFFE94}"/>
            </a:ext>
          </a:extLst>
        </xdr:cNvPr>
        <xdr:cNvSpPr/>
      </xdr:nvSpPr>
      <xdr:spPr>
        <a:xfrm>
          <a:off x="4124325" y="6229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41927</xdr:rowOff>
    </xdr:from>
    <xdr:ext cx="405111" cy="259045"/>
    <xdr:sp macro="" textlink="">
      <xdr:nvSpPr>
        <xdr:cNvPr id="74" name="【道路】&#10;有形固定資産減価償却率該当値テキスト">
          <a:extLst>
            <a:ext uri="{FF2B5EF4-FFF2-40B4-BE49-F238E27FC236}">
              <a16:creationId xmlns:a16="http://schemas.microsoft.com/office/drawing/2014/main" id="{A1CB96DD-1092-450B-85D5-24674684FD2E}"/>
            </a:ext>
          </a:extLst>
        </xdr:cNvPr>
        <xdr:cNvSpPr txBox="1"/>
      </xdr:nvSpPr>
      <xdr:spPr>
        <a:xfrm>
          <a:off x="4219575" y="620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23495</xdr:rowOff>
    </xdr:from>
    <xdr:to>
      <xdr:col>20</xdr:col>
      <xdr:colOff>38100</xdr:colOff>
      <xdr:row>38</xdr:row>
      <xdr:rowOff>125095</xdr:rowOff>
    </xdr:to>
    <xdr:sp macro="" textlink="">
      <xdr:nvSpPr>
        <xdr:cNvPr id="75" name="楕円 74">
          <a:extLst>
            <a:ext uri="{FF2B5EF4-FFF2-40B4-BE49-F238E27FC236}">
              <a16:creationId xmlns:a16="http://schemas.microsoft.com/office/drawing/2014/main" id="{DD1C3209-6695-492D-B8FC-0A7E5E59E994}"/>
            </a:ext>
          </a:extLst>
        </xdr:cNvPr>
        <xdr:cNvSpPr/>
      </xdr:nvSpPr>
      <xdr:spPr>
        <a:xfrm>
          <a:off x="3381375" y="61893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74295</xdr:rowOff>
    </xdr:from>
    <xdr:to>
      <xdr:col>24</xdr:col>
      <xdr:colOff>63500</xdr:colOff>
      <xdr:row>38</xdr:row>
      <xdr:rowOff>114300</xdr:rowOff>
    </xdr:to>
    <xdr:cxnSp macro="">
      <xdr:nvCxnSpPr>
        <xdr:cNvPr id="76" name="直線コネクタ 75">
          <a:extLst>
            <a:ext uri="{FF2B5EF4-FFF2-40B4-BE49-F238E27FC236}">
              <a16:creationId xmlns:a16="http://schemas.microsoft.com/office/drawing/2014/main" id="{E739E571-0079-4B2D-8DAC-1A7CB81A5838}"/>
            </a:ext>
          </a:extLst>
        </xdr:cNvPr>
        <xdr:cNvCxnSpPr/>
      </xdr:nvCxnSpPr>
      <xdr:spPr>
        <a:xfrm>
          <a:off x="3429000" y="6236970"/>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1DB3E092-D4C0-4547-8C41-328F97FA8FC3}"/>
            </a:ext>
          </a:extLst>
        </xdr:cNvPr>
        <xdr:cNvSpPr/>
      </xdr:nvSpPr>
      <xdr:spPr>
        <a:xfrm>
          <a:off x="2571750" y="616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36195</xdr:rowOff>
    </xdr:from>
    <xdr:to>
      <xdr:col>19</xdr:col>
      <xdr:colOff>177800</xdr:colOff>
      <xdr:row>38</xdr:row>
      <xdr:rowOff>74295</xdr:rowOff>
    </xdr:to>
    <xdr:cxnSp macro="">
      <xdr:nvCxnSpPr>
        <xdr:cNvPr id="78" name="直線コネクタ 77">
          <a:extLst>
            <a:ext uri="{FF2B5EF4-FFF2-40B4-BE49-F238E27FC236}">
              <a16:creationId xmlns:a16="http://schemas.microsoft.com/office/drawing/2014/main" id="{3DCF05E8-849E-4F95-94B1-524CF2412750}"/>
            </a:ext>
          </a:extLst>
        </xdr:cNvPr>
        <xdr:cNvCxnSpPr/>
      </xdr:nvCxnSpPr>
      <xdr:spPr>
        <a:xfrm>
          <a:off x="2619375" y="61988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118745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483A2B07-729C-4553-B53D-D5E658C009CE}"/>
            </a:ext>
          </a:extLst>
        </xdr:cNvPr>
        <xdr:cNvSpPr/>
      </xdr:nvSpPr>
      <xdr:spPr>
        <a:xfrm>
          <a:off x="1781175" y="61226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169545</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DB405A52-9A0F-4BA4-8243-C536B479A5A6}"/>
            </a:ext>
          </a:extLst>
        </xdr:cNvPr>
        <xdr:cNvCxnSpPr/>
      </xdr:nvCxnSpPr>
      <xdr:spPr>
        <a:xfrm>
          <a:off x="1828800" y="616077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901E2978-3B12-4C4B-AA89-5060744346A0}"/>
            </a:ext>
          </a:extLst>
        </xdr:cNvPr>
        <xdr:cNvSpPr/>
      </xdr:nvSpPr>
      <xdr:spPr>
        <a:xfrm>
          <a:off x="981075" y="60883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37</xdr:row>
      <xdr:rowOff>169545</xdr:rowOff>
    </xdr:to>
    <xdr:cxnSp macro="">
      <xdr:nvCxnSpPr>
        <xdr:cNvPr id="82" name="直線コネクタ 81">
          <a:extLst>
            <a:ext uri="{FF2B5EF4-FFF2-40B4-BE49-F238E27FC236}">
              <a16:creationId xmlns:a16="http://schemas.microsoft.com/office/drawing/2014/main" id="{ACD9CA53-087E-4CE9-B7A6-AA2B25E16EC3}"/>
            </a:ext>
          </a:extLst>
        </xdr:cNvPr>
        <xdr:cNvCxnSpPr/>
      </xdr:nvCxnSpPr>
      <xdr:spPr>
        <a:xfrm>
          <a:off x="1028700" y="6136005"/>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E49CB2AC-6A24-401D-B5CF-B9205D8F407C}"/>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32781B58-80C0-417A-8EA8-8C69FFCF71DD}"/>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58F33E4B-6DC2-4333-B6F5-58D7BFF5B144}"/>
            </a:ext>
          </a:extLst>
        </xdr:cNvPr>
        <xdr:cNvSpPr txBox="1"/>
      </xdr:nvSpPr>
      <xdr:spPr>
        <a:xfrm>
          <a:off x="16484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B16EBC7E-7DA0-406B-9556-1EA6B62756B9}"/>
            </a:ext>
          </a:extLst>
        </xdr:cNvPr>
        <xdr:cNvSpPr txBox="1"/>
      </xdr:nvSpPr>
      <xdr:spPr>
        <a:xfrm>
          <a:off x="848369"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D547E1F2-6AA6-48F9-82FB-9E755F9E32DA}"/>
            </a:ext>
          </a:extLst>
        </xdr:cNvPr>
        <xdr:cNvSpPr txBox="1"/>
      </xdr:nvSpPr>
      <xdr:spPr>
        <a:xfrm>
          <a:off x="32391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F7A7A668-F28A-4D40-B0BA-57705EA42C06}"/>
            </a:ext>
          </a:extLst>
        </xdr:cNvPr>
        <xdr:cNvSpPr txBox="1"/>
      </xdr:nvSpPr>
      <xdr:spPr>
        <a:xfrm>
          <a:off x="24390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32DF972C-47CA-4CDA-A4AE-82DB2C026A54}"/>
            </a:ext>
          </a:extLst>
        </xdr:cNvPr>
        <xdr:cNvSpPr txBox="1"/>
      </xdr:nvSpPr>
      <xdr:spPr>
        <a:xfrm>
          <a:off x="1648469" y="590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31132</xdr:rowOff>
    </xdr:from>
    <xdr:ext cx="405111" cy="259045"/>
    <xdr:sp macro="" textlink="">
      <xdr:nvSpPr>
        <xdr:cNvPr id="90" name="n_4mainValue【道路】&#10;有形固定資産減価償却率">
          <a:extLst>
            <a:ext uri="{FF2B5EF4-FFF2-40B4-BE49-F238E27FC236}">
              <a16:creationId xmlns:a16="http://schemas.microsoft.com/office/drawing/2014/main" id="{B80D7506-6872-48C6-B05E-939E7AC123F0}"/>
            </a:ext>
          </a:extLst>
        </xdr:cNvPr>
        <xdr:cNvSpPr txBox="1"/>
      </xdr:nvSpPr>
      <xdr:spPr>
        <a:xfrm>
          <a:off x="8483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C1829B1-D3FD-4AF3-AA63-61AD6DE9031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731CB17-04D1-4256-96A0-CEEEBE7598D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88AE4B-4E3E-42A9-9117-CBF5BDEA400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B833621-1134-46B1-AC0E-82B8F3419F5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D92D0A4-9809-4A33-8824-EC60A6A45AD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36BA8E-9C8A-474C-929E-439DAE9BC9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8039AC-6D87-498B-8E05-7FC7A746EC4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EA96610-BB22-487D-BF1D-3DEFA405341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9CD44F9-B227-4E6B-B3A1-A0049681614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C61BE44-3496-402C-960E-F2FACA9F2E6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0E1C57-8F1D-43EC-9F71-3DD99F67081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3177509-4B72-4ECD-9BAB-8C301CE71C9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547AD39-B7EE-48E1-B9DB-5D19BB51C51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29205FF-88B1-4838-87D2-E56D8404A06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E810E8E-F513-4191-AF5D-C77F28000EC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1286001-C1BE-4602-BAF2-E96024D5B839}"/>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3817EC7-7753-4904-99BD-4BF29342969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25EB5A6-CD0B-4A44-BACD-276A9D7C509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6D47D29-B0E1-4621-8970-70671D0F91E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B003543-E8EC-40D2-A8DD-A5A52A17D06B}"/>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B753D70-9272-4088-8D17-B3FBBFF68D8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599DCA7-AFF7-459B-90E6-F18F0E0F9B62}"/>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EA16DC2-F289-47CC-8C21-167F9B65417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7E33565-EDEA-4C90-AB06-7FBD6BEF5D42}"/>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87746A6-88E3-4214-A1DF-E92B8F8C95B3}"/>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9177B98-EA2B-491B-8C31-5388B2015C1F}"/>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DB51F6A-DB8C-40D5-8F58-54A1908E6DC2}"/>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5B51E822-5F14-45A5-8661-B97D35D13791}"/>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F41067D6-7C59-4FD9-8139-6732A41D9267}"/>
            </a:ext>
          </a:extLst>
        </xdr:cNvPr>
        <xdr:cNvSpPr txBox="1"/>
      </xdr:nvSpPr>
      <xdr:spPr>
        <a:xfrm>
          <a:off x="9467850"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AE0FDE09-5D12-4D1E-9FA0-0FCD8E19BCE2}"/>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D96C35BF-5B8A-4E0A-A7E6-C39795EED66A}"/>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647CFB3-5A34-4843-82FE-EEB15B54739F}"/>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50D0DC6-9A4E-49E7-AA6A-D4B020CC7EA6}"/>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8C317F9-A77F-418F-8E29-5E7BAEBCF7A8}"/>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F5AEBC-D3D3-4442-AA46-557FEF63502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E6E0533-421C-4703-A81A-D0D82B4E349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406A52-FAB8-47F4-AEDE-7CB4A0A3A2B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7C0484-FC1C-48F4-8789-318CCE71FBB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D03821-1FA9-45FD-9450-D5E3189D59D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76587</xdr:rowOff>
    </xdr:from>
    <xdr:to>
      <xdr:col>55</xdr:col>
      <xdr:colOff>50800</xdr:colOff>
      <xdr:row>33</xdr:row>
      <xdr:rowOff>6737</xdr:rowOff>
    </xdr:to>
    <xdr:sp macro="" textlink="">
      <xdr:nvSpPr>
        <xdr:cNvPr id="130" name="楕円 129">
          <a:extLst>
            <a:ext uri="{FF2B5EF4-FFF2-40B4-BE49-F238E27FC236}">
              <a16:creationId xmlns:a16="http://schemas.microsoft.com/office/drawing/2014/main" id="{B21335C6-D510-4941-9B6F-057D9AB1B1A2}"/>
            </a:ext>
          </a:extLst>
        </xdr:cNvPr>
        <xdr:cNvSpPr/>
      </xdr:nvSpPr>
      <xdr:spPr>
        <a:xfrm>
          <a:off x="9401175" y="526771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29614</xdr:rowOff>
    </xdr:from>
    <xdr:ext cx="534377" cy="259045"/>
    <xdr:sp macro="" textlink="">
      <xdr:nvSpPr>
        <xdr:cNvPr id="131" name="【道路】&#10;一人当たり延長該当値テキスト">
          <a:extLst>
            <a:ext uri="{FF2B5EF4-FFF2-40B4-BE49-F238E27FC236}">
              <a16:creationId xmlns:a16="http://schemas.microsoft.com/office/drawing/2014/main" id="{7D49DBFB-F15A-423D-AD72-2BECF045DC1D}"/>
            </a:ext>
          </a:extLst>
        </xdr:cNvPr>
        <xdr:cNvSpPr txBox="1"/>
      </xdr:nvSpPr>
      <xdr:spPr>
        <a:xfrm>
          <a:off x="9467850" y="521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59423</xdr:rowOff>
    </xdr:from>
    <xdr:to>
      <xdr:col>50</xdr:col>
      <xdr:colOff>165100</xdr:colOff>
      <xdr:row>33</xdr:row>
      <xdr:rowOff>161023</xdr:rowOff>
    </xdr:to>
    <xdr:sp macro="" textlink="">
      <xdr:nvSpPr>
        <xdr:cNvPr id="132" name="楕円 131">
          <a:extLst>
            <a:ext uri="{FF2B5EF4-FFF2-40B4-BE49-F238E27FC236}">
              <a16:creationId xmlns:a16="http://schemas.microsoft.com/office/drawing/2014/main" id="{5A6B4E36-D1F1-46C9-B721-8FA15150A216}"/>
            </a:ext>
          </a:extLst>
        </xdr:cNvPr>
        <xdr:cNvSpPr/>
      </xdr:nvSpPr>
      <xdr:spPr>
        <a:xfrm>
          <a:off x="8639175" y="54124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127387</xdr:rowOff>
    </xdr:from>
    <xdr:to>
      <xdr:col>55</xdr:col>
      <xdr:colOff>0</xdr:colOff>
      <xdr:row>33</xdr:row>
      <xdr:rowOff>110223</xdr:rowOff>
    </xdr:to>
    <xdr:cxnSp macro="">
      <xdr:nvCxnSpPr>
        <xdr:cNvPr id="133" name="直線コネクタ 132">
          <a:extLst>
            <a:ext uri="{FF2B5EF4-FFF2-40B4-BE49-F238E27FC236}">
              <a16:creationId xmlns:a16="http://schemas.microsoft.com/office/drawing/2014/main" id="{319EB43D-3E1F-4BDE-BD5C-86DBB9B6EAD0}"/>
            </a:ext>
          </a:extLst>
        </xdr:cNvPr>
        <xdr:cNvCxnSpPr/>
      </xdr:nvCxnSpPr>
      <xdr:spPr>
        <a:xfrm flipV="1">
          <a:off x="8686800" y="5315337"/>
          <a:ext cx="742950" cy="14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101905</xdr:rowOff>
    </xdr:from>
    <xdr:to>
      <xdr:col>46</xdr:col>
      <xdr:colOff>38100</xdr:colOff>
      <xdr:row>34</xdr:row>
      <xdr:rowOff>32055</xdr:rowOff>
    </xdr:to>
    <xdr:sp macro="" textlink="">
      <xdr:nvSpPr>
        <xdr:cNvPr id="134" name="楕円 133">
          <a:extLst>
            <a:ext uri="{FF2B5EF4-FFF2-40B4-BE49-F238E27FC236}">
              <a16:creationId xmlns:a16="http://schemas.microsoft.com/office/drawing/2014/main" id="{E28D0F7B-84C0-4C19-99D5-95400050B558}"/>
            </a:ext>
          </a:extLst>
        </xdr:cNvPr>
        <xdr:cNvSpPr/>
      </xdr:nvSpPr>
      <xdr:spPr>
        <a:xfrm>
          <a:off x="7839075" y="5458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110223</xdr:rowOff>
    </xdr:from>
    <xdr:to>
      <xdr:col>50</xdr:col>
      <xdr:colOff>114300</xdr:colOff>
      <xdr:row>33</xdr:row>
      <xdr:rowOff>152705</xdr:rowOff>
    </xdr:to>
    <xdr:cxnSp macro="">
      <xdr:nvCxnSpPr>
        <xdr:cNvPr id="135" name="直線コネクタ 134">
          <a:extLst>
            <a:ext uri="{FF2B5EF4-FFF2-40B4-BE49-F238E27FC236}">
              <a16:creationId xmlns:a16="http://schemas.microsoft.com/office/drawing/2014/main" id="{EAD1322C-3BE9-4B19-944C-EAF58DF5D287}"/>
            </a:ext>
          </a:extLst>
        </xdr:cNvPr>
        <xdr:cNvCxnSpPr/>
      </xdr:nvCxnSpPr>
      <xdr:spPr>
        <a:xfrm flipV="1">
          <a:off x="7886700" y="5460098"/>
          <a:ext cx="800100" cy="4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124384</xdr:rowOff>
    </xdr:from>
    <xdr:to>
      <xdr:col>41</xdr:col>
      <xdr:colOff>101600</xdr:colOff>
      <xdr:row>34</xdr:row>
      <xdr:rowOff>54534</xdr:rowOff>
    </xdr:to>
    <xdr:sp macro="" textlink="">
      <xdr:nvSpPr>
        <xdr:cNvPr id="136" name="楕円 135">
          <a:extLst>
            <a:ext uri="{FF2B5EF4-FFF2-40B4-BE49-F238E27FC236}">
              <a16:creationId xmlns:a16="http://schemas.microsoft.com/office/drawing/2014/main" id="{D73FC9BE-1835-482C-99C0-112E783576E5}"/>
            </a:ext>
          </a:extLst>
        </xdr:cNvPr>
        <xdr:cNvSpPr/>
      </xdr:nvSpPr>
      <xdr:spPr>
        <a:xfrm>
          <a:off x="7029450" y="5474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152705</xdr:rowOff>
    </xdr:from>
    <xdr:to>
      <xdr:col>45</xdr:col>
      <xdr:colOff>177800</xdr:colOff>
      <xdr:row>34</xdr:row>
      <xdr:rowOff>3734</xdr:rowOff>
    </xdr:to>
    <xdr:cxnSp macro="">
      <xdr:nvCxnSpPr>
        <xdr:cNvPr id="137" name="直線コネクタ 136">
          <a:extLst>
            <a:ext uri="{FF2B5EF4-FFF2-40B4-BE49-F238E27FC236}">
              <a16:creationId xmlns:a16="http://schemas.microsoft.com/office/drawing/2014/main" id="{629D399A-6574-4EA2-B0C2-42B53B9307DA}"/>
            </a:ext>
          </a:extLst>
        </xdr:cNvPr>
        <xdr:cNvCxnSpPr/>
      </xdr:nvCxnSpPr>
      <xdr:spPr>
        <a:xfrm flipV="1">
          <a:off x="7077075" y="5505755"/>
          <a:ext cx="809625"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146063</xdr:rowOff>
    </xdr:from>
    <xdr:to>
      <xdr:col>36</xdr:col>
      <xdr:colOff>165100</xdr:colOff>
      <xdr:row>34</xdr:row>
      <xdr:rowOff>76213</xdr:rowOff>
    </xdr:to>
    <xdr:sp macro="" textlink="">
      <xdr:nvSpPr>
        <xdr:cNvPr id="138" name="楕円 137">
          <a:extLst>
            <a:ext uri="{FF2B5EF4-FFF2-40B4-BE49-F238E27FC236}">
              <a16:creationId xmlns:a16="http://schemas.microsoft.com/office/drawing/2014/main" id="{DD3095B8-6C75-4679-80CA-516AAE15B95C}"/>
            </a:ext>
          </a:extLst>
        </xdr:cNvPr>
        <xdr:cNvSpPr/>
      </xdr:nvSpPr>
      <xdr:spPr>
        <a:xfrm>
          <a:off x="6238875" y="5495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3734</xdr:rowOff>
    </xdr:from>
    <xdr:to>
      <xdr:col>41</xdr:col>
      <xdr:colOff>50800</xdr:colOff>
      <xdr:row>34</xdr:row>
      <xdr:rowOff>25413</xdr:rowOff>
    </xdr:to>
    <xdr:cxnSp macro="">
      <xdr:nvCxnSpPr>
        <xdr:cNvPr id="139" name="直線コネクタ 138">
          <a:extLst>
            <a:ext uri="{FF2B5EF4-FFF2-40B4-BE49-F238E27FC236}">
              <a16:creationId xmlns:a16="http://schemas.microsoft.com/office/drawing/2014/main" id="{9BFD1E66-99F7-4D10-9B48-A8C0929A093D}"/>
            </a:ext>
          </a:extLst>
        </xdr:cNvPr>
        <xdr:cNvCxnSpPr/>
      </xdr:nvCxnSpPr>
      <xdr:spPr>
        <a:xfrm flipV="1">
          <a:off x="6286500" y="5521884"/>
          <a:ext cx="790575" cy="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6B467778-B882-42C6-A05B-33774C8299D4}"/>
            </a:ext>
          </a:extLst>
        </xdr:cNvPr>
        <xdr:cNvSpPr txBox="1"/>
      </xdr:nvSpPr>
      <xdr:spPr>
        <a:xfrm>
          <a:off x="8429136" y="63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8992A354-F223-405D-BF2B-C6FB1664BA82}"/>
            </a:ext>
          </a:extLst>
        </xdr:cNvPr>
        <xdr:cNvSpPr txBox="1"/>
      </xdr:nvSpPr>
      <xdr:spPr>
        <a:xfrm>
          <a:off x="7648086" y="639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2C72937-269C-4DCB-863A-CA96ADED5E88}"/>
            </a:ext>
          </a:extLst>
        </xdr:cNvPr>
        <xdr:cNvSpPr txBox="1"/>
      </xdr:nvSpPr>
      <xdr:spPr>
        <a:xfrm>
          <a:off x="6847986" y="64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8BD12DF3-775D-4408-A2B1-7559964EC45F}"/>
            </a:ext>
          </a:extLst>
        </xdr:cNvPr>
        <xdr:cNvSpPr txBox="1"/>
      </xdr:nvSpPr>
      <xdr:spPr>
        <a:xfrm>
          <a:off x="6038361"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6100</xdr:rowOff>
    </xdr:from>
    <xdr:ext cx="534377" cy="259045"/>
    <xdr:sp macro="" textlink="">
      <xdr:nvSpPr>
        <xdr:cNvPr id="144" name="n_1mainValue【道路】&#10;一人当たり延長">
          <a:extLst>
            <a:ext uri="{FF2B5EF4-FFF2-40B4-BE49-F238E27FC236}">
              <a16:creationId xmlns:a16="http://schemas.microsoft.com/office/drawing/2014/main" id="{AC76D5E2-7DC2-4566-BBE4-C5B938EFA604}"/>
            </a:ext>
          </a:extLst>
        </xdr:cNvPr>
        <xdr:cNvSpPr txBox="1"/>
      </xdr:nvSpPr>
      <xdr:spPr>
        <a:xfrm>
          <a:off x="8429136" y="520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48582</xdr:rowOff>
    </xdr:from>
    <xdr:ext cx="534377" cy="259045"/>
    <xdr:sp macro="" textlink="">
      <xdr:nvSpPr>
        <xdr:cNvPr id="145" name="n_2mainValue【道路】&#10;一人当たり延長">
          <a:extLst>
            <a:ext uri="{FF2B5EF4-FFF2-40B4-BE49-F238E27FC236}">
              <a16:creationId xmlns:a16="http://schemas.microsoft.com/office/drawing/2014/main" id="{3598EE77-3E2C-44A9-9103-66394530D182}"/>
            </a:ext>
          </a:extLst>
        </xdr:cNvPr>
        <xdr:cNvSpPr txBox="1"/>
      </xdr:nvSpPr>
      <xdr:spPr>
        <a:xfrm>
          <a:off x="7648086" y="523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71061</xdr:rowOff>
    </xdr:from>
    <xdr:ext cx="534377" cy="259045"/>
    <xdr:sp macro="" textlink="">
      <xdr:nvSpPr>
        <xdr:cNvPr id="146" name="n_3mainValue【道路】&#10;一人当たり延長">
          <a:extLst>
            <a:ext uri="{FF2B5EF4-FFF2-40B4-BE49-F238E27FC236}">
              <a16:creationId xmlns:a16="http://schemas.microsoft.com/office/drawing/2014/main" id="{82385C35-389E-4B42-9854-0A7BA7608205}"/>
            </a:ext>
          </a:extLst>
        </xdr:cNvPr>
        <xdr:cNvSpPr txBox="1"/>
      </xdr:nvSpPr>
      <xdr:spPr>
        <a:xfrm>
          <a:off x="6847986" y="525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92740</xdr:rowOff>
    </xdr:from>
    <xdr:ext cx="534377" cy="259045"/>
    <xdr:sp macro="" textlink="">
      <xdr:nvSpPr>
        <xdr:cNvPr id="147" name="n_4mainValue【道路】&#10;一人当たり延長">
          <a:extLst>
            <a:ext uri="{FF2B5EF4-FFF2-40B4-BE49-F238E27FC236}">
              <a16:creationId xmlns:a16="http://schemas.microsoft.com/office/drawing/2014/main" id="{17C395A3-5AAB-4B67-B9BE-D29F19C945A7}"/>
            </a:ext>
          </a:extLst>
        </xdr:cNvPr>
        <xdr:cNvSpPr txBox="1"/>
      </xdr:nvSpPr>
      <xdr:spPr>
        <a:xfrm>
          <a:off x="6038361" y="528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17608B-CB55-460D-BC57-E0CD2251A76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1515ED1-43E4-4DA0-8B69-6AD0A3A0A83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3B2F28-F592-4707-BDFC-E9BE64D48F2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0BB5057-EB98-4F12-A28B-56FCD400392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4F8A72E-561D-47A6-84B8-9B7E0FCE14B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5BB0DFA-3630-4F67-9FCA-F63ED4C8DEB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0C1C998-952C-4195-8C7F-89A3C08C1D8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F12312A-76DC-4A9E-87AB-B2FD9961FF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76D465-B3FF-4D52-A052-69215912E05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DD6B044-428D-405D-9C38-F59C916A662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50EFCF9-B585-4E79-8471-D8E986F10FE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1127117-97B5-4AFD-B1E7-78E430A9DD1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9DD7581-063F-4083-B611-6309416062F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0266D38-FD76-4536-94A3-58308A3C4FFA}"/>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3305187-DE62-44D8-B759-EDD571E65C6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F36C319-A881-4B22-836E-F50C8BA5954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EB151C6-46B2-491C-B3A7-C40ED86FA95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74E4817-B46C-4CD3-B51C-B9E05549C24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FD613FA-8DDB-48BF-8A05-36B41737E50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6F7B09E-F3F5-4E44-AD58-C00D53533A8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160AA94-BE9F-408F-AEF9-82A5E0CCA08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6C6103B-B091-4004-8DCD-4DF91CC3CB8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730F554-1531-4A33-94FD-6B52A99EA5E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B8950D9-3F36-4208-865E-1F15D4D02ED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E4712EE-76CD-44DF-8E09-CDDB2D05DAF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3457FC5-9639-4B53-997F-1CA6E9FF0A78}"/>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13FA6B3-1488-4D8A-8097-78A19BAF1017}"/>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884A13C8-5BF8-421D-A215-88805072832C}"/>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789523E-EEE9-422C-9F8F-86D4B5D9A2C6}"/>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CBB73C5-903F-4C6C-87FB-A9C00F8CB775}"/>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F7D3CF5-BBDD-4002-BCFE-C407D55E77DA}"/>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1950D479-4B3A-4544-B4E8-A9797FE828F9}"/>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46176CA-DCB5-46D0-9007-0BD85C9A8D19}"/>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F5E609EC-3EE9-4930-A6DF-8C2F20D89D6F}"/>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C99C160-5D02-440D-90DA-12351B6BFFC8}"/>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12D078F-32A2-4ADD-885C-E92FBF51668D}"/>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DE5E4F-F413-4E62-B7EB-E9C7A05DEF4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9BAD24-2900-4338-BD80-BF4ED909BCD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6492A0-F6AD-4789-BDD2-9851C0C8620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905F14-6858-4E1A-BFBE-5CE707CD18E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C382292-B09C-481B-BCFC-5401ECDBB0C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35741</xdr:rowOff>
    </xdr:from>
    <xdr:to>
      <xdr:col>24</xdr:col>
      <xdr:colOff>114300</xdr:colOff>
      <xdr:row>60</xdr:row>
      <xdr:rowOff>137341</xdr:rowOff>
    </xdr:to>
    <xdr:sp macro="" textlink="">
      <xdr:nvSpPr>
        <xdr:cNvPr id="189" name="楕円 188">
          <a:extLst>
            <a:ext uri="{FF2B5EF4-FFF2-40B4-BE49-F238E27FC236}">
              <a16:creationId xmlns:a16="http://schemas.microsoft.com/office/drawing/2014/main" id="{68EE95B9-15D7-407F-992B-F9A79FEB3CF8}"/>
            </a:ext>
          </a:extLst>
        </xdr:cNvPr>
        <xdr:cNvSpPr/>
      </xdr:nvSpPr>
      <xdr:spPr>
        <a:xfrm>
          <a:off x="4124325" y="97607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58618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562823A-F4F4-44FE-8C96-5C97E556DB27}"/>
            </a:ext>
          </a:extLst>
        </xdr:cNvPr>
        <xdr:cNvSpPr txBox="1"/>
      </xdr:nvSpPr>
      <xdr:spPr>
        <a:xfrm>
          <a:off x="4219575" y="962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91" name="楕円 190">
          <a:extLst>
            <a:ext uri="{FF2B5EF4-FFF2-40B4-BE49-F238E27FC236}">
              <a16:creationId xmlns:a16="http://schemas.microsoft.com/office/drawing/2014/main" id="{564533AC-6A35-434A-AB7F-148F1F41B843}"/>
            </a:ext>
          </a:extLst>
        </xdr:cNvPr>
        <xdr:cNvSpPr/>
      </xdr:nvSpPr>
      <xdr:spPr>
        <a:xfrm>
          <a:off x="3381375" y="97330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86541</xdr:rowOff>
    </xdr:to>
    <xdr:cxnSp macro="">
      <xdr:nvCxnSpPr>
        <xdr:cNvPr id="192" name="直線コネクタ 191">
          <a:extLst>
            <a:ext uri="{FF2B5EF4-FFF2-40B4-BE49-F238E27FC236}">
              <a16:creationId xmlns:a16="http://schemas.microsoft.com/office/drawing/2014/main" id="{96409A63-6022-4781-9BB1-112CF5C749E8}"/>
            </a:ext>
          </a:extLst>
        </xdr:cNvPr>
        <xdr:cNvCxnSpPr/>
      </xdr:nvCxnSpPr>
      <xdr:spPr>
        <a:xfrm>
          <a:off x="3429000" y="9790249"/>
          <a:ext cx="7524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93" name="楕円 192">
          <a:extLst>
            <a:ext uri="{FF2B5EF4-FFF2-40B4-BE49-F238E27FC236}">
              <a16:creationId xmlns:a16="http://schemas.microsoft.com/office/drawing/2014/main" id="{E17A6B77-CD3B-4913-B104-A8381B857830}"/>
            </a:ext>
          </a:extLst>
        </xdr:cNvPr>
        <xdr:cNvSpPr/>
      </xdr:nvSpPr>
      <xdr:spPr>
        <a:xfrm>
          <a:off x="2571750" y="972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62049</xdr:rowOff>
    </xdr:to>
    <xdr:cxnSp macro="">
      <xdr:nvCxnSpPr>
        <xdr:cNvPr id="194" name="直線コネクタ 193">
          <a:extLst>
            <a:ext uri="{FF2B5EF4-FFF2-40B4-BE49-F238E27FC236}">
              <a16:creationId xmlns:a16="http://schemas.microsoft.com/office/drawing/2014/main" id="{E03758B2-8EA4-4E31-9631-AD389F06DD81}"/>
            </a:ext>
          </a:extLst>
        </xdr:cNvPr>
        <xdr:cNvCxnSpPr/>
      </xdr:nvCxnSpPr>
      <xdr:spPr>
        <a:xfrm>
          <a:off x="2619375" y="9760948"/>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133713</xdr:rowOff>
    </xdr:from>
    <xdr:to>
      <xdr:col>10</xdr:col>
      <xdr:colOff>165100</xdr:colOff>
      <xdr:row>60</xdr:row>
      <xdr:rowOff>63863</xdr:rowOff>
    </xdr:to>
    <xdr:sp macro="" textlink="">
      <xdr:nvSpPr>
        <xdr:cNvPr id="195" name="楕円 194">
          <a:extLst>
            <a:ext uri="{FF2B5EF4-FFF2-40B4-BE49-F238E27FC236}">
              <a16:creationId xmlns:a16="http://schemas.microsoft.com/office/drawing/2014/main" id="{28E7CD30-FD54-4156-9C74-5A3930FE1E10}"/>
            </a:ext>
          </a:extLst>
        </xdr:cNvPr>
        <xdr:cNvSpPr/>
      </xdr:nvSpPr>
      <xdr:spPr>
        <a:xfrm>
          <a:off x="1781175" y="96968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13063</xdr:rowOff>
    </xdr:from>
    <xdr:to>
      <xdr:col>15</xdr:col>
      <xdr:colOff>50800</xdr:colOff>
      <xdr:row>60</xdr:row>
      <xdr:rowOff>35923</xdr:rowOff>
    </xdr:to>
    <xdr:cxnSp macro="">
      <xdr:nvCxnSpPr>
        <xdr:cNvPr id="196" name="直線コネクタ 195">
          <a:extLst>
            <a:ext uri="{FF2B5EF4-FFF2-40B4-BE49-F238E27FC236}">
              <a16:creationId xmlns:a16="http://schemas.microsoft.com/office/drawing/2014/main" id="{BAD42F1A-9159-4ED2-ABF1-1C749F4D8683}"/>
            </a:ext>
          </a:extLst>
        </xdr:cNvPr>
        <xdr:cNvCxnSpPr/>
      </xdr:nvCxnSpPr>
      <xdr:spPr>
        <a:xfrm>
          <a:off x="1828800" y="9734913"/>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197" name="楕円 196">
          <a:extLst>
            <a:ext uri="{FF2B5EF4-FFF2-40B4-BE49-F238E27FC236}">
              <a16:creationId xmlns:a16="http://schemas.microsoft.com/office/drawing/2014/main" id="{16CCBF98-5FA0-427A-A651-F1EF449F5881}"/>
            </a:ext>
          </a:extLst>
        </xdr:cNvPr>
        <xdr:cNvSpPr/>
      </xdr:nvSpPr>
      <xdr:spPr>
        <a:xfrm>
          <a:off x="981075" y="968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13063</xdr:rowOff>
    </xdr:to>
    <xdr:cxnSp macro="">
      <xdr:nvCxnSpPr>
        <xdr:cNvPr id="198" name="直線コネクタ 197">
          <a:extLst>
            <a:ext uri="{FF2B5EF4-FFF2-40B4-BE49-F238E27FC236}">
              <a16:creationId xmlns:a16="http://schemas.microsoft.com/office/drawing/2014/main" id="{26361DE4-9647-41A8-91C8-6D141274DE16}"/>
            </a:ext>
          </a:extLst>
        </xdr:cNvPr>
        <xdr:cNvCxnSpPr/>
      </xdr:nvCxnSpPr>
      <xdr:spPr>
        <a:xfrm>
          <a:off x="1028700" y="9725025"/>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E968D98-E788-4BC7-BA88-E05C98C031B0}"/>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3FBF07F-F4F2-4770-AC9C-84522F9F6D18}"/>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A8DD4A9-5106-4AC6-BB89-B373E848C975}"/>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5C558E7-0BA0-4629-B4D9-766D9FD029B1}"/>
            </a:ext>
          </a:extLst>
        </xdr:cNvPr>
        <xdr:cNvSpPr txBox="1"/>
      </xdr:nvSpPr>
      <xdr:spPr>
        <a:xfrm>
          <a:off x="848369"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129376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61596AE-B4EE-4FBF-A897-7DEBD06B20BD}"/>
            </a:ext>
          </a:extLst>
        </xdr:cNvPr>
        <xdr:cNvSpPr txBox="1"/>
      </xdr:nvSpPr>
      <xdr:spPr>
        <a:xfrm>
          <a:off x="3239144" y="9527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973BFBC-513E-4E1E-A115-D8293AD3B93C}"/>
            </a:ext>
          </a:extLst>
        </xdr:cNvPr>
        <xdr:cNvSpPr txBox="1"/>
      </xdr:nvSpPr>
      <xdr:spPr>
        <a:xfrm>
          <a:off x="2439044" y="9507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80390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062E07A-9756-4BAB-ABA3-ED96057FEC38}"/>
            </a:ext>
          </a:extLst>
        </xdr:cNvPr>
        <xdr:cNvSpPr txBox="1"/>
      </xdr:nvSpPr>
      <xdr:spPr>
        <a:xfrm>
          <a:off x="1648469" y="948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67327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5052BB1-8000-407D-8220-924E02552FD2}"/>
            </a:ext>
          </a:extLst>
        </xdr:cNvPr>
        <xdr:cNvSpPr txBox="1"/>
      </xdr:nvSpPr>
      <xdr:spPr>
        <a:xfrm>
          <a:off x="848369"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3CC47EF-F423-492A-BEB5-DCFCE53D9C4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22091BB-0F87-415E-A4BC-217F9B6AF12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245E064-0E59-4742-8726-449C24961AF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BBC11D5-17C4-4347-AF10-AF01008511D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6173E0F-7980-4802-9B6E-A7A43D1E72D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04B94E8-8FC6-47B9-BD02-3EC31DF14D6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79F4520-13DE-4930-A6AA-DE6C89D891E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27FF428-7151-4036-8F7D-D49D51348DA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EB6B3F3-D01B-4E08-876A-7FA87B1E64B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C2BE945-A41F-4223-A6EB-D3A30EB88D4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DF54670-B156-46F5-801D-DD16A9D5879D}"/>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6E93B61-903D-4BC5-A215-0296D991D1C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9407971-30B7-406E-863B-5AD2788A197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C2C2333-1A7A-4F42-B24F-E13852DDB762}"/>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EAA02C6-6434-40D5-8F3C-0CC6BFF1353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4119747-987B-4901-B0E0-FF44EC9C0345}"/>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24F877F-9617-4C08-AB2D-80A4058759B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3F77C5D-C924-48D7-AFE9-E4820BB99C2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B99ADEF-37B8-4374-84B9-AFC13344BF5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95C4007-E2D3-41ED-A9BA-E0FE30D3BE2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A384490-BD86-4717-B6C4-662EA827C1E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0E607AB-1AEB-4CBC-9825-7C1AB237195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B04F9B4-4448-49F6-B2ED-97886F873BB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2455FF80-E8F9-41B5-BF96-77D5676EB354}"/>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EB5FC2B-93C1-4441-A556-67BFF7FBE492}"/>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E9DE4DE4-6F19-43AB-80EC-CAEC9FA36C83}"/>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A7D558E-510A-4E84-B216-1D53B201AA63}"/>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10E8A494-CC72-4F1A-9AF5-F36C3ADF63EC}"/>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78BB81D-4B91-4D0D-8867-64FCFB585616}"/>
            </a:ext>
          </a:extLst>
        </xdr:cNvPr>
        <xdr:cNvSpPr txBox="1"/>
      </xdr:nvSpPr>
      <xdr:spPr>
        <a:xfrm>
          <a:off x="9467850" y="100784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36E104A1-34C0-4C0E-98BF-17746B081D7C}"/>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C553587C-0B67-4E41-83E5-4B2275B18D47}"/>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518B7EB0-1056-4B95-A34D-0254183D955E}"/>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47C84A81-E28A-4138-B956-72623E7C33D0}"/>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67117D79-54C8-42FB-98C8-10139F61AC1D}"/>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1B65EDD-806B-4455-8693-87B5129EA37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9D6F50-65D7-4AAD-A7E9-D033EBBA6C4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EF69D4C-3321-437D-AAC1-3B38AC43949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FF599B-BF2E-467C-A356-1613F80D912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F3C3174-74CC-4198-9D12-FFEA0E77E4F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57421</xdr:rowOff>
    </xdr:from>
    <xdr:to>
      <xdr:col>55</xdr:col>
      <xdr:colOff>50800</xdr:colOff>
      <xdr:row>59</xdr:row>
      <xdr:rowOff>159021</xdr:rowOff>
    </xdr:to>
    <xdr:sp macro="" textlink="">
      <xdr:nvSpPr>
        <xdr:cNvPr id="246" name="楕円 245">
          <a:extLst>
            <a:ext uri="{FF2B5EF4-FFF2-40B4-BE49-F238E27FC236}">
              <a16:creationId xmlns:a16="http://schemas.microsoft.com/office/drawing/2014/main" id="{6A3E3AD5-9C4B-4070-816B-AD3BBFE83C64}"/>
            </a:ext>
          </a:extLst>
        </xdr:cNvPr>
        <xdr:cNvSpPr/>
      </xdr:nvSpPr>
      <xdr:spPr>
        <a:xfrm>
          <a:off x="9401175" y="962052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80298</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7DBE6D3C-6767-46D8-9167-AC39C346263F}"/>
            </a:ext>
          </a:extLst>
        </xdr:cNvPr>
        <xdr:cNvSpPr txBox="1"/>
      </xdr:nvSpPr>
      <xdr:spPr>
        <a:xfrm>
          <a:off x="9467850" y="94846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136985</xdr:rowOff>
    </xdr:from>
    <xdr:to>
      <xdr:col>50</xdr:col>
      <xdr:colOff>165100</xdr:colOff>
      <xdr:row>60</xdr:row>
      <xdr:rowOff>67135</xdr:rowOff>
    </xdr:to>
    <xdr:sp macro="" textlink="">
      <xdr:nvSpPr>
        <xdr:cNvPr id="248" name="楕円 247">
          <a:extLst>
            <a:ext uri="{FF2B5EF4-FFF2-40B4-BE49-F238E27FC236}">
              <a16:creationId xmlns:a16="http://schemas.microsoft.com/office/drawing/2014/main" id="{2A3D83B0-4E85-4CD2-B9BB-E1BA61AD6FA1}"/>
            </a:ext>
          </a:extLst>
        </xdr:cNvPr>
        <xdr:cNvSpPr/>
      </xdr:nvSpPr>
      <xdr:spPr>
        <a:xfrm>
          <a:off x="8639175" y="97032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108221</xdr:rowOff>
    </xdr:from>
    <xdr:to>
      <xdr:col>55</xdr:col>
      <xdr:colOff>0</xdr:colOff>
      <xdr:row>60</xdr:row>
      <xdr:rowOff>16335</xdr:rowOff>
    </xdr:to>
    <xdr:cxnSp macro="">
      <xdr:nvCxnSpPr>
        <xdr:cNvPr id="249" name="直線コネクタ 248">
          <a:extLst>
            <a:ext uri="{FF2B5EF4-FFF2-40B4-BE49-F238E27FC236}">
              <a16:creationId xmlns:a16="http://schemas.microsoft.com/office/drawing/2014/main" id="{FCD60B9A-8A1D-4F5F-A80F-B6497C7618CB}"/>
            </a:ext>
          </a:extLst>
        </xdr:cNvPr>
        <xdr:cNvCxnSpPr/>
      </xdr:nvCxnSpPr>
      <xdr:spPr>
        <a:xfrm flipV="1">
          <a:off x="8686800" y="9668146"/>
          <a:ext cx="742950" cy="7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159471</xdr:rowOff>
    </xdr:from>
    <xdr:to>
      <xdr:col>46</xdr:col>
      <xdr:colOff>38100</xdr:colOff>
      <xdr:row>60</xdr:row>
      <xdr:rowOff>89621</xdr:rowOff>
    </xdr:to>
    <xdr:sp macro="" textlink="">
      <xdr:nvSpPr>
        <xdr:cNvPr id="250" name="楕円 249">
          <a:extLst>
            <a:ext uri="{FF2B5EF4-FFF2-40B4-BE49-F238E27FC236}">
              <a16:creationId xmlns:a16="http://schemas.microsoft.com/office/drawing/2014/main" id="{6E815E75-4E8D-464B-9E58-9284FA96217B}"/>
            </a:ext>
          </a:extLst>
        </xdr:cNvPr>
        <xdr:cNvSpPr/>
      </xdr:nvSpPr>
      <xdr:spPr>
        <a:xfrm>
          <a:off x="7839075" y="97257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16335</xdr:rowOff>
    </xdr:from>
    <xdr:to>
      <xdr:col>50</xdr:col>
      <xdr:colOff>114300</xdr:colOff>
      <xdr:row>60</xdr:row>
      <xdr:rowOff>38821</xdr:rowOff>
    </xdr:to>
    <xdr:cxnSp macro="">
      <xdr:nvCxnSpPr>
        <xdr:cNvPr id="251" name="直線コネクタ 250">
          <a:extLst>
            <a:ext uri="{FF2B5EF4-FFF2-40B4-BE49-F238E27FC236}">
              <a16:creationId xmlns:a16="http://schemas.microsoft.com/office/drawing/2014/main" id="{9F903990-B711-4B58-BDFF-07A4EF2D1EA9}"/>
            </a:ext>
          </a:extLst>
        </xdr:cNvPr>
        <xdr:cNvCxnSpPr/>
      </xdr:nvCxnSpPr>
      <xdr:spPr>
        <a:xfrm flipV="1">
          <a:off x="7886700" y="9741360"/>
          <a:ext cx="800100" cy="2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10963</xdr:rowOff>
    </xdr:from>
    <xdr:to>
      <xdr:col>41</xdr:col>
      <xdr:colOff>101600</xdr:colOff>
      <xdr:row>60</xdr:row>
      <xdr:rowOff>112563</xdr:rowOff>
    </xdr:to>
    <xdr:sp macro="" textlink="">
      <xdr:nvSpPr>
        <xdr:cNvPr id="252" name="楕円 251">
          <a:extLst>
            <a:ext uri="{FF2B5EF4-FFF2-40B4-BE49-F238E27FC236}">
              <a16:creationId xmlns:a16="http://schemas.microsoft.com/office/drawing/2014/main" id="{973F7286-F6DA-434B-8D50-45798B2B4960}"/>
            </a:ext>
          </a:extLst>
        </xdr:cNvPr>
        <xdr:cNvSpPr/>
      </xdr:nvSpPr>
      <xdr:spPr>
        <a:xfrm>
          <a:off x="7029450" y="97328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38821</xdr:rowOff>
    </xdr:from>
    <xdr:to>
      <xdr:col>45</xdr:col>
      <xdr:colOff>177800</xdr:colOff>
      <xdr:row>60</xdr:row>
      <xdr:rowOff>61763</xdr:rowOff>
    </xdr:to>
    <xdr:cxnSp macro="">
      <xdr:nvCxnSpPr>
        <xdr:cNvPr id="253" name="直線コネクタ 252">
          <a:extLst>
            <a:ext uri="{FF2B5EF4-FFF2-40B4-BE49-F238E27FC236}">
              <a16:creationId xmlns:a16="http://schemas.microsoft.com/office/drawing/2014/main" id="{BF8DCFB7-AF0D-45A7-A405-DEEF54B2EF06}"/>
            </a:ext>
          </a:extLst>
        </xdr:cNvPr>
        <xdr:cNvCxnSpPr/>
      </xdr:nvCxnSpPr>
      <xdr:spPr>
        <a:xfrm flipV="1">
          <a:off x="7077075" y="9763846"/>
          <a:ext cx="809625" cy="2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39326</xdr:rowOff>
    </xdr:from>
    <xdr:to>
      <xdr:col>36</xdr:col>
      <xdr:colOff>165100</xdr:colOff>
      <xdr:row>60</xdr:row>
      <xdr:rowOff>140926</xdr:rowOff>
    </xdr:to>
    <xdr:sp macro="" textlink="">
      <xdr:nvSpPr>
        <xdr:cNvPr id="254" name="楕円 253">
          <a:extLst>
            <a:ext uri="{FF2B5EF4-FFF2-40B4-BE49-F238E27FC236}">
              <a16:creationId xmlns:a16="http://schemas.microsoft.com/office/drawing/2014/main" id="{EA2D4C5B-9A40-41AE-ADA1-2FC8308B024D}"/>
            </a:ext>
          </a:extLst>
        </xdr:cNvPr>
        <xdr:cNvSpPr/>
      </xdr:nvSpPr>
      <xdr:spPr>
        <a:xfrm>
          <a:off x="6238875" y="97643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61763</xdr:rowOff>
    </xdr:from>
    <xdr:to>
      <xdr:col>41</xdr:col>
      <xdr:colOff>50800</xdr:colOff>
      <xdr:row>60</xdr:row>
      <xdr:rowOff>90126</xdr:rowOff>
    </xdr:to>
    <xdr:cxnSp macro="">
      <xdr:nvCxnSpPr>
        <xdr:cNvPr id="255" name="直線コネクタ 254">
          <a:extLst>
            <a:ext uri="{FF2B5EF4-FFF2-40B4-BE49-F238E27FC236}">
              <a16:creationId xmlns:a16="http://schemas.microsoft.com/office/drawing/2014/main" id="{E6244477-8587-4178-BE99-ABD0E559B377}"/>
            </a:ext>
          </a:extLst>
        </xdr:cNvPr>
        <xdr:cNvCxnSpPr/>
      </xdr:nvCxnSpPr>
      <xdr:spPr>
        <a:xfrm flipV="1">
          <a:off x="6286500" y="9789963"/>
          <a:ext cx="790575"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9F0628D-DF26-4C94-9905-16AC33D81089}"/>
            </a:ext>
          </a:extLst>
        </xdr:cNvPr>
        <xdr:cNvSpPr txBox="1"/>
      </xdr:nvSpPr>
      <xdr:spPr>
        <a:xfrm>
          <a:off x="8399995" y="1020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030F214-6CA2-4354-B062-15ABC957E26E}"/>
            </a:ext>
          </a:extLst>
        </xdr:cNvPr>
        <xdr:cNvSpPr txBox="1"/>
      </xdr:nvSpPr>
      <xdr:spPr>
        <a:xfrm>
          <a:off x="7609420" y="1020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A1FF387-23D3-4B35-B305-564D748D0489}"/>
            </a:ext>
          </a:extLst>
        </xdr:cNvPr>
        <xdr:cNvSpPr txBox="1"/>
      </xdr:nvSpPr>
      <xdr:spPr>
        <a:xfrm>
          <a:off x="6818845" y="102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478460F-A14C-4E19-ABD3-A377C3C0EEEA}"/>
            </a:ext>
          </a:extLst>
        </xdr:cNvPr>
        <xdr:cNvSpPr txBox="1"/>
      </xdr:nvSpPr>
      <xdr:spPr>
        <a:xfrm>
          <a:off x="6009220" y="1021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83662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F871AA5D-F245-4745-B0B5-9FCF1989AD82}"/>
            </a:ext>
          </a:extLst>
        </xdr:cNvPr>
        <xdr:cNvSpPr txBox="1"/>
      </xdr:nvSpPr>
      <xdr:spPr>
        <a:xfrm>
          <a:off x="8399995" y="9488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106148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7C3485-F383-4960-A0EE-0B008A384811}"/>
            </a:ext>
          </a:extLst>
        </xdr:cNvPr>
        <xdr:cNvSpPr txBox="1"/>
      </xdr:nvSpPr>
      <xdr:spPr>
        <a:xfrm>
          <a:off x="7609420" y="9504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129090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F49BB63-4296-4F22-9A99-122E105FB23C}"/>
            </a:ext>
          </a:extLst>
        </xdr:cNvPr>
        <xdr:cNvSpPr txBox="1"/>
      </xdr:nvSpPr>
      <xdr:spPr>
        <a:xfrm>
          <a:off x="6818845" y="952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157453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84DBC7D-0E30-4E5A-A105-C470DF424663}"/>
            </a:ext>
          </a:extLst>
        </xdr:cNvPr>
        <xdr:cNvSpPr txBox="1"/>
      </xdr:nvSpPr>
      <xdr:spPr>
        <a:xfrm>
          <a:off x="6009220" y="956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36A8C93-C77D-4151-9D1B-60AE566CBFD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41EF435-A62C-4517-B02A-FD134C133F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16BC5A0-680D-4093-A60B-90C99BF9BE5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41DD59D-0EDA-4892-893A-9B4BE67285E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A67A3F1-2A71-441E-8369-1EC58B43885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10E852-B27D-40E0-BB3D-F2E4402F999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8934D3F-8B31-4480-BA07-F5DE8ECCBAB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7DA3A1F-4FAC-4032-B751-A00473174F2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88E4DF4-7266-487E-BE71-B258955CB6B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DAF8BAA-9946-4B71-9067-F9445364AF2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4119A2-F0F6-45D6-BCAD-711282E650F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A7E7E7-0DF2-415D-AF0C-FAE89972F0B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08C3342-EB24-4A02-8713-5B8B0AFD32D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4F2BB11-49A0-41B3-98F0-CFE0458533DC}"/>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303E92E-2E75-4BCE-8130-5920FA5E33F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9D8FDDF-7155-4975-9E7E-FF681FAA1FD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92DF9BE-FD9A-49F5-AC1D-D7F9B54667F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D7203B5-5DB6-494A-93A2-76D96D34804E}"/>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F4A3B7F-1AAF-47DF-8A41-382EC01EF05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3087F5E-1F58-43AB-AE82-B24D2DBE5C6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DCB7561-0C9C-4C18-A044-B8B88237F686}"/>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7F2B847-C6A2-4345-B655-32F1E1409AC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99FBF8C-A004-416A-A838-427FD722C7F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F0658EAC-B6A2-426E-945B-9B23C25ACB25}"/>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8062125-E23E-4233-A2BF-FF2DBAFA1F25}"/>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ECAEA6A9-82EC-4FA6-899D-4D5B0C284C65}"/>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1CF1AFCA-20B2-4F54-B78D-6E0FD21FE252}"/>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B4FBF43-66FE-4404-8601-D999E205B1AD}"/>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F880DF5-BD71-4EF0-B393-D76F39551080}"/>
            </a:ext>
          </a:extLst>
        </xdr:cNvPr>
        <xdr:cNvSpPr txBox="1"/>
      </xdr:nvSpPr>
      <xdr:spPr>
        <a:xfrm>
          <a:off x="4219575" y="13411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79FBF636-6A5D-47FD-92EC-960B339A6C7E}"/>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64BFAC2-42FD-4136-BB7D-9B6689150311}"/>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D8A3864-34A0-4BE4-8AD8-654D9B9D64FC}"/>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9A4A23EB-71C7-404C-9075-EF51005F5E0A}"/>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18231D8-8CA0-40B5-990E-93AC1048B5DE}"/>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2D98C8F-1141-464C-A725-41BF4ED3C26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6A6035-4569-4C04-BD39-AD2F4445508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25896E9-51A4-41D9-86EF-52D5DB49EFB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037F5D5-3DF5-414A-BDCD-25BC28E26EB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F07E80-192E-4C8A-815E-4289B684DA5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52070</xdr:rowOff>
    </xdr:from>
    <xdr:to>
      <xdr:col>24</xdr:col>
      <xdr:colOff>114300</xdr:colOff>
      <xdr:row>81</xdr:row>
      <xdr:rowOff>153670</xdr:rowOff>
    </xdr:to>
    <xdr:sp macro="" textlink="">
      <xdr:nvSpPr>
        <xdr:cNvPr id="303" name="楕円 302">
          <a:extLst>
            <a:ext uri="{FF2B5EF4-FFF2-40B4-BE49-F238E27FC236}">
              <a16:creationId xmlns:a16="http://schemas.microsoft.com/office/drawing/2014/main" id="{58B3A2EC-02DA-47FA-BCE6-9F22CB3D5F73}"/>
            </a:ext>
          </a:extLst>
        </xdr:cNvPr>
        <xdr:cNvSpPr/>
      </xdr:nvSpPr>
      <xdr:spPr>
        <a:xfrm>
          <a:off x="4124325" y="13174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74947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D84784D-39D1-478F-A51D-5959A49533E0}"/>
            </a:ext>
          </a:extLst>
        </xdr:cNvPr>
        <xdr:cNvSpPr txBox="1"/>
      </xdr:nvSpPr>
      <xdr:spPr>
        <a:xfrm>
          <a:off x="4219575"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34289</xdr:rowOff>
    </xdr:from>
    <xdr:to>
      <xdr:col>20</xdr:col>
      <xdr:colOff>38100</xdr:colOff>
      <xdr:row>81</xdr:row>
      <xdr:rowOff>135889</xdr:rowOff>
    </xdr:to>
    <xdr:sp macro="" textlink="">
      <xdr:nvSpPr>
        <xdr:cNvPr id="305" name="楕円 304">
          <a:extLst>
            <a:ext uri="{FF2B5EF4-FFF2-40B4-BE49-F238E27FC236}">
              <a16:creationId xmlns:a16="http://schemas.microsoft.com/office/drawing/2014/main" id="{2A631733-78E0-4D4D-AD7F-F7EF41D49942}"/>
            </a:ext>
          </a:extLst>
        </xdr:cNvPr>
        <xdr:cNvSpPr/>
      </xdr:nvSpPr>
      <xdr:spPr>
        <a:xfrm>
          <a:off x="3381375" y="131565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85089</xdr:rowOff>
    </xdr:from>
    <xdr:to>
      <xdr:col>24</xdr:col>
      <xdr:colOff>63500</xdr:colOff>
      <xdr:row>81</xdr:row>
      <xdr:rowOff>102870</xdr:rowOff>
    </xdr:to>
    <xdr:cxnSp macro="">
      <xdr:nvCxnSpPr>
        <xdr:cNvPr id="306" name="直線コネクタ 305">
          <a:extLst>
            <a:ext uri="{FF2B5EF4-FFF2-40B4-BE49-F238E27FC236}">
              <a16:creationId xmlns:a16="http://schemas.microsoft.com/office/drawing/2014/main" id="{0C64A5C4-8358-4981-96C0-E7F1D4A23C4C}"/>
            </a:ext>
          </a:extLst>
        </xdr:cNvPr>
        <xdr:cNvCxnSpPr/>
      </xdr:nvCxnSpPr>
      <xdr:spPr>
        <a:xfrm>
          <a:off x="3429000" y="13213714"/>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6350</xdr:rowOff>
    </xdr:from>
    <xdr:to>
      <xdr:col>15</xdr:col>
      <xdr:colOff>101600</xdr:colOff>
      <xdr:row>81</xdr:row>
      <xdr:rowOff>107950</xdr:rowOff>
    </xdr:to>
    <xdr:sp macro="" textlink="">
      <xdr:nvSpPr>
        <xdr:cNvPr id="307" name="楕円 306">
          <a:extLst>
            <a:ext uri="{FF2B5EF4-FFF2-40B4-BE49-F238E27FC236}">
              <a16:creationId xmlns:a16="http://schemas.microsoft.com/office/drawing/2014/main" id="{752F2F7E-4450-43C0-8E56-7C9BD11549DD}"/>
            </a:ext>
          </a:extLst>
        </xdr:cNvPr>
        <xdr:cNvSpPr/>
      </xdr:nvSpPr>
      <xdr:spPr>
        <a:xfrm>
          <a:off x="2571750" y="13134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57150</xdr:rowOff>
    </xdr:from>
    <xdr:to>
      <xdr:col>19</xdr:col>
      <xdr:colOff>177800</xdr:colOff>
      <xdr:row>81</xdr:row>
      <xdr:rowOff>85089</xdr:rowOff>
    </xdr:to>
    <xdr:cxnSp macro="">
      <xdr:nvCxnSpPr>
        <xdr:cNvPr id="308" name="直線コネクタ 307">
          <a:extLst>
            <a:ext uri="{FF2B5EF4-FFF2-40B4-BE49-F238E27FC236}">
              <a16:creationId xmlns:a16="http://schemas.microsoft.com/office/drawing/2014/main" id="{46C0AD19-C90F-46B2-8CB1-1473AA7C8381}"/>
            </a:ext>
          </a:extLst>
        </xdr:cNvPr>
        <xdr:cNvCxnSpPr/>
      </xdr:nvCxnSpPr>
      <xdr:spPr>
        <a:xfrm>
          <a:off x="2619375" y="13182600"/>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134620</xdr:rowOff>
    </xdr:from>
    <xdr:to>
      <xdr:col>10</xdr:col>
      <xdr:colOff>165100</xdr:colOff>
      <xdr:row>81</xdr:row>
      <xdr:rowOff>64770</xdr:rowOff>
    </xdr:to>
    <xdr:sp macro="" textlink="">
      <xdr:nvSpPr>
        <xdr:cNvPr id="309" name="楕円 308">
          <a:extLst>
            <a:ext uri="{FF2B5EF4-FFF2-40B4-BE49-F238E27FC236}">
              <a16:creationId xmlns:a16="http://schemas.microsoft.com/office/drawing/2014/main" id="{C62B385A-E357-42E8-A16D-9650936E9570}"/>
            </a:ext>
          </a:extLst>
        </xdr:cNvPr>
        <xdr:cNvSpPr/>
      </xdr:nvSpPr>
      <xdr:spPr>
        <a:xfrm>
          <a:off x="1781175" y="13098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13970</xdr:rowOff>
    </xdr:from>
    <xdr:to>
      <xdr:col>15</xdr:col>
      <xdr:colOff>50800</xdr:colOff>
      <xdr:row>81</xdr:row>
      <xdr:rowOff>57150</xdr:rowOff>
    </xdr:to>
    <xdr:cxnSp macro="">
      <xdr:nvCxnSpPr>
        <xdr:cNvPr id="310" name="直線コネクタ 309">
          <a:extLst>
            <a:ext uri="{FF2B5EF4-FFF2-40B4-BE49-F238E27FC236}">
              <a16:creationId xmlns:a16="http://schemas.microsoft.com/office/drawing/2014/main" id="{E6D7CD6C-9110-4075-A7FB-75CCD7CDE6BB}"/>
            </a:ext>
          </a:extLst>
        </xdr:cNvPr>
        <xdr:cNvCxnSpPr/>
      </xdr:nvCxnSpPr>
      <xdr:spPr>
        <a:xfrm>
          <a:off x="1828800" y="1313624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110489</xdr:rowOff>
    </xdr:from>
    <xdr:to>
      <xdr:col>6</xdr:col>
      <xdr:colOff>38100</xdr:colOff>
      <xdr:row>81</xdr:row>
      <xdr:rowOff>40639</xdr:rowOff>
    </xdr:to>
    <xdr:sp macro="" textlink="">
      <xdr:nvSpPr>
        <xdr:cNvPr id="311" name="楕円 310">
          <a:extLst>
            <a:ext uri="{FF2B5EF4-FFF2-40B4-BE49-F238E27FC236}">
              <a16:creationId xmlns:a16="http://schemas.microsoft.com/office/drawing/2014/main" id="{9E344DB6-AA58-4C2D-8D03-21A7C42D4B10}"/>
            </a:ext>
          </a:extLst>
        </xdr:cNvPr>
        <xdr:cNvSpPr/>
      </xdr:nvSpPr>
      <xdr:spPr>
        <a:xfrm>
          <a:off x="981075" y="130708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161289</xdr:rowOff>
    </xdr:from>
    <xdr:to>
      <xdr:col>10</xdr:col>
      <xdr:colOff>114300</xdr:colOff>
      <xdr:row>81</xdr:row>
      <xdr:rowOff>13970</xdr:rowOff>
    </xdr:to>
    <xdr:cxnSp macro="">
      <xdr:nvCxnSpPr>
        <xdr:cNvPr id="312" name="直線コネクタ 311">
          <a:extLst>
            <a:ext uri="{FF2B5EF4-FFF2-40B4-BE49-F238E27FC236}">
              <a16:creationId xmlns:a16="http://schemas.microsoft.com/office/drawing/2014/main" id="{EF7959F1-8F2A-46A3-B253-67FD8A00B707}"/>
            </a:ext>
          </a:extLst>
        </xdr:cNvPr>
        <xdr:cNvCxnSpPr/>
      </xdr:nvCxnSpPr>
      <xdr:spPr>
        <a:xfrm>
          <a:off x="1028700" y="13127989"/>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DB97D04-1588-43A2-84E9-6432794E8CC2}"/>
            </a:ext>
          </a:extLst>
        </xdr:cNvPr>
        <xdr:cNvSpPr txBox="1"/>
      </xdr:nvSpPr>
      <xdr:spPr>
        <a:xfrm>
          <a:off x="323914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7E79D663-A160-4833-B2BD-A616EB8E617C}"/>
            </a:ext>
          </a:extLst>
        </xdr:cNvPr>
        <xdr:cNvSpPr txBox="1"/>
      </xdr:nvSpPr>
      <xdr:spPr>
        <a:xfrm>
          <a:off x="2439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96B204E7-EFF7-4E82-842F-A2D4BE3B4E86}"/>
            </a:ext>
          </a:extLst>
        </xdr:cNvPr>
        <xdr:cNvSpPr txBox="1"/>
      </xdr:nvSpPr>
      <xdr:spPr>
        <a:xfrm>
          <a:off x="1648469"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B52889A0-B8D5-46F8-80A4-8688FCFF8FE1}"/>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152416</xdr:rowOff>
    </xdr:from>
    <xdr:ext cx="405111" cy="259045"/>
    <xdr:sp macro="" textlink="">
      <xdr:nvSpPr>
        <xdr:cNvPr id="317" name="n_1mainValue【公営住宅】&#10;有形固定資産減価償却率">
          <a:extLst>
            <a:ext uri="{FF2B5EF4-FFF2-40B4-BE49-F238E27FC236}">
              <a16:creationId xmlns:a16="http://schemas.microsoft.com/office/drawing/2014/main" id="{B07A8457-A449-49A4-BCBE-51F5E0E7984B}"/>
            </a:ext>
          </a:extLst>
        </xdr:cNvPr>
        <xdr:cNvSpPr txBox="1"/>
      </xdr:nvSpPr>
      <xdr:spPr>
        <a:xfrm>
          <a:off x="3239144" y="1295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124477</xdr:rowOff>
    </xdr:from>
    <xdr:ext cx="405111" cy="259045"/>
    <xdr:sp macro="" textlink="">
      <xdr:nvSpPr>
        <xdr:cNvPr id="318" name="n_2mainValue【公営住宅】&#10;有形固定資産減価償却率">
          <a:extLst>
            <a:ext uri="{FF2B5EF4-FFF2-40B4-BE49-F238E27FC236}">
              <a16:creationId xmlns:a16="http://schemas.microsoft.com/office/drawing/2014/main" id="{584A7CF6-A38E-4980-B7E4-443EBFDA9E1A}"/>
            </a:ext>
          </a:extLst>
        </xdr:cNvPr>
        <xdr:cNvSpPr txBox="1"/>
      </xdr:nvSpPr>
      <xdr:spPr>
        <a:xfrm>
          <a:off x="2439044" y="1292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81297</xdr:rowOff>
    </xdr:from>
    <xdr:ext cx="405111" cy="259045"/>
    <xdr:sp macro="" textlink="">
      <xdr:nvSpPr>
        <xdr:cNvPr id="319" name="n_3mainValue【公営住宅】&#10;有形固定資産減価償却率">
          <a:extLst>
            <a:ext uri="{FF2B5EF4-FFF2-40B4-BE49-F238E27FC236}">
              <a16:creationId xmlns:a16="http://schemas.microsoft.com/office/drawing/2014/main" id="{44ED44ED-E242-4129-B975-9F806764A7A8}"/>
            </a:ext>
          </a:extLst>
        </xdr:cNvPr>
        <xdr:cNvSpPr txBox="1"/>
      </xdr:nvSpPr>
      <xdr:spPr>
        <a:xfrm>
          <a:off x="1648469" y="128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57166</xdr:rowOff>
    </xdr:from>
    <xdr:ext cx="405111" cy="259045"/>
    <xdr:sp macro="" textlink="">
      <xdr:nvSpPr>
        <xdr:cNvPr id="320" name="n_4mainValue【公営住宅】&#10;有形固定資産減価償却率">
          <a:extLst>
            <a:ext uri="{FF2B5EF4-FFF2-40B4-BE49-F238E27FC236}">
              <a16:creationId xmlns:a16="http://schemas.microsoft.com/office/drawing/2014/main" id="{58B0F3A9-B13D-41B7-A2D8-C97D144A788D}"/>
            </a:ext>
          </a:extLst>
        </xdr:cNvPr>
        <xdr:cNvSpPr txBox="1"/>
      </xdr:nvSpPr>
      <xdr:spPr>
        <a:xfrm>
          <a:off x="848369" y="12858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C574FE8-6E48-443F-BB35-80228A6609B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B5CA10C-C7E5-46C2-ADA6-045DCD8BDA1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32CE89B-0F68-4255-9748-D3B04948DE0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A0CFAD3-C4C9-4186-85DD-F7158F8E598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EA65B59-4F3C-46D5-A56F-F57D2FD4786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C9F4FBA-93AE-4103-A165-81370FEAF77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8355F4D-6C1A-475E-A71A-7970C4882F1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B483960-1AC9-47AB-8A00-4CE941E750B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9D1F5A3-0C63-464B-89AF-495014157F2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468EC4E-46D7-4E13-9823-F0B6FEEE8B4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09464E9-0DC8-435C-BA9E-F18C220187D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13F5F11-AD9C-4E8B-8D0C-AF06BBCABA9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604DD4A-B82E-4FF6-AF26-79481FC19087}"/>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6CEBC06-DD1B-4332-A3BD-F0A306A8F89D}"/>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6FCE33C-6351-482E-88B3-AAAB9FA8EAB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8744B28-40BE-4C04-926F-6628DD4EDABA}"/>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C57EDC1-B8DC-4736-B4AE-BBB89E9E164F}"/>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FD9F0B2-A55E-4F0E-A203-F4C7FD9B6291}"/>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C99F8E9-D429-4FFE-A639-602F18FC13C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00FE0AD-FDA0-48ED-9711-48BA2D2E83F8}"/>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79B0F82-7BB7-4AF1-A205-17BFEDD80C9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374C9CD8-9567-4147-852A-03ECC36E7730}"/>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58D4B53-2DF5-4426-AB96-D370701E5F30}"/>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7D4E4867-1AF5-43EB-92A1-97CFD9B51D14}"/>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09E553D-C987-4E91-A505-6E485547740D}"/>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C111279F-137E-418B-9281-737DAC9DDB29}"/>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623D842D-B9EF-400E-80C7-6FC764066780}"/>
            </a:ext>
          </a:extLst>
        </xdr:cNvPr>
        <xdr:cNvSpPr txBox="1"/>
      </xdr:nvSpPr>
      <xdr:spPr>
        <a:xfrm>
          <a:off x="9467850" y="13736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836C8F1-FF6D-4AB6-82E9-AC7A82C02AE3}"/>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0857540-C483-4EDC-888F-F98ECB13CBC7}"/>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7E33BC1-927B-4E7C-B58D-E428427B678B}"/>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A676467-14BE-498F-A7CD-620BFA1CE428}"/>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2176DE9-A8E1-4F3D-AD03-9B07EEF71631}"/>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7103CA2-D583-4405-8DCC-F23F0896683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A7D4A20-CD3E-4CAC-B034-F89B427D4A2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FF1B50-5140-4765-8891-1C4CDDABB5E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A2E966F-254E-4799-A89C-0B73377AE66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C8310D1-186A-4C74-A5B1-9A5303CB524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123272</xdr:rowOff>
    </xdr:from>
    <xdr:to>
      <xdr:col>55</xdr:col>
      <xdr:colOff>50800</xdr:colOff>
      <xdr:row>86</xdr:row>
      <xdr:rowOff>53422</xdr:rowOff>
    </xdr:to>
    <xdr:sp macro="" textlink="">
      <xdr:nvSpPr>
        <xdr:cNvPr id="358" name="楕円 357">
          <a:extLst>
            <a:ext uri="{FF2B5EF4-FFF2-40B4-BE49-F238E27FC236}">
              <a16:creationId xmlns:a16="http://schemas.microsoft.com/office/drawing/2014/main" id="{680F3472-0E2B-4FA2-BD3C-59094C94817D}"/>
            </a:ext>
          </a:extLst>
        </xdr:cNvPr>
        <xdr:cNvSpPr/>
      </xdr:nvSpPr>
      <xdr:spPr>
        <a:xfrm>
          <a:off x="9401175" y="1389959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AE3A404A-1393-4190-87DC-B1386EA9DD04}"/>
            </a:ext>
          </a:extLst>
        </xdr:cNvPr>
        <xdr:cNvSpPr txBox="1"/>
      </xdr:nvSpPr>
      <xdr:spPr>
        <a:xfrm>
          <a:off x="9467850" y="1385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126654</xdr:rowOff>
    </xdr:from>
    <xdr:to>
      <xdr:col>50</xdr:col>
      <xdr:colOff>165100</xdr:colOff>
      <xdr:row>86</xdr:row>
      <xdr:rowOff>56804</xdr:rowOff>
    </xdr:to>
    <xdr:sp macro="" textlink="">
      <xdr:nvSpPr>
        <xdr:cNvPr id="360" name="楕円 359">
          <a:extLst>
            <a:ext uri="{FF2B5EF4-FFF2-40B4-BE49-F238E27FC236}">
              <a16:creationId xmlns:a16="http://schemas.microsoft.com/office/drawing/2014/main" id="{98401029-42E2-4EF5-853B-C8CA7580FEB5}"/>
            </a:ext>
          </a:extLst>
        </xdr:cNvPr>
        <xdr:cNvSpPr/>
      </xdr:nvSpPr>
      <xdr:spPr>
        <a:xfrm>
          <a:off x="8639175" y="138966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2622</xdr:rowOff>
    </xdr:from>
    <xdr:to>
      <xdr:col>55</xdr:col>
      <xdr:colOff>0</xdr:colOff>
      <xdr:row>86</xdr:row>
      <xdr:rowOff>6004</xdr:rowOff>
    </xdr:to>
    <xdr:cxnSp macro="">
      <xdr:nvCxnSpPr>
        <xdr:cNvPr id="361" name="直線コネクタ 360">
          <a:extLst>
            <a:ext uri="{FF2B5EF4-FFF2-40B4-BE49-F238E27FC236}">
              <a16:creationId xmlns:a16="http://schemas.microsoft.com/office/drawing/2014/main" id="{1DC612C0-BC69-44CE-8DE6-E3942899C688}"/>
            </a:ext>
          </a:extLst>
        </xdr:cNvPr>
        <xdr:cNvCxnSpPr/>
      </xdr:nvCxnSpPr>
      <xdr:spPr>
        <a:xfrm flipV="1">
          <a:off x="8686800" y="13937697"/>
          <a:ext cx="742950" cy="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127614</xdr:rowOff>
    </xdr:from>
    <xdr:to>
      <xdr:col>46</xdr:col>
      <xdr:colOff>38100</xdr:colOff>
      <xdr:row>86</xdr:row>
      <xdr:rowOff>57764</xdr:rowOff>
    </xdr:to>
    <xdr:sp macro="" textlink="">
      <xdr:nvSpPr>
        <xdr:cNvPr id="362" name="楕円 361">
          <a:extLst>
            <a:ext uri="{FF2B5EF4-FFF2-40B4-BE49-F238E27FC236}">
              <a16:creationId xmlns:a16="http://schemas.microsoft.com/office/drawing/2014/main" id="{9713CDAD-1F3E-46EA-8041-E3AFE049FD30}"/>
            </a:ext>
          </a:extLst>
        </xdr:cNvPr>
        <xdr:cNvSpPr/>
      </xdr:nvSpPr>
      <xdr:spPr>
        <a:xfrm>
          <a:off x="7839075" y="13897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6004</xdr:rowOff>
    </xdr:from>
    <xdr:to>
      <xdr:col>50</xdr:col>
      <xdr:colOff>114300</xdr:colOff>
      <xdr:row>86</xdr:row>
      <xdr:rowOff>6964</xdr:rowOff>
    </xdr:to>
    <xdr:cxnSp macro="">
      <xdr:nvCxnSpPr>
        <xdr:cNvPr id="363" name="直線コネクタ 362">
          <a:extLst>
            <a:ext uri="{FF2B5EF4-FFF2-40B4-BE49-F238E27FC236}">
              <a16:creationId xmlns:a16="http://schemas.microsoft.com/office/drawing/2014/main" id="{E37EC478-BBB5-4EC5-B876-0F468D4E5F39}"/>
            </a:ext>
          </a:extLst>
        </xdr:cNvPr>
        <xdr:cNvCxnSpPr/>
      </xdr:nvCxnSpPr>
      <xdr:spPr>
        <a:xfrm flipV="1">
          <a:off x="7886700" y="13944254"/>
          <a:ext cx="8001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128484</xdr:rowOff>
    </xdr:from>
    <xdr:to>
      <xdr:col>41</xdr:col>
      <xdr:colOff>101600</xdr:colOff>
      <xdr:row>86</xdr:row>
      <xdr:rowOff>58634</xdr:rowOff>
    </xdr:to>
    <xdr:sp macro="" textlink="">
      <xdr:nvSpPr>
        <xdr:cNvPr id="364" name="楕円 363">
          <a:extLst>
            <a:ext uri="{FF2B5EF4-FFF2-40B4-BE49-F238E27FC236}">
              <a16:creationId xmlns:a16="http://schemas.microsoft.com/office/drawing/2014/main" id="{377869F0-BD95-488A-ADA0-7406EF8E98D4}"/>
            </a:ext>
          </a:extLst>
        </xdr:cNvPr>
        <xdr:cNvSpPr/>
      </xdr:nvSpPr>
      <xdr:spPr>
        <a:xfrm>
          <a:off x="7029450" y="138984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6964</xdr:rowOff>
    </xdr:from>
    <xdr:to>
      <xdr:col>45</xdr:col>
      <xdr:colOff>177800</xdr:colOff>
      <xdr:row>86</xdr:row>
      <xdr:rowOff>7834</xdr:rowOff>
    </xdr:to>
    <xdr:cxnSp macro="">
      <xdr:nvCxnSpPr>
        <xdr:cNvPr id="365" name="直線コネクタ 364">
          <a:extLst>
            <a:ext uri="{FF2B5EF4-FFF2-40B4-BE49-F238E27FC236}">
              <a16:creationId xmlns:a16="http://schemas.microsoft.com/office/drawing/2014/main" id="{CB70A6BE-D758-4CAF-9433-362D65297CDB}"/>
            </a:ext>
          </a:extLst>
        </xdr:cNvPr>
        <xdr:cNvCxnSpPr/>
      </xdr:nvCxnSpPr>
      <xdr:spPr>
        <a:xfrm flipV="1">
          <a:off x="7077075" y="13945214"/>
          <a:ext cx="809625"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129307</xdr:rowOff>
    </xdr:from>
    <xdr:to>
      <xdr:col>36</xdr:col>
      <xdr:colOff>165100</xdr:colOff>
      <xdr:row>86</xdr:row>
      <xdr:rowOff>59457</xdr:rowOff>
    </xdr:to>
    <xdr:sp macro="" textlink="">
      <xdr:nvSpPr>
        <xdr:cNvPr id="366" name="楕円 365">
          <a:extLst>
            <a:ext uri="{FF2B5EF4-FFF2-40B4-BE49-F238E27FC236}">
              <a16:creationId xmlns:a16="http://schemas.microsoft.com/office/drawing/2014/main" id="{53A1E4DC-6059-40E4-8BFC-87EFAE8C9D08}"/>
            </a:ext>
          </a:extLst>
        </xdr:cNvPr>
        <xdr:cNvSpPr/>
      </xdr:nvSpPr>
      <xdr:spPr>
        <a:xfrm>
          <a:off x="6238875" y="138992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7834</xdr:rowOff>
    </xdr:from>
    <xdr:to>
      <xdr:col>41</xdr:col>
      <xdr:colOff>50800</xdr:colOff>
      <xdr:row>86</xdr:row>
      <xdr:rowOff>8657</xdr:rowOff>
    </xdr:to>
    <xdr:cxnSp macro="">
      <xdr:nvCxnSpPr>
        <xdr:cNvPr id="367" name="直線コネクタ 366">
          <a:extLst>
            <a:ext uri="{FF2B5EF4-FFF2-40B4-BE49-F238E27FC236}">
              <a16:creationId xmlns:a16="http://schemas.microsoft.com/office/drawing/2014/main" id="{5FE48B00-6910-4339-8BBD-DC57C774626B}"/>
            </a:ext>
          </a:extLst>
        </xdr:cNvPr>
        <xdr:cNvCxnSpPr/>
      </xdr:nvCxnSpPr>
      <xdr:spPr>
        <a:xfrm flipV="1">
          <a:off x="6286500" y="13946084"/>
          <a:ext cx="790575"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CF17142-7B4D-49EB-A24D-2AA613414004}"/>
            </a:ext>
          </a:extLst>
        </xdr:cNvPr>
        <xdr:cNvSpPr txBox="1"/>
      </xdr:nvSpPr>
      <xdr:spPr>
        <a:xfrm>
          <a:off x="8458277" y="136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274F95F-94B6-47FC-A876-A38C049259FE}"/>
            </a:ext>
          </a:extLst>
        </xdr:cNvPr>
        <xdr:cNvSpPr txBox="1"/>
      </xdr:nvSpPr>
      <xdr:spPr>
        <a:xfrm>
          <a:off x="7677227" y="136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6B9DBF92-D726-44D5-B0DE-669577389ECF}"/>
            </a:ext>
          </a:extLst>
        </xdr:cNvPr>
        <xdr:cNvSpPr txBox="1"/>
      </xdr:nvSpPr>
      <xdr:spPr>
        <a:xfrm>
          <a:off x="6867602" y="136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29D353D2-7F1A-46AD-9D95-DFCDC76A0786}"/>
            </a:ext>
          </a:extLst>
        </xdr:cNvPr>
        <xdr:cNvSpPr txBox="1"/>
      </xdr:nvSpPr>
      <xdr:spPr>
        <a:xfrm>
          <a:off x="6067502" y="1365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47931</xdr:rowOff>
    </xdr:from>
    <xdr:ext cx="469744" cy="259045"/>
    <xdr:sp macro="" textlink="">
      <xdr:nvSpPr>
        <xdr:cNvPr id="372" name="n_1mainValue【公営住宅】&#10;一人当たり面積">
          <a:extLst>
            <a:ext uri="{FF2B5EF4-FFF2-40B4-BE49-F238E27FC236}">
              <a16:creationId xmlns:a16="http://schemas.microsoft.com/office/drawing/2014/main" id="{5BFE8428-131E-415D-AC7D-4AC88F8C0A92}"/>
            </a:ext>
          </a:extLst>
        </xdr:cNvPr>
        <xdr:cNvSpPr txBox="1"/>
      </xdr:nvSpPr>
      <xdr:spPr>
        <a:xfrm>
          <a:off x="8458277" y="1397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48891</xdr:rowOff>
    </xdr:from>
    <xdr:ext cx="469744" cy="259045"/>
    <xdr:sp macro="" textlink="">
      <xdr:nvSpPr>
        <xdr:cNvPr id="373" name="n_2mainValue【公営住宅】&#10;一人当たり面積">
          <a:extLst>
            <a:ext uri="{FF2B5EF4-FFF2-40B4-BE49-F238E27FC236}">
              <a16:creationId xmlns:a16="http://schemas.microsoft.com/office/drawing/2014/main" id="{0EF062EB-8350-4E82-A0A9-C2B644EFF98D}"/>
            </a:ext>
          </a:extLst>
        </xdr:cNvPr>
        <xdr:cNvSpPr txBox="1"/>
      </xdr:nvSpPr>
      <xdr:spPr>
        <a:xfrm>
          <a:off x="7677227" y="1398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49761</xdr:rowOff>
    </xdr:from>
    <xdr:ext cx="469744" cy="259045"/>
    <xdr:sp macro="" textlink="">
      <xdr:nvSpPr>
        <xdr:cNvPr id="374" name="n_3mainValue【公営住宅】&#10;一人当たり面積">
          <a:extLst>
            <a:ext uri="{FF2B5EF4-FFF2-40B4-BE49-F238E27FC236}">
              <a16:creationId xmlns:a16="http://schemas.microsoft.com/office/drawing/2014/main" id="{C90981B6-B1DB-4E19-81C0-064C57CA5920}"/>
            </a:ext>
          </a:extLst>
        </xdr:cNvPr>
        <xdr:cNvSpPr txBox="1"/>
      </xdr:nvSpPr>
      <xdr:spPr>
        <a:xfrm>
          <a:off x="6867602" y="1398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50584</xdr:rowOff>
    </xdr:from>
    <xdr:ext cx="469744" cy="259045"/>
    <xdr:sp macro="" textlink="">
      <xdr:nvSpPr>
        <xdr:cNvPr id="375" name="n_4mainValue【公営住宅】&#10;一人当たり面積">
          <a:extLst>
            <a:ext uri="{FF2B5EF4-FFF2-40B4-BE49-F238E27FC236}">
              <a16:creationId xmlns:a16="http://schemas.microsoft.com/office/drawing/2014/main" id="{A2E05203-334D-4265-A531-666C59DBF23D}"/>
            </a:ext>
          </a:extLst>
        </xdr:cNvPr>
        <xdr:cNvSpPr txBox="1"/>
      </xdr:nvSpPr>
      <xdr:spPr>
        <a:xfrm>
          <a:off x="6067502" y="1398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6292B33-E7A0-416C-A284-320159C3B53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3BA770B-FFD0-42E0-A80C-A098D15059A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740E110-A2B5-4308-8CB4-6825D7B4C38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4D4A13B-C32F-4E99-BF68-8494ADBDB30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3705DEA-7835-4BB8-BC26-C77F6FDC539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280DF4C-D316-4D42-88A2-FB786F65028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CD49628-2A5E-4834-9847-8A87FDF6537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D671182-F9C7-4EF7-8C02-C45FC9E42B4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2027B6A-362A-4524-81A8-C9B4D4BA2F3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1E29EF1-92BD-40D1-BF40-DF8EA7C10E5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A3AB4EA-C8E3-429C-862E-3FC5E2D3C5E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AEDF609-17DE-4916-98BA-BA5B89B1FEC2}"/>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D5D6A57-A387-47C4-AB80-846FBC15E61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2760DC9-F5BF-42D1-BED3-F6E63565A80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CD98132-85E4-483B-98AE-A0A4C1D25CBB}"/>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69DFAE8-7B1D-4E5B-A34C-5100CDF46924}"/>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4FE219F-DB85-415B-AD91-995C34F4CB9D}"/>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E66B550-7B5C-4F46-9B00-475E8E48379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2D529F5-04E5-4AF0-8A32-F1DC81A3631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6D013B8-1A88-4E0A-86F0-EA1DD06CB64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CAF332F-BD3F-49DA-82B3-A2531010162D}"/>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FCA82E1-10BE-4CB4-B82E-9960B1657BA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2BC286F-87D0-4084-AA37-2BCA8124AFF2}"/>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2070B00-0025-48B2-9F7D-6D858180E8A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F3D7BFC-EBB4-4101-8371-9716F6F8D46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B70D355C-4988-4F8A-B4D6-E5C06F49C1E1}"/>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82135BD-2C56-4B8E-9B70-93DBCA7C83A9}"/>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2A681558-B307-4879-A461-BBC4B9387C46}"/>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CA363EE1-B12B-45A2-9C38-ACDE30046012}"/>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105A0AA7-E12D-45AE-98BF-4CB4E5BB8E15}"/>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920F05F9-E2AC-4138-9A86-2080FB60D4D1}"/>
            </a:ext>
          </a:extLst>
        </xdr:cNvPr>
        <xdr:cNvSpPr txBox="1"/>
      </xdr:nvSpPr>
      <xdr:spPr>
        <a:xfrm>
          <a:off x="4219575" y="172565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C28D97D6-80DE-4573-9778-257843030D9C}"/>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F3327B38-B4E2-4701-95EF-5BDD07A9909D}"/>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98C4BF53-8040-4231-9EDC-CC4A4B4CEE30}"/>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EAA59836-A157-4577-824B-BA052AB74424}"/>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FBF10599-1B77-4593-81C9-FCD6DFA4F3A8}"/>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8EFB07-328D-4F14-B405-B8080FF1178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BE1738C-84DB-4786-AA73-55D2B3538C0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AD1AC16-FBB0-4ABA-9CF8-3AE7EE2EC00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8879A6F-88AB-46C2-A08B-90476228147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3F0E320-44EC-4828-A49A-38229FC3C9A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156029</xdr:rowOff>
    </xdr:from>
    <xdr:to>
      <xdr:col>24</xdr:col>
      <xdr:colOff>114300</xdr:colOff>
      <xdr:row>105</xdr:row>
      <xdr:rowOff>86179</xdr:rowOff>
    </xdr:to>
    <xdr:sp macro="" textlink="">
      <xdr:nvSpPr>
        <xdr:cNvPr id="417" name="楕円 416">
          <a:extLst>
            <a:ext uri="{FF2B5EF4-FFF2-40B4-BE49-F238E27FC236}">
              <a16:creationId xmlns:a16="http://schemas.microsoft.com/office/drawing/2014/main" id="{328D342E-0CBA-4C89-A317-D442C083DCFD}"/>
            </a:ext>
          </a:extLst>
        </xdr:cNvPr>
        <xdr:cNvSpPr/>
      </xdr:nvSpPr>
      <xdr:spPr>
        <a:xfrm>
          <a:off x="4124325" y="17132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7456</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D377AD5-B867-464F-9B03-3470B93E9DA7}"/>
            </a:ext>
          </a:extLst>
        </xdr:cNvPr>
        <xdr:cNvSpPr txBox="1"/>
      </xdr:nvSpPr>
      <xdr:spPr>
        <a:xfrm>
          <a:off x="4219575" y="1698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123371</xdr:rowOff>
    </xdr:from>
    <xdr:to>
      <xdr:col>20</xdr:col>
      <xdr:colOff>38100</xdr:colOff>
      <xdr:row>105</xdr:row>
      <xdr:rowOff>53521</xdr:rowOff>
    </xdr:to>
    <xdr:sp macro="" textlink="">
      <xdr:nvSpPr>
        <xdr:cNvPr id="419" name="楕円 418">
          <a:extLst>
            <a:ext uri="{FF2B5EF4-FFF2-40B4-BE49-F238E27FC236}">
              <a16:creationId xmlns:a16="http://schemas.microsoft.com/office/drawing/2014/main" id="{AE612105-6B24-4A41-B9F9-DF4351C37C4F}"/>
            </a:ext>
          </a:extLst>
        </xdr:cNvPr>
        <xdr:cNvSpPr/>
      </xdr:nvSpPr>
      <xdr:spPr>
        <a:xfrm>
          <a:off x="3381375" y="171000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2721</xdr:rowOff>
    </xdr:from>
    <xdr:to>
      <xdr:col>24</xdr:col>
      <xdr:colOff>63500</xdr:colOff>
      <xdr:row>105</xdr:row>
      <xdr:rowOff>35379</xdr:rowOff>
    </xdr:to>
    <xdr:cxnSp macro="">
      <xdr:nvCxnSpPr>
        <xdr:cNvPr id="420" name="直線コネクタ 419">
          <a:extLst>
            <a:ext uri="{FF2B5EF4-FFF2-40B4-BE49-F238E27FC236}">
              <a16:creationId xmlns:a16="http://schemas.microsoft.com/office/drawing/2014/main" id="{8A169EAE-8F0E-4FC0-970A-64AD53A71357}"/>
            </a:ext>
          </a:extLst>
        </xdr:cNvPr>
        <xdr:cNvCxnSpPr/>
      </xdr:nvCxnSpPr>
      <xdr:spPr>
        <a:xfrm>
          <a:off x="3429000" y="17147721"/>
          <a:ext cx="7524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92348</xdr:rowOff>
    </xdr:from>
    <xdr:to>
      <xdr:col>15</xdr:col>
      <xdr:colOff>101600</xdr:colOff>
      <xdr:row>105</xdr:row>
      <xdr:rowOff>22498</xdr:rowOff>
    </xdr:to>
    <xdr:sp macro="" textlink="">
      <xdr:nvSpPr>
        <xdr:cNvPr id="421" name="楕円 420">
          <a:extLst>
            <a:ext uri="{FF2B5EF4-FFF2-40B4-BE49-F238E27FC236}">
              <a16:creationId xmlns:a16="http://schemas.microsoft.com/office/drawing/2014/main" id="{62907F91-541A-42B3-8701-6D89C9A43177}"/>
            </a:ext>
          </a:extLst>
        </xdr:cNvPr>
        <xdr:cNvSpPr/>
      </xdr:nvSpPr>
      <xdr:spPr>
        <a:xfrm>
          <a:off x="2571750" y="170658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143148</xdr:rowOff>
    </xdr:from>
    <xdr:to>
      <xdr:col>19</xdr:col>
      <xdr:colOff>177800</xdr:colOff>
      <xdr:row>105</xdr:row>
      <xdr:rowOff>2721</xdr:rowOff>
    </xdr:to>
    <xdr:cxnSp macro="">
      <xdr:nvCxnSpPr>
        <xdr:cNvPr id="422" name="直線コネクタ 421">
          <a:extLst>
            <a:ext uri="{FF2B5EF4-FFF2-40B4-BE49-F238E27FC236}">
              <a16:creationId xmlns:a16="http://schemas.microsoft.com/office/drawing/2014/main" id="{D57A0F7A-3107-41A1-B4D7-71D11598A55A}"/>
            </a:ext>
          </a:extLst>
        </xdr:cNvPr>
        <xdr:cNvCxnSpPr/>
      </xdr:nvCxnSpPr>
      <xdr:spPr>
        <a:xfrm>
          <a:off x="2619375" y="17113523"/>
          <a:ext cx="809625"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23" name="楕円 422">
          <a:extLst>
            <a:ext uri="{FF2B5EF4-FFF2-40B4-BE49-F238E27FC236}">
              <a16:creationId xmlns:a16="http://schemas.microsoft.com/office/drawing/2014/main" id="{0D4A7BA0-7CF3-4542-9DF7-238E65281B11}"/>
            </a:ext>
          </a:extLst>
        </xdr:cNvPr>
        <xdr:cNvSpPr/>
      </xdr:nvSpPr>
      <xdr:spPr>
        <a:xfrm>
          <a:off x="1781175" y="170380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112123</xdr:rowOff>
    </xdr:from>
    <xdr:to>
      <xdr:col>15</xdr:col>
      <xdr:colOff>50800</xdr:colOff>
      <xdr:row>104</xdr:row>
      <xdr:rowOff>143148</xdr:rowOff>
    </xdr:to>
    <xdr:cxnSp macro="">
      <xdr:nvCxnSpPr>
        <xdr:cNvPr id="424" name="直線コネクタ 423">
          <a:extLst>
            <a:ext uri="{FF2B5EF4-FFF2-40B4-BE49-F238E27FC236}">
              <a16:creationId xmlns:a16="http://schemas.microsoft.com/office/drawing/2014/main" id="{8F0BC774-62DB-481C-84A5-6174D255D345}"/>
            </a:ext>
          </a:extLst>
        </xdr:cNvPr>
        <xdr:cNvCxnSpPr/>
      </xdr:nvCxnSpPr>
      <xdr:spPr>
        <a:xfrm>
          <a:off x="1828800" y="17085673"/>
          <a:ext cx="7905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28666</xdr:rowOff>
    </xdr:from>
    <xdr:to>
      <xdr:col>6</xdr:col>
      <xdr:colOff>38100</xdr:colOff>
      <xdr:row>104</xdr:row>
      <xdr:rowOff>130266</xdr:rowOff>
    </xdr:to>
    <xdr:sp macro="" textlink="">
      <xdr:nvSpPr>
        <xdr:cNvPr id="425" name="楕円 424">
          <a:extLst>
            <a:ext uri="{FF2B5EF4-FFF2-40B4-BE49-F238E27FC236}">
              <a16:creationId xmlns:a16="http://schemas.microsoft.com/office/drawing/2014/main" id="{FA0B3E6A-BA66-44B1-8F3E-A5BB3A8DC8D2}"/>
            </a:ext>
          </a:extLst>
        </xdr:cNvPr>
        <xdr:cNvSpPr/>
      </xdr:nvSpPr>
      <xdr:spPr>
        <a:xfrm>
          <a:off x="981075" y="169990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79466</xdr:rowOff>
    </xdr:from>
    <xdr:to>
      <xdr:col>10</xdr:col>
      <xdr:colOff>114300</xdr:colOff>
      <xdr:row>104</xdr:row>
      <xdr:rowOff>112123</xdr:rowOff>
    </xdr:to>
    <xdr:cxnSp macro="">
      <xdr:nvCxnSpPr>
        <xdr:cNvPr id="426" name="直線コネクタ 425">
          <a:extLst>
            <a:ext uri="{FF2B5EF4-FFF2-40B4-BE49-F238E27FC236}">
              <a16:creationId xmlns:a16="http://schemas.microsoft.com/office/drawing/2014/main" id="{58FF7FDF-231C-4E85-822C-BEC9F61FCE07}"/>
            </a:ext>
          </a:extLst>
        </xdr:cNvPr>
        <xdr:cNvCxnSpPr/>
      </xdr:nvCxnSpPr>
      <xdr:spPr>
        <a:xfrm>
          <a:off x="1028700" y="17056191"/>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C03B4406-43C3-4C1F-BA34-C0FE3A41BBF8}"/>
            </a:ext>
          </a:extLst>
        </xdr:cNvPr>
        <xdr:cNvSpPr txBox="1"/>
      </xdr:nvSpPr>
      <xdr:spPr>
        <a:xfrm>
          <a:off x="32391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BF8757B5-2925-4201-BBC1-D43BE1103324}"/>
            </a:ext>
          </a:extLst>
        </xdr:cNvPr>
        <xdr:cNvSpPr txBox="1"/>
      </xdr:nvSpPr>
      <xdr:spPr>
        <a:xfrm>
          <a:off x="2439044"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41470FC5-8BE9-44B4-9B39-2C00E76F8C86}"/>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6E3A890D-4545-4FF3-8FD1-B396BD70842F}"/>
            </a:ext>
          </a:extLst>
        </xdr:cNvPr>
        <xdr:cNvSpPr txBox="1"/>
      </xdr:nvSpPr>
      <xdr:spPr>
        <a:xfrm>
          <a:off x="848369" y="17219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70048</xdr:rowOff>
    </xdr:from>
    <xdr:ext cx="405111" cy="259045"/>
    <xdr:sp macro="" textlink="">
      <xdr:nvSpPr>
        <xdr:cNvPr id="431" name="n_1mainValue【港湾・漁港】&#10;有形固定資産減価償却率">
          <a:extLst>
            <a:ext uri="{FF2B5EF4-FFF2-40B4-BE49-F238E27FC236}">
              <a16:creationId xmlns:a16="http://schemas.microsoft.com/office/drawing/2014/main" id="{BAF3496C-AD02-4054-B029-1A9C8ABFB010}"/>
            </a:ext>
          </a:extLst>
        </xdr:cNvPr>
        <xdr:cNvSpPr txBox="1"/>
      </xdr:nvSpPr>
      <xdr:spPr>
        <a:xfrm>
          <a:off x="3239144"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432" name="n_2mainValue【港湾・漁港】&#10;有形固定資産減価償却率">
          <a:extLst>
            <a:ext uri="{FF2B5EF4-FFF2-40B4-BE49-F238E27FC236}">
              <a16:creationId xmlns:a16="http://schemas.microsoft.com/office/drawing/2014/main" id="{EB805EB8-DFF8-4CF1-A609-8748768D406B}"/>
            </a:ext>
          </a:extLst>
        </xdr:cNvPr>
        <xdr:cNvSpPr txBox="1"/>
      </xdr:nvSpPr>
      <xdr:spPr>
        <a:xfrm>
          <a:off x="2439044" y="1684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33" name="n_3mainValue【港湾・漁港】&#10;有形固定資産減価償却率">
          <a:extLst>
            <a:ext uri="{FF2B5EF4-FFF2-40B4-BE49-F238E27FC236}">
              <a16:creationId xmlns:a16="http://schemas.microsoft.com/office/drawing/2014/main" id="{E3C7F353-DFFE-4D1B-806E-0A508AC2474E}"/>
            </a:ext>
          </a:extLst>
        </xdr:cNvPr>
        <xdr:cNvSpPr txBox="1"/>
      </xdr:nvSpPr>
      <xdr:spPr>
        <a:xfrm>
          <a:off x="1648469" y="1681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146793</xdr:rowOff>
    </xdr:from>
    <xdr:ext cx="405111" cy="259045"/>
    <xdr:sp macro="" textlink="">
      <xdr:nvSpPr>
        <xdr:cNvPr id="434" name="n_4mainValue【港湾・漁港】&#10;有形固定資産減価償却率">
          <a:extLst>
            <a:ext uri="{FF2B5EF4-FFF2-40B4-BE49-F238E27FC236}">
              <a16:creationId xmlns:a16="http://schemas.microsoft.com/office/drawing/2014/main" id="{393FE677-F23F-45D2-8518-391E2C62305E}"/>
            </a:ext>
          </a:extLst>
        </xdr:cNvPr>
        <xdr:cNvSpPr txBox="1"/>
      </xdr:nvSpPr>
      <xdr:spPr>
        <a:xfrm>
          <a:off x="848369" y="1677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A96AE95-CBED-4995-B896-C13D6FEBBB2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3076F3D-D061-4B86-9E94-23E1685D9E4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52FCE7F-377A-4A8A-9832-FB79590BA91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6461F81-5AE1-4343-A037-55CA24C522B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11C6EDE-B7A2-4B9E-9DE0-E873A0D0FC8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014292E-3F8B-4559-BC62-BB20DB2101B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EA3E88AA-6670-4C32-BDCF-BA0C3A5E160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80A2F4D-3C64-4215-BF64-3335A73EAC1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731F9C1-D9E1-4EDD-A960-55245C10ED3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82FEF33-9B18-43E7-BAC5-5C0D20DB8A3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A4327CF-483D-46A6-B7DE-6001B6645A7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1217C89C-0611-4525-9FB4-2C3F4CC8BABA}"/>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FDB8E6D6-098E-4A43-933B-34D08BEB8076}"/>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59D34C83-7011-4D4A-977E-957E5A69D2A5}"/>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940FF04-C532-45F3-9E76-47C075BE03EA}"/>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ACB4138F-85E3-4EC2-9CAB-B2455BB5B32E}"/>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D629C1F-554F-48A1-B1A4-63E5AFC6FA9B}"/>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542C885-E3CB-4C20-BA82-AF5016AE4227}"/>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D2FD52D-8FFD-4588-A677-6857E0A11B7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5FE32012-3055-4931-B0D3-8D5137DC59CD}"/>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26A2CE7E-F2F6-42F9-98CD-9CAC5C56FD0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CE343667-4EBB-4C6C-BAF3-ED03655937DB}"/>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911A67DC-0ECD-43E9-B86C-114CF85FCFA3}"/>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6F0C1C1D-853A-4AE0-948C-C169FE282FBC}"/>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4CBDAE06-6562-44E1-855C-7226F4B65E00}"/>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C85361CA-3982-4396-B6EE-981B2FD1B155}"/>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E220D46B-DFA1-4DED-A007-D93EF0708C81}"/>
            </a:ext>
          </a:extLst>
        </xdr:cNvPr>
        <xdr:cNvSpPr txBox="1"/>
      </xdr:nvSpPr>
      <xdr:spPr>
        <a:xfrm>
          <a:off x="9467850" y="1732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8B494251-2993-4C37-88AD-129F586FA7C3}"/>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A8781F0A-07EB-4941-919E-395B45A471AB}"/>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A9946018-3788-4DCF-9008-B9AE00DB574C}"/>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1E07D2ED-48A2-4E0C-A0C3-24A1A2E55F92}"/>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74261E76-1F4C-4FAF-9988-50CE5B2871C3}"/>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793B3C5-67D6-4DA9-BDFC-4ACEC3C2D1F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EA18379-1973-4E4C-90D2-462758AE511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96153E1-7BCE-4B2A-9680-FAFDF12850D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FD1AC27-CE97-4905-A95E-22C6D945585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6F74195-B2EB-4238-A908-D445E75FD93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19329</xdr:rowOff>
    </xdr:from>
    <xdr:to>
      <xdr:col>55</xdr:col>
      <xdr:colOff>50800</xdr:colOff>
      <xdr:row>107</xdr:row>
      <xdr:rowOff>120929</xdr:rowOff>
    </xdr:to>
    <xdr:sp macro="" textlink="">
      <xdr:nvSpPr>
        <xdr:cNvPr id="472" name="楕円 471">
          <a:extLst>
            <a:ext uri="{FF2B5EF4-FFF2-40B4-BE49-F238E27FC236}">
              <a16:creationId xmlns:a16="http://schemas.microsoft.com/office/drawing/2014/main" id="{0E58D9E0-75EA-49E6-B87E-8E004A1E61F7}"/>
            </a:ext>
          </a:extLst>
        </xdr:cNvPr>
        <xdr:cNvSpPr/>
      </xdr:nvSpPr>
      <xdr:spPr>
        <a:xfrm>
          <a:off x="9401175" y="1750722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169206</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447D8866-49E7-48E9-8C7B-F880D5D69145}"/>
            </a:ext>
          </a:extLst>
        </xdr:cNvPr>
        <xdr:cNvSpPr txBox="1"/>
      </xdr:nvSpPr>
      <xdr:spPr>
        <a:xfrm>
          <a:off x="9467850" y="1748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36271</xdr:rowOff>
    </xdr:from>
    <xdr:to>
      <xdr:col>50</xdr:col>
      <xdr:colOff>165100</xdr:colOff>
      <xdr:row>107</xdr:row>
      <xdr:rowOff>137871</xdr:rowOff>
    </xdr:to>
    <xdr:sp macro="" textlink="">
      <xdr:nvSpPr>
        <xdr:cNvPr id="474" name="楕円 473">
          <a:extLst>
            <a:ext uri="{FF2B5EF4-FFF2-40B4-BE49-F238E27FC236}">
              <a16:creationId xmlns:a16="http://schemas.microsoft.com/office/drawing/2014/main" id="{D28E46DC-46F9-4B1E-AE1B-A4B4488FFC98}"/>
            </a:ext>
          </a:extLst>
        </xdr:cNvPr>
        <xdr:cNvSpPr/>
      </xdr:nvSpPr>
      <xdr:spPr>
        <a:xfrm>
          <a:off x="8639175" y="175241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70129</xdr:rowOff>
    </xdr:from>
    <xdr:to>
      <xdr:col>55</xdr:col>
      <xdr:colOff>0</xdr:colOff>
      <xdr:row>107</xdr:row>
      <xdr:rowOff>87071</xdr:rowOff>
    </xdr:to>
    <xdr:cxnSp macro="">
      <xdr:nvCxnSpPr>
        <xdr:cNvPr id="475" name="直線コネクタ 474">
          <a:extLst>
            <a:ext uri="{FF2B5EF4-FFF2-40B4-BE49-F238E27FC236}">
              <a16:creationId xmlns:a16="http://schemas.microsoft.com/office/drawing/2014/main" id="{341D6697-F816-4181-97D8-9CE28B202540}"/>
            </a:ext>
          </a:extLst>
        </xdr:cNvPr>
        <xdr:cNvCxnSpPr/>
      </xdr:nvCxnSpPr>
      <xdr:spPr>
        <a:xfrm flipV="1">
          <a:off x="8686800" y="17554854"/>
          <a:ext cx="742950" cy="1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40966</xdr:rowOff>
    </xdr:from>
    <xdr:to>
      <xdr:col>46</xdr:col>
      <xdr:colOff>38100</xdr:colOff>
      <xdr:row>107</xdr:row>
      <xdr:rowOff>142566</xdr:rowOff>
    </xdr:to>
    <xdr:sp macro="" textlink="">
      <xdr:nvSpPr>
        <xdr:cNvPr id="476" name="楕円 475">
          <a:extLst>
            <a:ext uri="{FF2B5EF4-FFF2-40B4-BE49-F238E27FC236}">
              <a16:creationId xmlns:a16="http://schemas.microsoft.com/office/drawing/2014/main" id="{60D35F1C-DA4B-446D-B5C0-3F86C204EC5E}"/>
            </a:ext>
          </a:extLst>
        </xdr:cNvPr>
        <xdr:cNvSpPr/>
      </xdr:nvSpPr>
      <xdr:spPr>
        <a:xfrm>
          <a:off x="7839075" y="175288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87071</xdr:rowOff>
    </xdr:from>
    <xdr:to>
      <xdr:col>50</xdr:col>
      <xdr:colOff>114300</xdr:colOff>
      <xdr:row>107</xdr:row>
      <xdr:rowOff>91766</xdr:rowOff>
    </xdr:to>
    <xdr:cxnSp macro="">
      <xdr:nvCxnSpPr>
        <xdr:cNvPr id="477" name="直線コネクタ 476">
          <a:extLst>
            <a:ext uri="{FF2B5EF4-FFF2-40B4-BE49-F238E27FC236}">
              <a16:creationId xmlns:a16="http://schemas.microsoft.com/office/drawing/2014/main" id="{5AC0929D-0BC4-4515-AEC1-B5C5B6EC0718}"/>
            </a:ext>
          </a:extLst>
        </xdr:cNvPr>
        <xdr:cNvCxnSpPr/>
      </xdr:nvCxnSpPr>
      <xdr:spPr>
        <a:xfrm flipV="1">
          <a:off x="7886700" y="17571796"/>
          <a:ext cx="800100" cy="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45479</xdr:rowOff>
    </xdr:from>
    <xdr:to>
      <xdr:col>41</xdr:col>
      <xdr:colOff>101600</xdr:colOff>
      <xdr:row>107</xdr:row>
      <xdr:rowOff>147079</xdr:rowOff>
    </xdr:to>
    <xdr:sp macro="" textlink="">
      <xdr:nvSpPr>
        <xdr:cNvPr id="478" name="楕円 477">
          <a:extLst>
            <a:ext uri="{FF2B5EF4-FFF2-40B4-BE49-F238E27FC236}">
              <a16:creationId xmlns:a16="http://schemas.microsoft.com/office/drawing/2014/main" id="{3BFF859C-EB58-45AE-A6FA-4B185B54EE17}"/>
            </a:ext>
          </a:extLst>
        </xdr:cNvPr>
        <xdr:cNvSpPr/>
      </xdr:nvSpPr>
      <xdr:spPr>
        <a:xfrm>
          <a:off x="7029450" y="17536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91766</xdr:rowOff>
    </xdr:from>
    <xdr:to>
      <xdr:col>45</xdr:col>
      <xdr:colOff>177800</xdr:colOff>
      <xdr:row>107</xdr:row>
      <xdr:rowOff>96279</xdr:rowOff>
    </xdr:to>
    <xdr:cxnSp macro="">
      <xdr:nvCxnSpPr>
        <xdr:cNvPr id="479" name="直線コネクタ 478">
          <a:extLst>
            <a:ext uri="{FF2B5EF4-FFF2-40B4-BE49-F238E27FC236}">
              <a16:creationId xmlns:a16="http://schemas.microsoft.com/office/drawing/2014/main" id="{83078818-369E-44D9-9410-EE96E6BCF939}"/>
            </a:ext>
          </a:extLst>
        </xdr:cNvPr>
        <xdr:cNvCxnSpPr/>
      </xdr:nvCxnSpPr>
      <xdr:spPr>
        <a:xfrm flipV="1">
          <a:off x="7077075" y="17576491"/>
          <a:ext cx="809625" cy="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49581</xdr:rowOff>
    </xdr:from>
    <xdr:to>
      <xdr:col>36</xdr:col>
      <xdr:colOff>165100</xdr:colOff>
      <xdr:row>107</xdr:row>
      <xdr:rowOff>151181</xdr:rowOff>
    </xdr:to>
    <xdr:sp macro="" textlink="">
      <xdr:nvSpPr>
        <xdr:cNvPr id="480" name="楕円 479">
          <a:extLst>
            <a:ext uri="{FF2B5EF4-FFF2-40B4-BE49-F238E27FC236}">
              <a16:creationId xmlns:a16="http://schemas.microsoft.com/office/drawing/2014/main" id="{4AD27498-1748-4158-AC36-A1FC4170E5B9}"/>
            </a:ext>
          </a:extLst>
        </xdr:cNvPr>
        <xdr:cNvSpPr/>
      </xdr:nvSpPr>
      <xdr:spPr>
        <a:xfrm>
          <a:off x="6238875" y="17534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96279</xdr:rowOff>
    </xdr:from>
    <xdr:to>
      <xdr:col>41</xdr:col>
      <xdr:colOff>50800</xdr:colOff>
      <xdr:row>107</xdr:row>
      <xdr:rowOff>100381</xdr:rowOff>
    </xdr:to>
    <xdr:cxnSp macro="">
      <xdr:nvCxnSpPr>
        <xdr:cNvPr id="481" name="直線コネクタ 480">
          <a:extLst>
            <a:ext uri="{FF2B5EF4-FFF2-40B4-BE49-F238E27FC236}">
              <a16:creationId xmlns:a16="http://schemas.microsoft.com/office/drawing/2014/main" id="{C42C7D87-C9AC-4818-8281-CD27AE4CEA9F}"/>
            </a:ext>
          </a:extLst>
        </xdr:cNvPr>
        <xdr:cNvCxnSpPr/>
      </xdr:nvCxnSpPr>
      <xdr:spPr>
        <a:xfrm flipV="1">
          <a:off x="6286500" y="17584179"/>
          <a:ext cx="790575"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1DDDCDCE-89CB-4956-8295-3C8E1FA8E799}"/>
            </a:ext>
          </a:extLst>
        </xdr:cNvPr>
        <xdr:cNvSpPr txBox="1"/>
      </xdr:nvSpPr>
      <xdr:spPr>
        <a:xfrm>
          <a:off x="8399995" y="1725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F364CB1-8895-4CEC-9374-28294D0534C7}"/>
            </a:ext>
          </a:extLst>
        </xdr:cNvPr>
        <xdr:cNvSpPr txBox="1"/>
      </xdr:nvSpPr>
      <xdr:spPr>
        <a:xfrm>
          <a:off x="7609420" y="1727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982B7A65-4782-4E49-9521-41DE81AF86BE}"/>
            </a:ext>
          </a:extLst>
        </xdr:cNvPr>
        <xdr:cNvSpPr txBox="1"/>
      </xdr:nvSpPr>
      <xdr:spPr>
        <a:xfrm>
          <a:off x="6818845" y="1726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9BD8651E-E5C5-4EB2-B5D7-FDBD661D982C}"/>
            </a:ext>
          </a:extLst>
        </xdr:cNvPr>
        <xdr:cNvSpPr txBox="1"/>
      </xdr:nvSpPr>
      <xdr:spPr>
        <a:xfrm>
          <a:off x="6009220" y="173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128998</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5C0D5DA6-F882-4D4D-8765-705640C17E1E}"/>
            </a:ext>
          </a:extLst>
        </xdr:cNvPr>
        <xdr:cNvSpPr txBox="1"/>
      </xdr:nvSpPr>
      <xdr:spPr>
        <a:xfrm>
          <a:off x="8399995" y="176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133693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A24F06DD-C75F-4BE9-AAC2-0AE00E0F7326}"/>
            </a:ext>
          </a:extLst>
        </xdr:cNvPr>
        <xdr:cNvSpPr txBox="1"/>
      </xdr:nvSpPr>
      <xdr:spPr>
        <a:xfrm>
          <a:off x="7609420" y="1762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138206</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E26A86A3-73A9-4D6A-8C98-096813F3368C}"/>
            </a:ext>
          </a:extLst>
        </xdr:cNvPr>
        <xdr:cNvSpPr txBox="1"/>
      </xdr:nvSpPr>
      <xdr:spPr>
        <a:xfrm>
          <a:off x="6818845" y="1762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142308</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B89D73A3-38B9-4F64-88A8-180BD9496364}"/>
            </a:ext>
          </a:extLst>
        </xdr:cNvPr>
        <xdr:cNvSpPr txBox="1"/>
      </xdr:nvSpPr>
      <xdr:spPr>
        <a:xfrm>
          <a:off x="6009220" y="176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365158D-669E-4B60-A560-A8A5C1BC29A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A1D55D3-B752-4BEF-AF51-324393AB465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5B935FAD-3FF4-4154-A174-317F8227EE0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DBEDAD2-4738-4642-84FF-2E92426A07A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D79278B-AE17-40BF-A525-D8588E39F01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C13E3D5-06C8-4F2C-926A-E6D7293B3AE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8BB57CC-6F45-4FF7-A437-495C849E0B9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09CF6EE-9A6E-49BC-840C-2BDFBB94AE6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E3DEE82B-062D-4422-88D7-B25D34EB4F4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6F03D02-5372-40A2-97BC-5BF9A5051A7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8DF79900-4172-4C44-97F3-08C9D1F3017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5291A47-7650-4B7D-93C1-2CA7F93BFF1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5827A17-C2F4-4C21-948B-5AC6C4A8AC9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1A962A4-6266-4E6B-B251-A49BE5E174F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5E06A4E-DEC7-4FB9-A08D-4F1C77B474D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5D522B86-0FEE-48E8-ABC3-D5B13A8C8D62}"/>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409C24F-6058-4177-84C8-11048A5830A9}"/>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5AADBAD-CDB7-413C-B2C7-5889FC17621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B9A0768-7D0D-4C86-807C-A69F278DD60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E2C701E-0C7F-43EC-8255-8D8581C0333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9817288-0F3A-44B6-8E27-97A2C439613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15F5851D-E298-4C78-B57C-BE0554AD7CC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E9912F5-245B-471F-B3E0-9A7DA33EB6DD}"/>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BA75EAD-51FA-483C-A567-BD073F3358E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CF5FABF4-A182-4B48-82DE-F024DA1735A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B1CE0ED0-6B83-45FE-8562-CB56AF3519DD}"/>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55491181-48C8-493C-945C-04E044C2C283}"/>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370B227A-6C66-4042-9CB0-79F92B39609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98ED5AF0-FC82-4C34-96B7-FAFBAA511543}"/>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B1145446-EF92-4019-A78F-0715084E287A}"/>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7E2C7AA5-B029-4EA8-ADFC-E0C508223BD8}"/>
            </a:ext>
          </a:extLst>
        </xdr:cNvPr>
        <xdr:cNvSpPr txBox="1"/>
      </xdr:nvSpPr>
      <xdr:spPr>
        <a:xfrm>
          <a:off x="14735175" y="618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75239136-7DB1-4205-933A-84B55604B43D}"/>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4837ADBD-263D-41B5-B710-04718E060CDA}"/>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FDC33F74-9FC4-4825-9025-C0D8A8382EDA}"/>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0ECD627-0C2F-4EBE-9934-617EE847137C}"/>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343C4546-4BF4-42CA-B6AB-89A0E3C97BA5}"/>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11A47D7-285E-47BD-8C42-19508E1EC66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4E45FA3-C176-4257-9CE2-C415D69B7D3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C79AAD3-4E33-422C-BFAD-78B3942CEFD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1066A6D-7D6B-4CE3-8E95-B16A72E040C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23AD8D8-8C7C-49DB-B526-33743FED1E7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151130</xdr:rowOff>
    </xdr:from>
    <xdr:to>
      <xdr:col>85</xdr:col>
      <xdr:colOff>177800</xdr:colOff>
      <xdr:row>35</xdr:row>
      <xdr:rowOff>81280</xdr:rowOff>
    </xdr:to>
    <xdr:sp macro="" textlink="">
      <xdr:nvSpPr>
        <xdr:cNvPr id="531" name="楕円 530">
          <a:extLst>
            <a:ext uri="{FF2B5EF4-FFF2-40B4-BE49-F238E27FC236}">
              <a16:creationId xmlns:a16="http://schemas.microsoft.com/office/drawing/2014/main" id="{048E0AEF-6274-48BD-9594-016C0A426997}"/>
            </a:ext>
          </a:extLst>
        </xdr:cNvPr>
        <xdr:cNvSpPr/>
      </xdr:nvSpPr>
      <xdr:spPr>
        <a:xfrm>
          <a:off x="14649450" y="5666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2557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89AAF668-9C4D-4ADD-8D85-D77323747432}"/>
            </a:ext>
          </a:extLst>
        </xdr:cNvPr>
        <xdr:cNvSpPr txBox="1"/>
      </xdr:nvSpPr>
      <xdr:spPr>
        <a:xfrm>
          <a:off x="14735175"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79284</xdr:rowOff>
    </xdr:from>
    <xdr:to>
      <xdr:col>81</xdr:col>
      <xdr:colOff>101600</xdr:colOff>
      <xdr:row>35</xdr:row>
      <xdr:rowOff>9434</xdr:rowOff>
    </xdr:to>
    <xdr:sp macro="" textlink="">
      <xdr:nvSpPr>
        <xdr:cNvPr id="533" name="楕円 532">
          <a:extLst>
            <a:ext uri="{FF2B5EF4-FFF2-40B4-BE49-F238E27FC236}">
              <a16:creationId xmlns:a16="http://schemas.microsoft.com/office/drawing/2014/main" id="{3F74BD05-3C10-4157-8D04-42E97521ACDA}"/>
            </a:ext>
          </a:extLst>
        </xdr:cNvPr>
        <xdr:cNvSpPr/>
      </xdr:nvSpPr>
      <xdr:spPr>
        <a:xfrm>
          <a:off x="13887450" y="5594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130084</xdr:rowOff>
    </xdr:from>
    <xdr:to>
      <xdr:col>85</xdr:col>
      <xdr:colOff>127000</xdr:colOff>
      <xdr:row>35</xdr:row>
      <xdr:rowOff>30480</xdr:rowOff>
    </xdr:to>
    <xdr:cxnSp macro="">
      <xdr:nvCxnSpPr>
        <xdr:cNvPr id="534" name="直線コネクタ 533">
          <a:extLst>
            <a:ext uri="{FF2B5EF4-FFF2-40B4-BE49-F238E27FC236}">
              <a16:creationId xmlns:a16="http://schemas.microsoft.com/office/drawing/2014/main" id="{25490F82-9BEF-4EE0-9592-4EC1E0B04623}"/>
            </a:ext>
          </a:extLst>
        </xdr:cNvPr>
        <xdr:cNvCxnSpPr/>
      </xdr:nvCxnSpPr>
      <xdr:spPr>
        <a:xfrm>
          <a:off x="13935075" y="5641884"/>
          <a:ext cx="762000" cy="6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7439</xdr:rowOff>
    </xdr:from>
    <xdr:to>
      <xdr:col>76</xdr:col>
      <xdr:colOff>165100</xdr:colOff>
      <xdr:row>34</xdr:row>
      <xdr:rowOff>109039</xdr:rowOff>
    </xdr:to>
    <xdr:sp macro="" textlink="">
      <xdr:nvSpPr>
        <xdr:cNvPr id="535" name="楕円 534">
          <a:extLst>
            <a:ext uri="{FF2B5EF4-FFF2-40B4-BE49-F238E27FC236}">
              <a16:creationId xmlns:a16="http://schemas.microsoft.com/office/drawing/2014/main" id="{485929E2-DD49-4A46-8E0F-CEA48A4DE557}"/>
            </a:ext>
          </a:extLst>
        </xdr:cNvPr>
        <xdr:cNvSpPr/>
      </xdr:nvSpPr>
      <xdr:spPr>
        <a:xfrm>
          <a:off x="13096875" y="55255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58239</xdr:rowOff>
    </xdr:from>
    <xdr:to>
      <xdr:col>81</xdr:col>
      <xdr:colOff>50800</xdr:colOff>
      <xdr:row>34</xdr:row>
      <xdr:rowOff>130084</xdr:rowOff>
    </xdr:to>
    <xdr:cxnSp macro="">
      <xdr:nvCxnSpPr>
        <xdr:cNvPr id="536" name="直線コネクタ 535">
          <a:extLst>
            <a:ext uri="{FF2B5EF4-FFF2-40B4-BE49-F238E27FC236}">
              <a16:creationId xmlns:a16="http://schemas.microsoft.com/office/drawing/2014/main" id="{1109B570-E51B-494D-BC74-469E0CA112C6}"/>
            </a:ext>
          </a:extLst>
        </xdr:cNvPr>
        <xdr:cNvCxnSpPr/>
      </xdr:nvCxnSpPr>
      <xdr:spPr>
        <a:xfrm>
          <a:off x="13144500" y="5573214"/>
          <a:ext cx="790575"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48260</xdr:rowOff>
    </xdr:from>
    <xdr:to>
      <xdr:col>72</xdr:col>
      <xdr:colOff>38100</xdr:colOff>
      <xdr:row>40</xdr:row>
      <xdr:rowOff>149860</xdr:rowOff>
    </xdr:to>
    <xdr:sp macro="" textlink="">
      <xdr:nvSpPr>
        <xdr:cNvPr id="537" name="楕円 536">
          <a:extLst>
            <a:ext uri="{FF2B5EF4-FFF2-40B4-BE49-F238E27FC236}">
              <a16:creationId xmlns:a16="http://schemas.microsoft.com/office/drawing/2014/main" id="{953D19EC-6814-4904-B99C-706E2EEC9AD2}"/>
            </a:ext>
          </a:extLst>
        </xdr:cNvPr>
        <xdr:cNvSpPr/>
      </xdr:nvSpPr>
      <xdr:spPr>
        <a:xfrm>
          <a:off x="12296775" y="65316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58239</xdr:rowOff>
    </xdr:from>
    <xdr:to>
      <xdr:col>76</xdr:col>
      <xdr:colOff>114300</xdr:colOff>
      <xdr:row>40</xdr:row>
      <xdr:rowOff>99060</xdr:rowOff>
    </xdr:to>
    <xdr:cxnSp macro="">
      <xdr:nvCxnSpPr>
        <xdr:cNvPr id="538" name="直線コネクタ 537">
          <a:extLst>
            <a:ext uri="{FF2B5EF4-FFF2-40B4-BE49-F238E27FC236}">
              <a16:creationId xmlns:a16="http://schemas.microsoft.com/office/drawing/2014/main" id="{905F2023-A8A6-40B6-8BED-6570CD762315}"/>
            </a:ext>
          </a:extLst>
        </xdr:cNvPr>
        <xdr:cNvCxnSpPr/>
      </xdr:nvCxnSpPr>
      <xdr:spPr>
        <a:xfrm flipV="1">
          <a:off x="12344400" y="5573214"/>
          <a:ext cx="800100" cy="101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31931</xdr:rowOff>
    </xdr:from>
    <xdr:to>
      <xdr:col>67</xdr:col>
      <xdr:colOff>101600</xdr:colOff>
      <xdr:row>40</xdr:row>
      <xdr:rowOff>133531</xdr:rowOff>
    </xdr:to>
    <xdr:sp macro="" textlink="">
      <xdr:nvSpPr>
        <xdr:cNvPr id="539" name="楕円 538">
          <a:extLst>
            <a:ext uri="{FF2B5EF4-FFF2-40B4-BE49-F238E27FC236}">
              <a16:creationId xmlns:a16="http://schemas.microsoft.com/office/drawing/2014/main" id="{B4BA677F-CAA2-4DAC-BA27-6BCB4441857B}"/>
            </a:ext>
          </a:extLst>
        </xdr:cNvPr>
        <xdr:cNvSpPr/>
      </xdr:nvSpPr>
      <xdr:spPr>
        <a:xfrm>
          <a:off x="11487150" y="65152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82731</xdr:rowOff>
    </xdr:from>
    <xdr:to>
      <xdr:col>71</xdr:col>
      <xdr:colOff>177800</xdr:colOff>
      <xdr:row>40</xdr:row>
      <xdr:rowOff>99060</xdr:rowOff>
    </xdr:to>
    <xdr:cxnSp macro="">
      <xdr:nvCxnSpPr>
        <xdr:cNvPr id="540" name="直線コネクタ 539">
          <a:extLst>
            <a:ext uri="{FF2B5EF4-FFF2-40B4-BE49-F238E27FC236}">
              <a16:creationId xmlns:a16="http://schemas.microsoft.com/office/drawing/2014/main" id="{230498B1-4012-4549-BAEB-DEB1B5101C49}"/>
            </a:ext>
          </a:extLst>
        </xdr:cNvPr>
        <xdr:cNvCxnSpPr/>
      </xdr:nvCxnSpPr>
      <xdr:spPr>
        <a:xfrm>
          <a:off x="11534775" y="6572431"/>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29F63B95-28B8-4BA1-8CE1-58DDDDD1EF3A}"/>
            </a:ext>
          </a:extLst>
        </xdr:cNvPr>
        <xdr:cNvSpPr txBox="1"/>
      </xdr:nvSpPr>
      <xdr:spPr>
        <a:xfrm>
          <a:off x="1374521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BCA4470B-2510-441C-B9EC-34345B4035AD}"/>
            </a:ext>
          </a:extLst>
        </xdr:cNvPr>
        <xdr:cNvSpPr txBox="1"/>
      </xdr:nvSpPr>
      <xdr:spPr>
        <a:xfrm>
          <a:off x="12964169"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F1AC8F9F-FC54-4BB1-B884-7555DE7BCD2E}"/>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95F16245-576C-45DF-A064-786F1A66EC15}"/>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25961</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D3E6F55F-9717-44E5-8293-80B9F96BAEE9}"/>
            </a:ext>
          </a:extLst>
        </xdr:cNvPr>
        <xdr:cNvSpPr txBox="1"/>
      </xdr:nvSpPr>
      <xdr:spPr>
        <a:xfrm>
          <a:off x="13745219" y="5382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125566</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5B22866-6677-4F67-9628-1F8A08A5662D}"/>
            </a:ext>
          </a:extLst>
        </xdr:cNvPr>
        <xdr:cNvSpPr txBox="1"/>
      </xdr:nvSpPr>
      <xdr:spPr>
        <a:xfrm>
          <a:off x="12964169"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140987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20FD4E2-168D-4E10-8C54-22BF3216C734}"/>
            </a:ext>
          </a:extLst>
        </xdr:cNvPr>
        <xdr:cNvSpPr txBox="1"/>
      </xdr:nvSpPr>
      <xdr:spPr>
        <a:xfrm>
          <a:off x="12164069" y="663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124658</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56641F2-13A8-4023-B7D1-FD8CABBDACEF}"/>
            </a:ext>
          </a:extLst>
        </xdr:cNvPr>
        <xdr:cNvSpPr txBox="1"/>
      </xdr:nvSpPr>
      <xdr:spPr>
        <a:xfrm>
          <a:off x="11354444" y="660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7C718CC-F4CF-48AD-A6A7-6CC4575E8A0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51A4862-3E4B-43A4-962F-D9178535EF6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CF789BB4-B017-46C7-BFF4-1B7CD5C490F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1C20651-9ACC-44BD-B4B7-6B90078529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18E40673-5BBF-48AD-A512-54E07DE31E2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9C3A245-7AAD-421F-8032-B9D8D346276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71741B2-5BF2-49BF-9FB2-01DCDCCD61C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A62E238-9617-42DC-8D3A-6E97A9D8AE8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91195D8-4905-4046-BF15-2AFE8E75220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7696C10-6B1A-4D6F-A6E7-1DBB8E4F400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FB32E6E-0AB2-440D-86EE-C41CF0F81A4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F7FE3BAB-AB4B-400D-98EB-6EC7587AFEB1}"/>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2E144381-4A79-40FE-87BF-8291668C9B9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0744BB2A-D3DF-44F5-A17F-F702E81BCBD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92A0C114-AAFC-4559-B3EE-3C2BE737DEA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B491EEEE-A52E-43D3-8BB2-E437986210A5}"/>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8761EE0-6497-4532-BCC5-6CAA152F143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40F83AA7-1245-4321-B560-91BD103BBD56}"/>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58FDBEB-94C5-46DB-A4A3-41FF09C49DE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22E41D60-027D-438F-8C1A-0AA5AF93CC9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454CEA32-BB3D-4156-B26A-8833A17C1F7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324D35DA-F2CA-421A-9D07-17B61954497F}"/>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74AA2EA2-21B0-481C-8607-070E71824A31}"/>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9595CAE7-85F3-461B-AFC2-ED1D9886AC43}"/>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D88B3301-B32F-447C-956B-8C9F1E0980B6}"/>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AF19ECBD-2376-433A-B2B0-5FF462A703B2}"/>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81B5E154-A14C-4027-94AC-81A8D9FA6956}"/>
            </a:ext>
          </a:extLst>
        </xdr:cNvPr>
        <xdr:cNvSpPr txBox="1"/>
      </xdr:nvSpPr>
      <xdr:spPr>
        <a:xfrm>
          <a:off x="19992975" y="628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7556FC9-90A0-4CF8-A2B7-5E6070EDE307}"/>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CB603D48-EB21-4DF7-88D7-1EF815E98E0B}"/>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971C498E-E01F-4772-8EDB-77E3BD0D4BC6}"/>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AC7F5813-B272-4898-B5F4-65E94CFE1B2A}"/>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511B4C92-CC88-4E03-AE40-557C4E3301FA}"/>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3456B1E-B8CA-4292-95BD-78753942B4A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22A85FF-5FE5-4EFA-8AE9-F818CBD9D8D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DC4712F-D9FF-4493-87DE-9ACAF30E0155}"/>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D55DB8D-D790-4099-940D-C93830C3B19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D509D15-4DF6-4F38-BEEE-9895A3A5FBE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121412</xdr:rowOff>
    </xdr:from>
    <xdr:to>
      <xdr:col>116</xdr:col>
      <xdr:colOff>114300</xdr:colOff>
      <xdr:row>38</xdr:row>
      <xdr:rowOff>51562</xdr:rowOff>
    </xdr:to>
    <xdr:sp macro="" textlink="">
      <xdr:nvSpPr>
        <xdr:cNvPr id="586" name="楕円 585">
          <a:extLst>
            <a:ext uri="{FF2B5EF4-FFF2-40B4-BE49-F238E27FC236}">
              <a16:creationId xmlns:a16="http://schemas.microsoft.com/office/drawing/2014/main" id="{77E3BCF0-4CBE-46AB-9E7F-DE9F3ED8438E}"/>
            </a:ext>
          </a:extLst>
        </xdr:cNvPr>
        <xdr:cNvSpPr/>
      </xdr:nvSpPr>
      <xdr:spPr>
        <a:xfrm>
          <a:off x="19897725" y="6125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144289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F0E928B4-DF1B-438C-84EB-DD6B70CF3739}"/>
            </a:ext>
          </a:extLst>
        </xdr:cNvPr>
        <xdr:cNvSpPr txBox="1"/>
      </xdr:nvSpPr>
      <xdr:spPr>
        <a:xfrm>
          <a:off x="19992975" y="59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11684</xdr:rowOff>
    </xdr:from>
    <xdr:to>
      <xdr:col>112</xdr:col>
      <xdr:colOff>38100</xdr:colOff>
      <xdr:row>38</xdr:row>
      <xdr:rowOff>113284</xdr:rowOff>
    </xdr:to>
    <xdr:sp macro="" textlink="">
      <xdr:nvSpPr>
        <xdr:cNvPr id="588" name="楕円 587">
          <a:extLst>
            <a:ext uri="{FF2B5EF4-FFF2-40B4-BE49-F238E27FC236}">
              <a16:creationId xmlns:a16="http://schemas.microsoft.com/office/drawing/2014/main" id="{81227B52-022E-41D4-A90A-B6F26D6A947A}"/>
            </a:ext>
          </a:extLst>
        </xdr:cNvPr>
        <xdr:cNvSpPr/>
      </xdr:nvSpPr>
      <xdr:spPr>
        <a:xfrm>
          <a:off x="19154775" y="61711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xdr:rowOff>
    </xdr:from>
    <xdr:to>
      <xdr:col>116</xdr:col>
      <xdr:colOff>63500</xdr:colOff>
      <xdr:row>38</xdr:row>
      <xdr:rowOff>62484</xdr:rowOff>
    </xdr:to>
    <xdr:cxnSp macro="">
      <xdr:nvCxnSpPr>
        <xdr:cNvPr id="589" name="直線コネクタ 588">
          <a:extLst>
            <a:ext uri="{FF2B5EF4-FFF2-40B4-BE49-F238E27FC236}">
              <a16:creationId xmlns:a16="http://schemas.microsoft.com/office/drawing/2014/main" id="{4286A27C-33DB-4BE3-8B22-F014EB89C539}"/>
            </a:ext>
          </a:extLst>
        </xdr:cNvPr>
        <xdr:cNvCxnSpPr/>
      </xdr:nvCxnSpPr>
      <xdr:spPr>
        <a:xfrm flipV="1">
          <a:off x="19202400" y="6163437"/>
          <a:ext cx="752475"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27686</xdr:rowOff>
    </xdr:from>
    <xdr:to>
      <xdr:col>107</xdr:col>
      <xdr:colOff>101600</xdr:colOff>
      <xdr:row>38</xdr:row>
      <xdr:rowOff>129286</xdr:rowOff>
    </xdr:to>
    <xdr:sp macro="" textlink="">
      <xdr:nvSpPr>
        <xdr:cNvPr id="590" name="楕円 589">
          <a:extLst>
            <a:ext uri="{FF2B5EF4-FFF2-40B4-BE49-F238E27FC236}">
              <a16:creationId xmlns:a16="http://schemas.microsoft.com/office/drawing/2014/main" id="{85730C9C-067C-4591-8783-1C2C35065992}"/>
            </a:ext>
          </a:extLst>
        </xdr:cNvPr>
        <xdr:cNvSpPr/>
      </xdr:nvSpPr>
      <xdr:spPr>
        <a:xfrm>
          <a:off x="18345150" y="61935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62484</xdr:rowOff>
    </xdr:from>
    <xdr:to>
      <xdr:col>111</xdr:col>
      <xdr:colOff>177800</xdr:colOff>
      <xdr:row>38</xdr:row>
      <xdr:rowOff>78486</xdr:rowOff>
    </xdr:to>
    <xdr:cxnSp macro="">
      <xdr:nvCxnSpPr>
        <xdr:cNvPr id="591" name="直線コネクタ 590">
          <a:extLst>
            <a:ext uri="{FF2B5EF4-FFF2-40B4-BE49-F238E27FC236}">
              <a16:creationId xmlns:a16="http://schemas.microsoft.com/office/drawing/2014/main" id="{6ACFFA52-DB46-4EEE-9375-C1660BBA9212}"/>
            </a:ext>
          </a:extLst>
        </xdr:cNvPr>
        <xdr:cNvCxnSpPr/>
      </xdr:nvCxnSpPr>
      <xdr:spPr>
        <a:xfrm flipV="1">
          <a:off x="18392775" y="6228334"/>
          <a:ext cx="80962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123698</xdr:rowOff>
    </xdr:from>
    <xdr:to>
      <xdr:col>102</xdr:col>
      <xdr:colOff>165100</xdr:colOff>
      <xdr:row>37</xdr:row>
      <xdr:rowOff>53848</xdr:rowOff>
    </xdr:to>
    <xdr:sp macro="" textlink="">
      <xdr:nvSpPr>
        <xdr:cNvPr id="592" name="楕円 591">
          <a:extLst>
            <a:ext uri="{FF2B5EF4-FFF2-40B4-BE49-F238E27FC236}">
              <a16:creationId xmlns:a16="http://schemas.microsoft.com/office/drawing/2014/main" id="{D8F972FD-24BD-4248-AA9C-8DAC5B109F2F}"/>
            </a:ext>
          </a:extLst>
        </xdr:cNvPr>
        <xdr:cNvSpPr/>
      </xdr:nvSpPr>
      <xdr:spPr>
        <a:xfrm>
          <a:off x="17554575" y="59656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3048</xdr:rowOff>
    </xdr:from>
    <xdr:to>
      <xdr:col>107</xdr:col>
      <xdr:colOff>50800</xdr:colOff>
      <xdr:row>38</xdr:row>
      <xdr:rowOff>78486</xdr:rowOff>
    </xdr:to>
    <xdr:cxnSp macro="">
      <xdr:nvCxnSpPr>
        <xdr:cNvPr id="593" name="直線コネクタ 592">
          <a:extLst>
            <a:ext uri="{FF2B5EF4-FFF2-40B4-BE49-F238E27FC236}">
              <a16:creationId xmlns:a16="http://schemas.microsoft.com/office/drawing/2014/main" id="{C1A83661-B4DE-43CF-8042-5E0DAABDB08D}"/>
            </a:ext>
          </a:extLst>
        </xdr:cNvPr>
        <xdr:cNvCxnSpPr/>
      </xdr:nvCxnSpPr>
      <xdr:spPr>
        <a:xfrm>
          <a:off x="17602200" y="6003798"/>
          <a:ext cx="790575"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77978</xdr:rowOff>
    </xdr:from>
    <xdr:to>
      <xdr:col>98</xdr:col>
      <xdr:colOff>38100</xdr:colOff>
      <xdr:row>37</xdr:row>
      <xdr:rowOff>8128</xdr:rowOff>
    </xdr:to>
    <xdr:sp macro="" textlink="">
      <xdr:nvSpPr>
        <xdr:cNvPr id="594" name="楕円 593">
          <a:extLst>
            <a:ext uri="{FF2B5EF4-FFF2-40B4-BE49-F238E27FC236}">
              <a16:creationId xmlns:a16="http://schemas.microsoft.com/office/drawing/2014/main" id="{BBBC05C9-C12A-4650-A108-ACFED967E59F}"/>
            </a:ext>
          </a:extLst>
        </xdr:cNvPr>
        <xdr:cNvSpPr/>
      </xdr:nvSpPr>
      <xdr:spPr>
        <a:xfrm>
          <a:off x="16754475" y="59168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128778</xdr:rowOff>
    </xdr:from>
    <xdr:to>
      <xdr:col>102</xdr:col>
      <xdr:colOff>114300</xdr:colOff>
      <xdr:row>37</xdr:row>
      <xdr:rowOff>3048</xdr:rowOff>
    </xdr:to>
    <xdr:cxnSp macro="">
      <xdr:nvCxnSpPr>
        <xdr:cNvPr id="595" name="直線コネクタ 594">
          <a:extLst>
            <a:ext uri="{FF2B5EF4-FFF2-40B4-BE49-F238E27FC236}">
              <a16:creationId xmlns:a16="http://schemas.microsoft.com/office/drawing/2014/main" id="{B66270B4-1197-4E23-B587-2DD8F749FBF3}"/>
            </a:ext>
          </a:extLst>
        </xdr:cNvPr>
        <xdr:cNvCxnSpPr/>
      </xdr:nvCxnSpPr>
      <xdr:spPr>
        <a:xfrm>
          <a:off x="16802100" y="5964428"/>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F7ADC32-8FBD-408E-9A0C-5683772D2239}"/>
            </a:ext>
          </a:extLst>
        </xdr:cNvPr>
        <xdr:cNvSpPr txBox="1"/>
      </xdr:nvSpPr>
      <xdr:spPr>
        <a:xfrm>
          <a:off x="18983402"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DDCFFAD4-3303-4824-B192-707676BB9F14}"/>
            </a:ext>
          </a:extLst>
        </xdr:cNvPr>
        <xdr:cNvSpPr txBox="1"/>
      </xdr:nvSpPr>
      <xdr:spPr>
        <a:xfrm>
          <a:off x="18183302"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36BD6959-A3D7-4D26-83D7-EBF92D739C61}"/>
            </a:ext>
          </a:extLst>
        </xdr:cNvPr>
        <xdr:cNvSpPr txBox="1"/>
      </xdr:nvSpPr>
      <xdr:spPr>
        <a:xfrm>
          <a:off x="17383202"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45DCD390-4000-49A8-8D85-E13011379C38}"/>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129811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542954F-A8CC-4489-ABCD-2610F53EE669}"/>
            </a:ext>
          </a:extLst>
        </xdr:cNvPr>
        <xdr:cNvSpPr txBox="1"/>
      </xdr:nvSpPr>
      <xdr:spPr>
        <a:xfrm>
          <a:off x="18983402"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145813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932EA573-A68A-4930-B0B9-BC9FB2F77D3F}"/>
            </a:ext>
          </a:extLst>
        </xdr:cNvPr>
        <xdr:cNvSpPr txBox="1"/>
      </xdr:nvSpPr>
      <xdr:spPr>
        <a:xfrm>
          <a:off x="18183302" y="598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70375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71829A32-BB32-48F3-9643-0CC1C63A2EE7}"/>
            </a:ext>
          </a:extLst>
        </xdr:cNvPr>
        <xdr:cNvSpPr txBox="1"/>
      </xdr:nvSpPr>
      <xdr:spPr>
        <a:xfrm>
          <a:off x="17383202" y="574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24655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4D157B7-FF48-4F5B-A340-5BB9D5C72013}"/>
            </a:ext>
          </a:extLst>
        </xdr:cNvPr>
        <xdr:cNvSpPr txBox="1"/>
      </xdr:nvSpPr>
      <xdr:spPr>
        <a:xfrm>
          <a:off x="16592627" y="570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2C501D3-5609-41B5-812C-41A592D3379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9F3F763-C819-4819-BF8C-4A32A6E47E7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F534334-E19D-4DB5-B02E-C1B0D830253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4D72D2A-F96E-4A2B-BA95-7AA175FBD62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9DFF2B3-FD72-49A3-918A-E9BC8108FFB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A1C481FD-C5D4-4619-B77E-A87C22BBF3A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FA45FA9-4245-4F55-A8BE-1654F49985F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683F5FF7-3182-4EB3-AB48-FA46C6D9B50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1B66EEC-5A9E-41B1-BC63-4681785E57A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B9B9631-04E3-4043-A828-687C992B695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86B5B5D1-3574-42C1-87CA-2AB01A21AF4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1B30BE08-7FAA-41F4-8DAD-6461DAEEB4FF}"/>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C5DC398B-CB27-4612-9670-853E3FB32D18}"/>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4069BFF9-C9D6-46DC-B68B-10E9CED8EF3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797787F2-9A29-4839-A1FC-1421861343D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00E705E-59E3-4FD4-AE88-BEC839D6098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3E214C8D-5708-4A96-BE03-E039F381C1F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9CC4426-53F2-46A1-A7E2-7D06CA08D07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43A1A32F-FA3A-4D94-BFDF-673242055CB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A6DD3E6F-F4B3-4D8C-96B2-85FABCE3CD4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23431CF-D540-48B6-BE71-9D8D7BDBD2C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B446FFC4-DAF5-4329-9A59-ED3C12281B7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22ABF1AA-3768-4600-A18E-2A2337F5655D}"/>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5F9D2DB-D799-40DA-8623-43789BE472D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F2F24D10-526D-4AE9-A1B4-4A4B2D08A86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16C252FD-7556-463E-81CB-5D4789DC87C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53D98E95-95BA-4196-AE7A-20027C81ABBF}"/>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4930AF86-1385-49AF-9674-8D96F117A559}"/>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149B1AA8-A0E6-4BE4-B58A-D034E4BBCD86}"/>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8F61362F-21B9-4E26-B889-FCC192807B37}"/>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55A3195E-5623-4356-9D30-8D47521763B7}"/>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2EE29E04-4606-4687-A197-B718F889EB13}"/>
            </a:ext>
          </a:extLst>
        </xdr:cNvPr>
        <xdr:cNvSpPr txBox="1"/>
      </xdr:nvSpPr>
      <xdr:spPr>
        <a:xfrm>
          <a:off x="14735175" y="954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7EC16BDB-B6BF-4BB4-85D0-B6B4F4F20C49}"/>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78CA6533-0711-4AAB-AB14-B69A3681DA62}"/>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41A60782-3B14-444C-9790-3A927E140020}"/>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C8D2CF8-16C0-4F9E-ACFF-150D6EF8340E}"/>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380A3481-F8F9-4811-A987-9C61CF913967}"/>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24CE0D5-7B0E-4B00-AE18-B874BD4D20B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647BCDA-E479-4E5A-B194-A41A4C33ABE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F981651-03B7-4A93-A4F5-665E1A9A0E8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6CE668A-6FA2-4060-A39F-370B9D8086E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4960E56-BDB8-400E-9FB5-F2DDC7DF922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83094</xdr:rowOff>
    </xdr:from>
    <xdr:to>
      <xdr:col>85</xdr:col>
      <xdr:colOff>177800</xdr:colOff>
      <xdr:row>63</xdr:row>
      <xdr:rowOff>13244</xdr:rowOff>
    </xdr:to>
    <xdr:sp macro="" textlink="">
      <xdr:nvSpPr>
        <xdr:cNvPr id="646" name="楕円 645">
          <a:extLst>
            <a:ext uri="{FF2B5EF4-FFF2-40B4-BE49-F238E27FC236}">
              <a16:creationId xmlns:a16="http://schemas.microsoft.com/office/drawing/2014/main" id="{F3EFCCE3-E1FB-427B-B609-CD89BDA0040C}"/>
            </a:ext>
          </a:extLst>
        </xdr:cNvPr>
        <xdr:cNvSpPr/>
      </xdr:nvSpPr>
      <xdr:spPr>
        <a:xfrm>
          <a:off x="14649450" y="101351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61521</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7528FF58-CF90-4824-AAC0-676AABB413CF}"/>
            </a:ext>
          </a:extLst>
        </xdr:cNvPr>
        <xdr:cNvSpPr txBox="1"/>
      </xdr:nvSpPr>
      <xdr:spPr>
        <a:xfrm>
          <a:off x="14735175" y="10113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78196</xdr:rowOff>
    </xdr:from>
    <xdr:to>
      <xdr:col>81</xdr:col>
      <xdr:colOff>101600</xdr:colOff>
      <xdr:row>62</xdr:row>
      <xdr:rowOff>8346</xdr:rowOff>
    </xdr:to>
    <xdr:sp macro="" textlink="">
      <xdr:nvSpPr>
        <xdr:cNvPr id="648" name="楕円 647">
          <a:extLst>
            <a:ext uri="{FF2B5EF4-FFF2-40B4-BE49-F238E27FC236}">
              <a16:creationId xmlns:a16="http://schemas.microsoft.com/office/drawing/2014/main" id="{CAE0D7A8-1E88-4E8B-83D9-7A3110E264A9}"/>
            </a:ext>
          </a:extLst>
        </xdr:cNvPr>
        <xdr:cNvSpPr/>
      </xdr:nvSpPr>
      <xdr:spPr>
        <a:xfrm>
          <a:off x="13887450" y="996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128996</xdr:rowOff>
    </xdr:from>
    <xdr:to>
      <xdr:col>85</xdr:col>
      <xdr:colOff>127000</xdr:colOff>
      <xdr:row>62</xdr:row>
      <xdr:rowOff>133894</xdr:rowOff>
    </xdr:to>
    <xdr:cxnSp macro="">
      <xdr:nvCxnSpPr>
        <xdr:cNvPr id="649" name="直線コネクタ 648">
          <a:extLst>
            <a:ext uri="{FF2B5EF4-FFF2-40B4-BE49-F238E27FC236}">
              <a16:creationId xmlns:a16="http://schemas.microsoft.com/office/drawing/2014/main" id="{30641C2D-9163-402A-AC6E-974273E45E99}"/>
            </a:ext>
          </a:extLst>
        </xdr:cNvPr>
        <xdr:cNvCxnSpPr/>
      </xdr:nvCxnSpPr>
      <xdr:spPr>
        <a:xfrm>
          <a:off x="13935075" y="10012771"/>
          <a:ext cx="762000" cy="16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19413</xdr:rowOff>
    </xdr:from>
    <xdr:to>
      <xdr:col>76</xdr:col>
      <xdr:colOff>165100</xdr:colOff>
      <xdr:row>61</xdr:row>
      <xdr:rowOff>121013</xdr:rowOff>
    </xdr:to>
    <xdr:sp macro="" textlink="">
      <xdr:nvSpPr>
        <xdr:cNvPr id="650" name="楕円 649">
          <a:extLst>
            <a:ext uri="{FF2B5EF4-FFF2-40B4-BE49-F238E27FC236}">
              <a16:creationId xmlns:a16="http://schemas.microsoft.com/office/drawing/2014/main" id="{FAFE764B-2BF3-4F4F-A2AC-9BBC48D7D9DB}"/>
            </a:ext>
          </a:extLst>
        </xdr:cNvPr>
        <xdr:cNvSpPr/>
      </xdr:nvSpPr>
      <xdr:spPr>
        <a:xfrm>
          <a:off x="13096875" y="99063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70213</xdr:rowOff>
    </xdr:from>
    <xdr:to>
      <xdr:col>81</xdr:col>
      <xdr:colOff>50800</xdr:colOff>
      <xdr:row>61</xdr:row>
      <xdr:rowOff>128996</xdr:rowOff>
    </xdr:to>
    <xdr:cxnSp macro="">
      <xdr:nvCxnSpPr>
        <xdr:cNvPr id="651" name="直線コネクタ 650">
          <a:extLst>
            <a:ext uri="{FF2B5EF4-FFF2-40B4-BE49-F238E27FC236}">
              <a16:creationId xmlns:a16="http://schemas.microsoft.com/office/drawing/2014/main" id="{11BEB1AC-7C69-45C1-B4BE-B4CE88C16083}"/>
            </a:ext>
          </a:extLst>
        </xdr:cNvPr>
        <xdr:cNvCxnSpPr/>
      </xdr:nvCxnSpPr>
      <xdr:spPr>
        <a:xfrm>
          <a:off x="13144500" y="9953988"/>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81462</xdr:rowOff>
    </xdr:from>
    <xdr:to>
      <xdr:col>72</xdr:col>
      <xdr:colOff>38100</xdr:colOff>
      <xdr:row>62</xdr:row>
      <xdr:rowOff>11612</xdr:rowOff>
    </xdr:to>
    <xdr:sp macro="" textlink="">
      <xdr:nvSpPr>
        <xdr:cNvPr id="652" name="楕円 651">
          <a:extLst>
            <a:ext uri="{FF2B5EF4-FFF2-40B4-BE49-F238E27FC236}">
              <a16:creationId xmlns:a16="http://schemas.microsoft.com/office/drawing/2014/main" id="{3D8A213A-61E7-4E2B-BFCC-A7B87EAD290E}"/>
            </a:ext>
          </a:extLst>
        </xdr:cNvPr>
        <xdr:cNvSpPr/>
      </xdr:nvSpPr>
      <xdr:spPr>
        <a:xfrm>
          <a:off x="12296775" y="9971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70213</xdr:rowOff>
    </xdr:from>
    <xdr:to>
      <xdr:col>76</xdr:col>
      <xdr:colOff>114300</xdr:colOff>
      <xdr:row>61</xdr:row>
      <xdr:rowOff>132262</xdr:rowOff>
    </xdr:to>
    <xdr:cxnSp macro="">
      <xdr:nvCxnSpPr>
        <xdr:cNvPr id="653" name="直線コネクタ 652">
          <a:extLst>
            <a:ext uri="{FF2B5EF4-FFF2-40B4-BE49-F238E27FC236}">
              <a16:creationId xmlns:a16="http://schemas.microsoft.com/office/drawing/2014/main" id="{6C4CAC78-813B-4F71-B2A8-B3AEFF91FA91}"/>
            </a:ext>
          </a:extLst>
        </xdr:cNvPr>
        <xdr:cNvCxnSpPr/>
      </xdr:nvCxnSpPr>
      <xdr:spPr>
        <a:xfrm flipV="1">
          <a:off x="12344400" y="9953988"/>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654" name="楕円 653">
          <a:extLst>
            <a:ext uri="{FF2B5EF4-FFF2-40B4-BE49-F238E27FC236}">
              <a16:creationId xmlns:a16="http://schemas.microsoft.com/office/drawing/2014/main" id="{133366EB-8EEC-4162-9D47-4A0E19BCF231}"/>
            </a:ext>
          </a:extLst>
        </xdr:cNvPr>
        <xdr:cNvSpPr/>
      </xdr:nvSpPr>
      <xdr:spPr>
        <a:xfrm>
          <a:off x="11487150" y="99521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119199</xdr:rowOff>
    </xdr:from>
    <xdr:to>
      <xdr:col>71</xdr:col>
      <xdr:colOff>177800</xdr:colOff>
      <xdr:row>61</xdr:row>
      <xdr:rowOff>132262</xdr:rowOff>
    </xdr:to>
    <xdr:cxnSp macro="">
      <xdr:nvCxnSpPr>
        <xdr:cNvPr id="655" name="直線コネクタ 654">
          <a:extLst>
            <a:ext uri="{FF2B5EF4-FFF2-40B4-BE49-F238E27FC236}">
              <a16:creationId xmlns:a16="http://schemas.microsoft.com/office/drawing/2014/main" id="{417884EE-4630-46B8-B9AE-9FD1C338232E}"/>
            </a:ext>
          </a:extLst>
        </xdr:cNvPr>
        <xdr:cNvCxnSpPr/>
      </xdr:nvCxnSpPr>
      <xdr:spPr>
        <a:xfrm>
          <a:off x="11534775" y="10009324"/>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2FD31E2B-AEE2-41E5-ADCF-A6E76538AC0E}"/>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8D664A35-1628-4EAF-B1F7-9DE99BF8FD10}"/>
            </a:ext>
          </a:extLst>
        </xdr:cNvPr>
        <xdr:cNvSpPr txBox="1"/>
      </xdr:nvSpPr>
      <xdr:spPr>
        <a:xfrm>
          <a:off x="12964169" y="940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69214DBB-114D-470C-8510-9848D5EB6F44}"/>
            </a:ext>
          </a:extLst>
        </xdr:cNvPr>
        <xdr:cNvSpPr txBox="1"/>
      </xdr:nvSpPr>
      <xdr:spPr>
        <a:xfrm>
          <a:off x="12164069" y="938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D6EE0C95-ED79-4306-A621-64FE15CA25F2}"/>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170923</xdr:rowOff>
    </xdr:from>
    <xdr:ext cx="405111" cy="259045"/>
    <xdr:sp macro="" textlink="">
      <xdr:nvSpPr>
        <xdr:cNvPr id="660" name="n_1mainValue【学校施設】&#10;有形固定資産減価償却率">
          <a:extLst>
            <a:ext uri="{FF2B5EF4-FFF2-40B4-BE49-F238E27FC236}">
              <a16:creationId xmlns:a16="http://schemas.microsoft.com/office/drawing/2014/main" id="{08FDE343-CC09-4C2D-8D69-045F1CEAEBF1}"/>
            </a:ext>
          </a:extLst>
        </xdr:cNvPr>
        <xdr:cNvSpPr txBox="1"/>
      </xdr:nvSpPr>
      <xdr:spPr>
        <a:xfrm>
          <a:off x="1374521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112140</xdr:rowOff>
    </xdr:from>
    <xdr:ext cx="405111" cy="259045"/>
    <xdr:sp macro="" textlink="">
      <xdr:nvSpPr>
        <xdr:cNvPr id="661" name="n_2mainValue【学校施設】&#10;有形固定資産減価償却率">
          <a:extLst>
            <a:ext uri="{FF2B5EF4-FFF2-40B4-BE49-F238E27FC236}">
              <a16:creationId xmlns:a16="http://schemas.microsoft.com/office/drawing/2014/main" id="{53458D5B-DC6A-49B2-98EE-B16EBD0EA913}"/>
            </a:ext>
          </a:extLst>
        </xdr:cNvPr>
        <xdr:cNvSpPr txBox="1"/>
      </xdr:nvSpPr>
      <xdr:spPr>
        <a:xfrm>
          <a:off x="12964169"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2739</xdr:rowOff>
    </xdr:from>
    <xdr:ext cx="405111" cy="259045"/>
    <xdr:sp macro="" textlink="">
      <xdr:nvSpPr>
        <xdr:cNvPr id="662" name="n_3mainValue【学校施設】&#10;有形固定資産減価償却率">
          <a:extLst>
            <a:ext uri="{FF2B5EF4-FFF2-40B4-BE49-F238E27FC236}">
              <a16:creationId xmlns:a16="http://schemas.microsoft.com/office/drawing/2014/main" id="{1A4263E5-5D04-4056-8636-2632BAAEA432}"/>
            </a:ext>
          </a:extLst>
        </xdr:cNvPr>
        <xdr:cNvSpPr txBox="1"/>
      </xdr:nvSpPr>
      <xdr:spPr>
        <a:xfrm>
          <a:off x="12164069"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663" name="n_4mainValue【学校施設】&#10;有形固定資産減価償却率">
          <a:extLst>
            <a:ext uri="{FF2B5EF4-FFF2-40B4-BE49-F238E27FC236}">
              <a16:creationId xmlns:a16="http://schemas.microsoft.com/office/drawing/2014/main" id="{D23523C7-23EC-4628-9C3E-97D2418FC720}"/>
            </a:ext>
          </a:extLst>
        </xdr:cNvPr>
        <xdr:cNvSpPr txBox="1"/>
      </xdr:nvSpPr>
      <xdr:spPr>
        <a:xfrm>
          <a:off x="11354444"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7E39A53B-924D-4610-85B5-DA102A3C458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7F96CEB-D7B9-4D9D-831C-2E8DF57A5CA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1C8A07BC-418B-48DE-9AA2-5B5A7916291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6D7290D0-FCA6-4F8F-B133-C17F89FE26E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C5E6B97F-A9A5-4A28-A282-48848DCE05B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E2C5C1CF-BE94-403E-91F9-93A66EC0F96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6ABF82C0-593A-4642-A3AB-B61CEF9BA0C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F827D51D-7823-42DB-BB66-C3D3CDCE8C2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D000B85C-9FEA-43D5-AD4B-A80DA3EDA50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349D00BD-6DF7-429B-98C9-B39425BA756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152A2608-37A5-4D8E-A7A5-72506FDAE56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80E5EC70-ACB9-4CEF-A43D-C6BE22DE312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0EAA4F7-9AC2-4B67-87E5-94545846F080}"/>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C1A0B547-B264-4A23-938D-6B9D3233D5D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86BE3A0-AE63-4B2C-BB48-2B23E3A714C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2AB31EA-A391-4756-9A71-A95D043E1D8C}"/>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72128E5-DB2D-40D5-8C3B-62462324F65B}"/>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1C0EA299-055C-46C9-B863-A66804D49BC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DF3F90C-0F2D-4CAC-A8EA-C3B4EE2C1DA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DDBE769B-1DC5-41DC-A8DB-E2F8C658BDD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D5CF7307-BAF6-4544-9B9A-83B50B61B1A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E821CC65-BB48-4CD0-AC94-717335DA4092}"/>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1044B6A-FDEB-42DB-BCC9-FE5B718BAE4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EE30FF84-B7FA-4E53-BCE8-0E9DB4A7D98B}"/>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B3991CDF-2550-4AD4-B81D-B1EFA76193FA}"/>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DE6857CA-9066-48C2-8623-FF10F165E566}"/>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1AF83D96-28D4-473E-A259-E1E2AD98DD82}"/>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4D907B65-1A5E-49CD-92BE-C369A929EB8F}"/>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4E171EAC-2B6F-4A24-A506-B9F86CBA8949}"/>
            </a:ext>
          </a:extLst>
        </xdr:cNvPr>
        <xdr:cNvSpPr txBox="1"/>
      </xdr:nvSpPr>
      <xdr:spPr>
        <a:xfrm>
          <a:off x="19992975" y="9955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F59DFA15-EC5A-4C59-8911-A53D4CC00686}"/>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8D432BC9-19EF-424D-9BC4-2D63F648FFE1}"/>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40D6973B-37EC-4F92-8A56-D038B92CD749}"/>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15A5EB76-5B4C-4A60-8161-43CCF38DFCE9}"/>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E4C2BF4F-42DF-4D4C-A877-055472F3300E}"/>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EAB04ED-1738-47F6-B225-B38B8CF1906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DB9FC83-A4A8-4E27-BF9E-6C87BC304AA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BDAFA04-985B-4F7B-998E-F107FBF5D4A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03D009-C497-4443-ABB9-7D14A3A50A4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A00C49F-1F94-4FA0-A22E-586E93C283A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xdr:rowOff>
    </xdr:from>
    <xdr:to>
      <xdr:col>116</xdr:col>
      <xdr:colOff>114300</xdr:colOff>
      <xdr:row>60</xdr:row>
      <xdr:rowOff>102616</xdr:rowOff>
    </xdr:to>
    <xdr:sp macro="" textlink="">
      <xdr:nvSpPr>
        <xdr:cNvPr id="703" name="楕円 702">
          <a:extLst>
            <a:ext uri="{FF2B5EF4-FFF2-40B4-BE49-F238E27FC236}">
              <a16:creationId xmlns:a16="http://schemas.microsoft.com/office/drawing/2014/main" id="{4E04DECE-EE0C-4E25-BF3C-2DC697B04B40}"/>
            </a:ext>
          </a:extLst>
        </xdr:cNvPr>
        <xdr:cNvSpPr/>
      </xdr:nvSpPr>
      <xdr:spPr>
        <a:xfrm>
          <a:off x="19897725" y="97260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23893</xdr:rowOff>
    </xdr:from>
    <xdr:ext cx="469744" cy="259045"/>
    <xdr:sp macro="" textlink="">
      <xdr:nvSpPr>
        <xdr:cNvPr id="704" name="【学校施設】&#10;一人当たり面積該当値テキスト">
          <a:extLst>
            <a:ext uri="{FF2B5EF4-FFF2-40B4-BE49-F238E27FC236}">
              <a16:creationId xmlns:a16="http://schemas.microsoft.com/office/drawing/2014/main" id="{93E6A87D-E302-432B-B4FB-4DBDC4AF6061}"/>
            </a:ext>
          </a:extLst>
        </xdr:cNvPr>
        <xdr:cNvSpPr txBox="1"/>
      </xdr:nvSpPr>
      <xdr:spPr>
        <a:xfrm>
          <a:off x="19992975" y="95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68834</xdr:rowOff>
    </xdr:from>
    <xdr:to>
      <xdr:col>112</xdr:col>
      <xdr:colOff>38100</xdr:colOff>
      <xdr:row>60</xdr:row>
      <xdr:rowOff>170434</xdr:rowOff>
    </xdr:to>
    <xdr:sp macro="" textlink="">
      <xdr:nvSpPr>
        <xdr:cNvPr id="705" name="楕円 704">
          <a:extLst>
            <a:ext uri="{FF2B5EF4-FFF2-40B4-BE49-F238E27FC236}">
              <a16:creationId xmlns:a16="http://schemas.microsoft.com/office/drawing/2014/main" id="{F270B849-838D-4DCC-AF1A-4800F123685B}"/>
            </a:ext>
          </a:extLst>
        </xdr:cNvPr>
        <xdr:cNvSpPr/>
      </xdr:nvSpPr>
      <xdr:spPr>
        <a:xfrm>
          <a:off x="19154775" y="97906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51816</xdr:rowOff>
    </xdr:from>
    <xdr:to>
      <xdr:col>116</xdr:col>
      <xdr:colOff>63500</xdr:colOff>
      <xdr:row>60</xdr:row>
      <xdr:rowOff>119634</xdr:rowOff>
    </xdr:to>
    <xdr:cxnSp macro="">
      <xdr:nvCxnSpPr>
        <xdr:cNvPr id="706" name="直線コネクタ 705">
          <a:extLst>
            <a:ext uri="{FF2B5EF4-FFF2-40B4-BE49-F238E27FC236}">
              <a16:creationId xmlns:a16="http://schemas.microsoft.com/office/drawing/2014/main" id="{02C4278C-9DC7-4DBC-81E4-CF6011C5E5F3}"/>
            </a:ext>
          </a:extLst>
        </xdr:cNvPr>
        <xdr:cNvCxnSpPr/>
      </xdr:nvCxnSpPr>
      <xdr:spPr>
        <a:xfrm flipV="1">
          <a:off x="19202400" y="9773666"/>
          <a:ext cx="752475" cy="7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87313</xdr:rowOff>
    </xdr:from>
    <xdr:to>
      <xdr:col>107</xdr:col>
      <xdr:colOff>101600</xdr:colOff>
      <xdr:row>61</xdr:row>
      <xdr:rowOff>17463</xdr:rowOff>
    </xdr:to>
    <xdr:sp macro="" textlink="">
      <xdr:nvSpPr>
        <xdr:cNvPr id="707" name="楕円 706">
          <a:extLst>
            <a:ext uri="{FF2B5EF4-FFF2-40B4-BE49-F238E27FC236}">
              <a16:creationId xmlns:a16="http://schemas.microsoft.com/office/drawing/2014/main" id="{A53A29CA-0A57-4F7F-AD89-DAF538D1549C}"/>
            </a:ext>
          </a:extLst>
        </xdr:cNvPr>
        <xdr:cNvSpPr/>
      </xdr:nvSpPr>
      <xdr:spPr>
        <a:xfrm>
          <a:off x="18345150" y="98091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119634</xdr:rowOff>
    </xdr:from>
    <xdr:to>
      <xdr:col>111</xdr:col>
      <xdr:colOff>177800</xdr:colOff>
      <xdr:row>60</xdr:row>
      <xdr:rowOff>138113</xdr:rowOff>
    </xdr:to>
    <xdr:cxnSp macro="">
      <xdr:nvCxnSpPr>
        <xdr:cNvPr id="708" name="直線コネクタ 707">
          <a:extLst>
            <a:ext uri="{FF2B5EF4-FFF2-40B4-BE49-F238E27FC236}">
              <a16:creationId xmlns:a16="http://schemas.microsoft.com/office/drawing/2014/main" id="{9974FEFA-9E20-405A-91E6-9590113BC090}"/>
            </a:ext>
          </a:extLst>
        </xdr:cNvPr>
        <xdr:cNvCxnSpPr/>
      </xdr:nvCxnSpPr>
      <xdr:spPr>
        <a:xfrm flipV="1">
          <a:off x="18392775" y="9847834"/>
          <a:ext cx="809625"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105410</xdr:rowOff>
    </xdr:from>
    <xdr:to>
      <xdr:col>102</xdr:col>
      <xdr:colOff>165100</xdr:colOff>
      <xdr:row>61</xdr:row>
      <xdr:rowOff>35560</xdr:rowOff>
    </xdr:to>
    <xdr:sp macro="" textlink="">
      <xdr:nvSpPr>
        <xdr:cNvPr id="709" name="楕円 708">
          <a:extLst>
            <a:ext uri="{FF2B5EF4-FFF2-40B4-BE49-F238E27FC236}">
              <a16:creationId xmlns:a16="http://schemas.microsoft.com/office/drawing/2014/main" id="{E15CF3B5-D23C-423E-AA4A-ADC3A4DD6695}"/>
            </a:ext>
          </a:extLst>
        </xdr:cNvPr>
        <xdr:cNvSpPr/>
      </xdr:nvSpPr>
      <xdr:spPr>
        <a:xfrm>
          <a:off x="17554575" y="9827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138113</xdr:rowOff>
    </xdr:from>
    <xdr:to>
      <xdr:col>107</xdr:col>
      <xdr:colOff>50800</xdr:colOff>
      <xdr:row>60</xdr:row>
      <xdr:rowOff>156210</xdr:rowOff>
    </xdr:to>
    <xdr:cxnSp macro="">
      <xdr:nvCxnSpPr>
        <xdr:cNvPr id="710" name="直線コネクタ 709">
          <a:extLst>
            <a:ext uri="{FF2B5EF4-FFF2-40B4-BE49-F238E27FC236}">
              <a16:creationId xmlns:a16="http://schemas.microsoft.com/office/drawing/2014/main" id="{E68A49AD-D348-4CCD-BAF7-11CACA49A0C7}"/>
            </a:ext>
          </a:extLst>
        </xdr:cNvPr>
        <xdr:cNvCxnSpPr/>
      </xdr:nvCxnSpPr>
      <xdr:spPr>
        <a:xfrm flipV="1">
          <a:off x="17602200" y="9866313"/>
          <a:ext cx="790575"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64071</xdr:rowOff>
    </xdr:from>
    <xdr:to>
      <xdr:col>98</xdr:col>
      <xdr:colOff>38100</xdr:colOff>
      <xdr:row>60</xdr:row>
      <xdr:rowOff>165671</xdr:rowOff>
    </xdr:to>
    <xdr:sp macro="" textlink="">
      <xdr:nvSpPr>
        <xdr:cNvPr id="711" name="楕円 710">
          <a:extLst>
            <a:ext uri="{FF2B5EF4-FFF2-40B4-BE49-F238E27FC236}">
              <a16:creationId xmlns:a16="http://schemas.microsoft.com/office/drawing/2014/main" id="{5BA51E2B-1EF8-4479-B045-ECE31AE831D7}"/>
            </a:ext>
          </a:extLst>
        </xdr:cNvPr>
        <xdr:cNvSpPr/>
      </xdr:nvSpPr>
      <xdr:spPr>
        <a:xfrm>
          <a:off x="16754475" y="9792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114871</xdr:rowOff>
    </xdr:from>
    <xdr:to>
      <xdr:col>102</xdr:col>
      <xdr:colOff>114300</xdr:colOff>
      <xdr:row>60</xdr:row>
      <xdr:rowOff>156210</xdr:rowOff>
    </xdr:to>
    <xdr:cxnSp macro="">
      <xdr:nvCxnSpPr>
        <xdr:cNvPr id="712" name="直線コネクタ 711">
          <a:extLst>
            <a:ext uri="{FF2B5EF4-FFF2-40B4-BE49-F238E27FC236}">
              <a16:creationId xmlns:a16="http://schemas.microsoft.com/office/drawing/2014/main" id="{DC847BF3-A659-4078-B941-A59E3C9EF217}"/>
            </a:ext>
          </a:extLst>
        </xdr:cNvPr>
        <xdr:cNvCxnSpPr/>
      </xdr:nvCxnSpPr>
      <xdr:spPr>
        <a:xfrm>
          <a:off x="16802100" y="9839896"/>
          <a:ext cx="8001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9EF04C95-D008-40EC-9D48-5B418F8F5BFB}"/>
            </a:ext>
          </a:extLst>
        </xdr:cNvPr>
        <xdr:cNvSpPr txBox="1"/>
      </xdr:nvSpPr>
      <xdr:spPr>
        <a:xfrm>
          <a:off x="18983402" y="1005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46D36B32-30B0-45C0-9EB4-6D92EF740988}"/>
            </a:ext>
          </a:extLst>
        </xdr:cNvPr>
        <xdr:cNvSpPr txBox="1"/>
      </xdr:nvSpPr>
      <xdr:spPr>
        <a:xfrm>
          <a:off x="18183302" y="1006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15D70986-2F46-4D9E-BAD8-4173835ABD56}"/>
            </a:ext>
          </a:extLst>
        </xdr:cNvPr>
        <xdr:cNvSpPr txBox="1"/>
      </xdr:nvSpPr>
      <xdr:spPr>
        <a:xfrm>
          <a:off x="17383202" y="100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5AA43A4D-2665-4401-B43D-BE8C051DDE42}"/>
            </a:ext>
          </a:extLst>
        </xdr:cNvPr>
        <xdr:cNvSpPr txBox="1"/>
      </xdr:nvSpPr>
      <xdr:spPr>
        <a:xfrm>
          <a:off x="16592627" y="1006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15511</xdr:rowOff>
    </xdr:from>
    <xdr:ext cx="469744" cy="259045"/>
    <xdr:sp macro="" textlink="">
      <xdr:nvSpPr>
        <xdr:cNvPr id="717" name="n_1mainValue【学校施設】&#10;一人当たり面積">
          <a:extLst>
            <a:ext uri="{FF2B5EF4-FFF2-40B4-BE49-F238E27FC236}">
              <a16:creationId xmlns:a16="http://schemas.microsoft.com/office/drawing/2014/main" id="{75235549-31E3-4B0E-B2FC-278A0DD6B058}"/>
            </a:ext>
          </a:extLst>
        </xdr:cNvPr>
        <xdr:cNvSpPr txBox="1"/>
      </xdr:nvSpPr>
      <xdr:spPr>
        <a:xfrm>
          <a:off x="18983402" y="957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33990</xdr:rowOff>
    </xdr:from>
    <xdr:ext cx="469744" cy="259045"/>
    <xdr:sp macro="" textlink="">
      <xdr:nvSpPr>
        <xdr:cNvPr id="718" name="n_2mainValue【学校施設】&#10;一人当たり面積">
          <a:extLst>
            <a:ext uri="{FF2B5EF4-FFF2-40B4-BE49-F238E27FC236}">
              <a16:creationId xmlns:a16="http://schemas.microsoft.com/office/drawing/2014/main" id="{29CF99A0-7808-4570-BE07-32276336F4AD}"/>
            </a:ext>
          </a:extLst>
        </xdr:cNvPr>
        <xdr:cNvSpPr txBox="1"/>
      </xdr:nvSpPr>
      <xdr:spPr>
        <a:xfrm>
          <a:off x="18183302" y="95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52087</xdr:rowOff>
    </xdr:from>
    <xdr:ext cx="469744" cy="259045"/>
    <xdr:sp macro="" textlink="">
      <xdr:nvSpPr>
        <xdr:cNvPr id="719" name="n_3mainValue【学校施設】&#10;一人当たり面積">
          <a:extLst>
            <a:ext uri="{FF2B5EF4-FFF2-40B4-BE49-F238E27FC236}">
              <a16:creationId xmlns:a16="http://schemas.microsoft.com/office/drawing/2014/main" id="{AF4082D1-CA19-4A16-ACB5-DF8E5EBD1FF0}"/>
            </a:ext>
          </a:extLst>
        </xdr:cNvPr>
        <xdr:cNvSpPr txBox="1"/>
      </xdr:nvSpPr>
      <xdr:spPr>
        <a:xfrm>
          <a:off x="17383202" y="961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10748</xdr:rowOff>
    </xdr:from>
    <xdr:ext cx="469744" cy="259045"/>
    <xdr:sp macro="" textlink="">
      <xdr:nvSpPr>
        <xdr:cNvPr id="720" name="n_4mainValue【学校施設】&#10;一人当たり面積">
          <a:extLst>
            <a:ext uri="{FF2B5EF4-FFF2-40B4-BE49-F238E27FC236}">
              <a16:creationId xmlns:a16="http://schemas.microsoft.com/office/drawing/2014/main" id="{3FCE1D66-A6D0-4882-94FA-D1BC4AFEC0C1}"/>
            </a:ext>
          </a:extLst>
        </xdr:cNvPr>
        <xdr:cNvSpPr txBox="1"/>
      </xdr:nvSpPr>
      <xdr:spPr>
        <a:xfrm>
          <a:off x="16592627" y="957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B06BAAC2-BBA1-4113-AA75-0A71075F6CA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4D58EE1-911E-4A3B-9EE9-69DFB61A75F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6C6676E7-D2A7-4FF1-AAA1-50697001808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324E8B9E-23C0-42E6-BAB3-2874E50E54C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05EE391-2C0A-478B-9214-107445F65CA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1B3C1BA2-F206-4842-8425-03804297BAD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E0BA6E1-C78F-4CCB-A1FC-FDFCE90E878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4BB3F488-A35C-418F-A04F-DDFFA9E04E3B}"/>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619C14A5-7994-43BF-92AB-8AB251FE4DE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90E5483A-BF8A-4EFC-B379-5AA2CFBC04B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5215CE4B-E668-49C1-B833-BB9CD6A5EB9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2EC13289-4E29-4AC7-B194-48DB3AE7727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B82BF227-88A3-4941-AD75-C9AAA345AFA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6EA12C04-9005-42FB-ACA5-B1C61D9D884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9BE114A4-402E-4C05-A3EB-D441DCB83E1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53073ACD-04B2-4D05-8680-2E026DB8047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FBAE11EE-D7AF-4A23-801A-8CD8ACC2E94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DD318C53-486F-4D4D-89ED-EE2DB2ADD1E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806266FF-AD94-433F-9DA2-60224F23929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6622F121-03CF-4542-9DB8-7C11AAA40CC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CD140919-72B5-443F-83CB-EC3C7EEBA38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7FEE9524-300A-47C3-A0FF-6BDCE0B852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81396E2E-177F-4F20-92A3-8D44630BE79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A866CC58-ABC9-4BA5-990B-F7FB7990EB2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5B7375A-8BDF-438C-8D73-93C93CAD055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55F707DC-C507-4BF6-AADB-B9012138171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23F808EF-A024-42A6-9F5E-1F0AE787D3C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C2283C81-79FD-4319-A194-3DEE0C35C932}"/>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972608E0-7F91-4021-A837-B768CCE03A3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0BEFB1A-0FEF-494B-AC5D-89DF508B3EC9}"/>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5A22920D-05C7-4835-9ED0-0B5A0707835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BD06CCB3-188A-4358-91AB-9A2CAE635F0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7D5C5237-7C9C-4ECE-A883-905C13A2B95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DDF962A1-5476-4FE2-B3E1-EFEA87F11D5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1F6B0FC6-0188-44F3-9F4E-CE0EBFD205E5}"/>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28F0BB45-432A-419A-84EE-24D517AFDB12}"/>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4F624EA8-AAD8-4741-A847-67F549E5824D}"/>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E790FD88-2EDB-4750-B431-73641F76DEE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19595AFC-048F-4F90-9B6C-F0E4D9D3D4B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C3536E3C-525F-40E8-BCA2-C596399D87E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5618E251-ECB0-48E8-890C-978FF920AB33}"/>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0F62B529-B451-4861-96A0-1C55E0D7A8FC}"/>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C1759DAE-3ED3-48C6-8592-FA90CF679662}"/>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986D3EF7-DA64-418C-BE0F-AD8FDB4F3523}"/>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41F48289-4112-4C78-B129-B10913DC539B}"/>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E82645D-4760-4986-B6C7-259D5AFF1F12}"/>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D4DCC634-D66D-4791-AB4F-B6B5A554F8C0}"/>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89CB09C2-69BC-4429-B60F-05C6E74035F8}"/>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615EAA16-D2BC-4908-8BB5-F76980F26DE1}"/>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1D75AA27-AF18-4E99-9EEB-D780D6159CE5}"/>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CFD54E15-035A-4DFE-AABB-8C95F2D00BFE}"/>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FFDFC55-B542-40DF-8408-8610B329C88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452EF52-FC6E-4B49-99C8-FC0E534D554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B662D09-C93F-4A05-820F-76798D2A0A5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122DAC2-0C4D-4226-906F-35FA4ECE59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07779F2-A7A8-4366-8105-F51766FBC5A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73025</xdr:rowOff>
    </xdr:from>
    <xdr:to>
      <xdr:col>85</xdr:col>
      <xdr:colOff>177800</xdr:colOff>
      <xdr:row>107</xdr:row>
      <xdr:rowOff>3175</xdr:rowOff>
    </xdr:to>
    <xdr:sp macro="" textlink="">
      <xdr:nvSpPr>
        <xdr:cNvPr id="777" name="楕円 776">
          <a:extLst>
            <a:ext uri="{FF2B5EF4-FFF2-40B4-BE49-F238E27FC236}">
              <a16:creationId xmlns:a16="http://schemas.microsoft.com/office/drawing/2014/main" id="{97ABE709-921B-410E-ACFD-B882BE858049}"/>
            </a:ext>
          </a:extLst>
        </xdr:cNvPr>
        <xdr:cNvSpPr/>
      </xdr:nvSpPr>
      <xdr:spPr>
        <a:xfrm>
          <a:off x="14649450" y="17389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51452</xdr:rowOff>
    </xdr:from>
    <xdr:ext cx="405111" cy="259045"/>
    <xdr:sp macro="" textlink="">
      <xdr:nvSpPr>
        <xdr:cNvPr id="778" name="【公民館】&#10;有形固定資産減価償却率該当値テキスト">
          <a:extLst>
            <a:ext uri="{FF2B5EF4-FFF2-40B4-BE49-F238E27FC236}">
              <a16:creationId xmlns:a16="http://schemas.microsoft.com/office/drawing/2014/main" id="{AEAD691A-4785-4675-A33A-B331082F69F2}"/>
            </a:ext>
          </a:extLst>
        </xdr:cNvPr>
        <xdr:cNvSpPr txBox="1"/>
      </xdr:nvSpPr>
      <xdr:spPr>
        <a:xfrm>
          <a:off x="14735175"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63500</xdr:rowOff>
    </xdr:from>
    <xdr:to>
      <xdr:col>81</xdr:col>
      <xdr:colOff>101600</xdr:colOff>
      <xdr:row>106</xdr:row>
      <xdr:rowOff>165100</xdr:rowOff>
    </xdr:to>
    <xdr:sp macro="" textlink="">
      <xdr:nvSpPr>
        <xdr:cNvPr id="779" name="楕円 778">
          <a:extLst>
            <a:ext uri="{FF2B5EF4-FFF2-40B4-BE49-F238E27FC236}">
              <a16:creationId xmlns:a16="http://schemas.microsoft.com/office/drawing/2014/main" id="{76F7B7CC-8AB0-4BE9-9064-A974048FB261}"/>
            </a:ext>
          </a:extLst>
        </xdr:cNvPr>
        <xdr:cNvSpPr/>
      </xdr:nvSpPr>
      <xdr:spPr>
        <a:xfrm>
          <a:off x="13887450"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114300</xdr:rowOff>
    </xdr:from>
    <xdr:to>
      <xdr:col>85</xdr:col>
      <xdr:colOff>127000</xdr:colOff>
      <xdr:row>106</xdr:row>
      <xdr:rowOff>123825</xdr:rowOff>
    </xdr:to>
    <xdr:cxnSp macro="">
      <xdr:nvCxnSpPr>
        <xdr:cNvPr id="780" name="直線コネクタ 779">
          <a:extLst>
            <a:ext uri="{FF2B5EF4-FFF2-40B4-BE49-F238E27FC236}">
              <a16:creationId xmlns:a16="http://schemas.microsoft.com/office/drawing/2014/main" id="{FB73452C-932C-4D10-9771-0F6F50F13900}"/>
            </a:ext>
          </a:extLst>
        </xdr:cNvPr>
        <xdr:cNvCxnSpPr/>
      </xdr:nvCxnSpPr>
      <xdr:spPr>
        <a:xfrm>
          <a:off x="13935075" y="17430750"/>
          <a:ext cx="762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15875</xdr:rowOff>
    </xdr:from>
    <xdr:to>
      <xdr:col>76</xdr:col>
      <xdr:colOff>165100</xdr:colOff>
      <xdr:row>106</xdr:row>
      <xdr:rowOff>117475</xdr:rowOff>
    </xdr:to>
    <xdr:sp macro="" textlink="">
      <xdr:nvSpPr>
        <xdr:cNvPr id="781" name="楕円 780">
          <a:extLst>
            <a:ext uri="{FF2B5EF4-FFF2-40B4-BE49-F238E27FC236}">
              <a16:creationId xmlns:a16="http://schemas.microsoft.com/office/drawing/2014/main" id="{07F8864C-CF64-4AB7-874C-1D000E2EF81B}"/>
            </a:ext>
          </a:extLst>
        </xdr:cNvPr>
        <xdr:cNvSpPr/>
      </xdr:nvSpPr>
      <xdr:spPr>
        <a:xfrm>
          <a:off x="13096875" y="173323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66675</xdr:rowOff>
    </xdr:from>
    <xdr:to>
      <xdr:col>81</xdr:col>
      <xdr:colOff>50800</xdr:colOff>
      <xdr:row>106</xdr:row>
      <xdr:rowOff>114300</xdr:rowOff>
    </xdr:to>
    <xdr:cxnSp macro="">
      <xdr:nvCxnSpPr>
        <xdr:cNvPr id="782" name="直線コネクタ 781">
          <a:extLst>
            <a:ext uri="{FF2B5EF4-FFF2-40B4-BE49-F238E27FC236}">
              <a16:creationId xmlns:a16="http://schemas.microsoft.com/office/drawing/2014/main" id="{E3E1AB81-3537-460D-80FD-DFF0B1F2A294}"/>
            </a:ext>
          </a:extLst>
        </xdr:cNvPr>
        <xdr:cNvCxnSpPr/>
      </xdr:nvCxnSpPr>
      <xdr:spPr>
        <a:xfrm>
          <a:off x="13144500" y="17379950"/>
          <a:ext cx="7905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783" name="楕円 782">
          <a:extLst>
            <a:ext uri="{FF2B5EF4-FFF2-40B4-BE49-F238E27FC236}">
              <a16:creationId xmlns:a16="http://schemas.microsoft.com/office/drawing/2014/main" id="{A9CC5B2B-701A-46BE-84D3-0D335FD8F701}"/>
            </a:ext>
          </a:extLst>
        </xdr:cNvPr>
        <xdr:cNvSpPr/>
      </xdr:nvSpPr>
      <xdr:spPr>
        <a:xfrm>
          <a:off x="12296775" y="17308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45720</xdr:rowOff>
    </xdr:from>
    <xdr:to>
      <xdr:col>76</xdr:col>
      <xdr:colOff>114300</xdr:colOff>
      <xdr:row>106</xdr:row>
      <xdr:rowOff>66675</xdr:rowOff>
    </xdr:to>
    <xdr:cxnSp macro="">
      <xdr:nvCxnSpPr>
        <xdr:cNvPr id="784" name="直線コネクタ 783">
          <a:extLst>
            <a:ext uri="{FF2B5EF4-FFF2-40B4-BE49-F238E27FC236}">
              <a16:creationId xmlns:a16="http://schemas.microsoft.com/office/drawing/2014/main" id="{ECB9FA86-C6DC-4638-AEAB-3A422A7108F7}"/>
            </a:ext>
          </a:extLst>
        </xdr:cNvPr>
        <xdr:cNvCxnSpPr/>
      </xdr:nvCxnSpPr>
      <xdr:spPr>
        <a:xfrm>
          <a:off x="12344400" y="17365345"/>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785" name="楕円 784">
          <a:extLst>
            <a:ext uri="{FF2B5EF4-FFF2-40B4-BE49-F238E27FC236}">
              <a16:creationId xmlns:a16="http://schemas.microsoft.com/office/drawing/2014/main" id="{3777E6D7-2B98-4322-9DFB-0F206434DD01}"/>
            </a:ext>
          </a:extLst>
        </xdr:cNvPr>
        <xdr:cNvSpPr/>
      </xdr:nvSpPr>
      <xdr:spPr>
        <a:xfrm>
          <a:off x="11487150" y="1725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163830</xdr:rowOff>
    </xdr:from>
    <xdr:to>
      <xdr:col>71</xdr:col>
      <xdr:colOff>177800</xdr:colOff>
      <xdr:row>106</xdr:row>
      <xdr:rowOff>45720</xdr:rowOff>
    </xdr:to>
    <xdr:cxnSp macro="">
      <xdr:nvCxnSpPr>
        <xdr:cNvPr id="786" name="直線コネクタ 785">
          <a:extLst>
            <a:ext uri="{FF2B5EF4-FFF2-40B4-BE49-F238E27FC236}">
              <a16:creationId xmlns:a16="http://schemas.microsoft.com/office/drawing/2014/main" id="{97D697CB-2B37-4F76-BF56-CA2B3D318040}"/>
            </a:ext>
          </a:extLst>
        </xdr:cNvPr>
        <xdr:cNvCxnSpPr/>
      </xdr:nvCxnSpPr>
      <xdr:spPr>
        <a:xfrm>
          <a:off x="11534775" y="17305655"/>
          <a:ext cx="80962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1199FF03-4972-4A0A-80F7-01CDC10220DE}"/>
            </a:ext>
          </a:extLst>
        </xdr:cNvPr>
        <xdr:cNvSpPr txBox="1"/>
      </xdr:nvSpPr>
      <xdr:spPr>
        <a:xfrm>
          <a:off x="13745219" y="1687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BA2B76C8-EA4D-4043-9C88-81620F226E5C}"/>
            </a:ext>
          </a:extLst>
        </xdr:cNvPr>
        <xdr:cNvSpPr txBox="1"/>
      </xdr:nvSpPr>
      <xdr:spPr>
        <a:xfrm>
          <a:off x="12964169"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20E58CD7-7C4D-4773-895D-A4C1606CE17F}"/>
            </a:ext>
          </a:extLst>
        </xdr:cNvPr>
        <xdr:cNvSpPr txBox="1"/>
      </xdr:nvSpPr>
      <xdr:spPr>
        <a:xfrm>
          <a:off x="12164069"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419A867F-3E31-4588-B2CE-3B4FA30A2A28}"/>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156227</xdr:rowOff>
    </xdr:from>
    <xdr:ext cx="405111" cy="259045"/>
    <xdr:sp macro="" textlink="">
      <xdr:nvSpPr>
        <xdr:cNvPr id="791" name="n_1mainValue【公民館】&#10;有形固定資産減価償却率">
          <a:extLst>
            <a:ext uri="{FF2B5EF4-FFF2-40B4-BE49-F238E27FC236}">
              <a16:creationId xmlns:a16="http://schemas.microsoft.com/office/drawing/2014/main" id="{A8E47834-B26C-4062-9449-6B0DAE2B9C41}"/>
            </a:ext>
          </a:extLst>
        </xdr:cNvPr>
        <xdr:cNvSpPr txBox="1"/>
      </xdr:nvSpPr>
      <xdr:spPr>
        <a:xfrm>
          <a:off x="13745219" y="1747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108602</xdr:rowOff>
    </xdr:from>
    <xdr:ext cx="405111" cy="259045"/>
    <xdr:sp macro="" textlink="">
      <xdr:nvSpPr>
        <xdr:cNvPr id="792" name="n_2mainValue【公民館】&#10;有形固定資産減価償却率">
          <a:extLst>
            <a:ext uri="{FF2B5EF4-FFF2-40B4-BE49-F238E27FC236}">
              <a16:creationId xmlns:a16="http://schemas.microsoft.com/office/drawing/2014/main" id="{47DC07B1-0CDC-4E55-A27E-7768CABFFC82}"/>
            </a:ext>
          </a:extLst>
        </xdr:cNvPr>
        <xdr:cNvSpPr txBox="1"/>
      </xdr:nvSpPr>
      <xdr:spPr>
        <a:xfrm>
          <a:off x="12964169"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793" name="n_3mainValue【公民館】&#10;有形固定資産減価償却率">
          <a:extLst>
            <a:ext uri="{FF2B5EF4-FFF2-40B4-BE49-F238E27FC236}">
              <a16:creationId xmlns:a16="http://schemas.microsoft.com/office/drawing/2014/main" id="{7B5F8742-F05B-4FC0-9C93-E3275F74C78F}"/>
            </a:ext>
          </a:extLst>
        </xdr:cNvPr>
        <xdr:cNvSpPr txBox="1"/>
      </xdr:nvSpPr>
      <xdr:spPr>
        <a:xfrm>
          <a:off x="12164069"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794" name="n_4mainValue【公民館】&#10;有形固定資産減価償却率">
          <a:extLst>
            <a:ext uri="{FF2B5EF4-FFF2-40B4-BE49-F238E27FC236}">
              <a16:creationId xmlns:a16="http://schemas.microsoft.com/office/drawing/2014/main" id="{AF2E0D76-6BEF-4F1C-8337-6FEDFC36FE2E}"/>
            </a:ext>
          </a:extLst>
        </xdr:cNvPr>
        <xdr:cNvSpPr txBox="1"/>
      </xdr:nvSpPr>
      <xdr:spPr>
        <a:xfrm>
          <a:off x="11354444"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868A436E-59BB-432A-8B5F-15D4A8E2A42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068BE8E-384A-498E-987A-2B4BF0D1E95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A3C7A9A9-1D2F-4705-AF17-8FE2BA54D48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6C1BAB17-FE4B-4528-AAAB-ED562F5295E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59CCEBB-034D-4DD6-AC02-49D782B5F86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119C1639-E038-4596-A42C-F125028E86B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79CE2A5F-C902-478A-BA8B-455A71FC317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9F1842F3-4637-40B0-9A08-4552DF1956D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D3A8E3AC-F5E3-4268-B5B0-8920262D7AF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BC1099B4-C717-4525-A5E1-E7283685AA7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B32D8958-C2B7-454A-84A8-7F1CBEB369C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32BE650A-A53B-40FF-B477-D129AE39E8B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030A5046-AA41-4966-B657-83DB8FF52E7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EC7842A6-C950-4243-9844-4B2BC74991F8}"/>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543A999B-B4C7-4626-9496-7018F6BB9B48}"/>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D39F95D4-1C07-4101-85B6-D809676F7939}"/>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1354F5AC-A7C0-4300-8D62-A9506648FCC1}"/>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C3B9ADC3-1671-49BF-9491-7649D609F141}"/>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F947B011-6021-4D9F-A0C6-3F094AD0BF6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47D3BEA2-5792-4CDA-93C9-2DB642947E3C}"/>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34E0B230-04B0-49D2-95D1-5FBCAD8C9FB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64F0EB63-473A-438A-AE56-3FFC635EB9A9}"/>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B4E30382-5FA4-4898-9AB3-F925FD28931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597F9C60-DCD9-4CC6-BC6D-4B1C9949BA3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59B6A7C4-62C9-46C2-8860-FF619B13537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3F5DA18D-2507-45A9-BF7A-A2426084DF0E}"/>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9591710E-9554-4F75-A604-EF7CBD16DC5F}"/>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7913F30E-3A35-4436-8BCE-96A32203F792}"/>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BAD3A19D-3111-46D6-B5F7-F9EC96A93CA6}"/>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70E5E4DB-E484-4A04-82C5-88B6E1C60D17}"/>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a:extLst>
            <a:ext uri="{FF2B5EF4-FFF2-40B4-BE49-F238E27FC236}">
              <a16:creationId xmlns:a16="http://schemas.microsoft.com/office/drawing/2014/main" id="{7D5EF963-5DCE-48DB-B11F-6B2CD5DBBCD3}"/>
            </a:ext>
          </a:extLst>
        </xdr:cNvPr>
        <xdr:cNvSpPr txBox="1"/>
      </xdr:nvSpPr>
      <xdr:spPr>
        <a:xfrm>
          <a:off x="19992975" y="17441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285F7839-067F-456D-B801-09F7A38ACD69}"/>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1D735416-5DF1-458B-932A-6F62358013E8}"/>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56064D1A-8F4F-439E-8F93-D1E0A59B22B9}"/>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D485CC30-42B0-42C2-9912-5D55E69DCD2C}"/>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DDB987DF-D862-4D21-B92A-6D4BF3178203}"/>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777815E-CE7E-4C66-A627-45695D21395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E60D242-6568-4AC7-9B7A-CEC8E34947E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8E1FF64-96B9-4DF5-A1EB-D1DE777CFFC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89639B7-8E3C-40D2-843E-2EEF2EC5CBA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3315C65-2AC9-4250-906C-961245C0004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157662</xdr:rowOff>
    </xdr:from>
    <xdr:to>
      <xdr:col>116</xdr:col>
      <xdr:colOff>114300</xdr:colOff>
      <xdr:row>105</xdr:row>
      <xdr:rowOff>87812</xdr:rowOff>
    </xdr:to>
    <xdr:sp macro="" textlink="">
      <xdr:nvSpPr>
        <xdr:cNvPr id="836" name="楕円 835">
          <a:extLst>
            <a:ext uri="{FF2B5EF4-FFF2-40B4-BE49-F238E27FC236}">
              <a16:creationId xmlns:a16="http://schemas.microsoft.com/office/drawing/2014/main" id="{1B210F07-FDFC-45B7-8E4F-E1C4DF0EB7AC}"/>
            </a:ext>
          </a:extLst>
        </xdr:cNvPr>
        <xdr:cNvSpPr/>
      </xdr:nvSpPr>
      <xdr:spPr>
        <a:xfrm>
          <a:off x="19897725" y="171343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9089</xdr:rowOff>
    </xdr:from>
    <xdr:ext cx="469744" cy="259045"/>
    <xdr:sp macro="" textlink="">
      <xdr:nvSpPr>
        <xdr:cNvPr id="837" name="【公民館】&#10;一人当たり面積該当値テキスト">
          <a:extLst>
            <a:ext uri="{FF2B5EF4-FFF2-40B4-BE49-F238E27FC236}">
              <a16:creationId xmlns:a16="http://schemas.microsoft.com/office/drawing/2014/main" id="{8FBF9271-9590-4CA2-A51A-D42F20D82367}"/>
            </a:ext>
          </a:extLst>
        </xdr:cNvPr>
        <xdr:cNvSpPr txBox="1"/>
      </xdr:nvSpPr>
      <xdr:spPr>
        <a:xfrm>
          <a:off x="19992975" y="169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67855</xdr:rowOff>
    </xdr:from>
    <xdr:to>
      <xdr:col>112</xdr:col>
      <xdr:colOff>38100</xdr:colOff>
      <xdr:row>105</xdr:row>
      <xdr:rowOff>169455</xdr:rowOff>
    </xdr:to>
    <xdr:sp macro="" textlink="">
      <xdr:nvSpPr>
        <xdr:cNvPr id="838" name="楕円 837">
          <a:extLst>
            <a:ext uri="{FF2B5EF4-FFF2-40B4-BE49-F238E27FC236}">
              <a16:creationId xmlns:a16="http://schemas.microsoft.com/office/drawing/2014/main" id="{02BAE10B-BED3-4779-B3D4-D2B4BF2EF684}"/>
            </a:ext>
          </a:extLst>
        </xdr:cNvPr>
        <xdr:cNvSpPr/>
      </xdr:nvSpPr>
      <xdr:spPr>
        <a:xfrm>
          <a:off x="19154775" y="17209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37012</xdr:rowOff>
    </xdr:from>
    <xdr:to>
      <xdr:col>116</xdr:col>
      <xdr:colOff>63500</xdr:colOff>
      <xdr:row>105</xdr:row>
      <xdr:rowOff>118655</xdr:rowOff>
    </xdr:to>
    <xdr:cxnSp macro="">
      <xdr:nvCxnSpPr>
        <xdr:cNvPr id="839" name="直線コネクタ 838">
          <a:extLst>
            <a:ext uri="{FF2B5EF4-FFF2-40B4-BE49-F238E27FC236}">
              <a16:creationId xmlns:a16="http://schemas.microsoft.com/office/drawing/2014/main" id="{9EA4756C-1058-4CFC-A985-FA469F8DAC5E}"/>
            </a:ext>
          </a:extLst>
        </xdr:cNvPr>
        <xdr:cNvCxnSpPr/>
      </xdr:nvCxnSpPr>
      <xdr:spPr>
        <a:xfrm flipV="1">
          <a:off x="19202400" y="17182012"/>
          <a:ext cx="752475" cy="8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85816</xdr:rowOff>
    </xdr:from>
    <xdr:to>
      <xdr:col>107</xdr:col>
      <xdr:colOff>101600</xdr:colOff>
      <xdr:row>106</xdr:row>
      <xdr:rowOff>15966</xdr:rowOff>
    </xdr:to>
    <xdr:sp macro="" textlink="">
      <xdr:nvSpPr>
        <xdr:cNvPr id="840" name="楕円 839">
          <a:extLst>
            <a:ext uri="{FF2B5EF4-FFF2-40B4-BE49-F238E27FC236}">
              <a16:creationId xmlns:a16="http://schemas.microsoft.com/office/drawing/2014/main" id="{46D26ACF-040D-4714-8AC1-AE7601D5F3A9}"/>
            </a:ext>
          </a:extLst>
        </xdr:cNvPr>
        <xdr:cNvSpPr/>
      </xdr:nvSpPr>
      <xdr:spPr>
        <a:xfrm>
          <a:off x="18345150" y="172276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118655</xdr:rowOff>
    </xdr:from>
    <xdr:to>
      <xdr:col>111</xdr:col>
      <xdr:colOff>177800</xdr:colOff>
      <xdr:row>105</xdr:row>
      <xdr:rowOff>136616</xdr:rowOff>
    </xdr:to>
    <xdr:cxnSp macro="">
      <xdr:nvCxnSpPr>
        <xdr:cNvPr id="841" name="直線コネクタ 840">
          <a:extLst>
            <a:ext uri="{FF2B5EF4-FFF2-40B4-BE49-F238E27FC236}">
              <a16:creationId xmlns:a16="http://schemas.microsoft.com/office/drawing/2014/main" id="{4244DE50-4417-4C9A-8FE3-AEAF1C409C9E}"/>
            </a:ext>
          </a:extLst>
        </xdr:cNvPr>
        <xdr:cNvCxnSpPr/>
      </xdr:nvCxnSpPr>
      <xdr:spPr>
        <a:xfrm flipV="1">
          <a:off x="18392775" y="17266830"/>
          <a:ext cx="80962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102144</xdr:rowOff>
    </xdr:from>
    <xdr:to>
      <xdr:col>102</xdr:col>
      <xdr:colOff>165100</xdr:colOff>
      <xdr:row>106</xdr:row>
      <xdr:rowOff>32294</xdr:rowOff>
    </xdr:to>
    <xdr:sp macro="" textlink="">
      <xdr:nvSpPr>
        <xdr:cNvPr id="842" name="楕円 841">
          <a:extLst>
            <a:ext uri="{FF2B5EF4-FFF2-40B4-BE49-F238E27FC236}">
              <a16:creationId xmlns:a16="http://schemas.microsoft.com/office/drawing/2014/main" id="{ECC8775A-69DB-4F9E-BAEB-4675F1F960E5}"/>
            </a:ext>
          </a:extLst>
        </xdr:cNvPr>
        <xdr:cNvSpPr/>
      </xdr:nvSpPr>
      <xdr:spPr>
        <a:xfrm>
          <a:off x="17554575" y="172503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136616</xdr:rowOff>
    </xdr:from>
    <xdr:to>
      <xdr:col>107</xdr:col>
      <xdr:colOff>50800</xdr:colOff>
      <xdr:row>105</xdr:row>
      <xdr:rowOff>152944</xdr:rowOff>
    </xdr:to>
    <xdr:cxnSp macro="">
      <xdr:nvCxnSpPr>
        <xdr:cNvPr id="843" name="直線コネクタ 842">
          <a:extLst>
            <a:ext uri="{FF2B5EF4-FFF2-40B4-BE49-F238E27FC236}">
              <a16:creationId xmlns:a16="http://schemas.microsoft.com/office/drawing/2014/main" id="{75909F17-E7CF-4F09-B2C4-61D88C30DDD2}"/>
            </a:ext>
          </a:extLst>
        </xdr:cNvPr>
        <xdr:cNvCxnSpPr/>
      </xdr:nvCxnSpPr>
      <xdr:spPr>
        <a:xfrm flipV="1">
          <a:off x="17602200" y="17284791"/>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118473</xdr:rowOff>
    </xdr:from>
    <xdr:to>
      <xdr:col>98</xdr:col>
      <xdr:colOff>38100</xdr:colOff>
      <xdr:row>106</xdr:row>
      <xdr:rowOff>48623</xdr:rowOff>
    </xdr:to>
    <xdr:sp macro="" textlink="">
      <xdr:nvSpPr>
        <xdr:cNvPr id="844" name="楕円 843">
          <a:extLst>
            <a:ext uri="{FF2B5EF4-FFF2-40B4-BE49-F238E27FC236}">
              <a16:creationId xmlns:a16="http://schemas.microsoft.com/office/drawing/2014/main" id="{46454519-FDD7-4108-996F-1E3F2121BDDB}"/>
            </a:ext>
          </a:extLst>
        </xdr:cNvPr>
        <xdr:cNvSpPr/>
      </xdr:nvSpPr>
      <xdr:spPr>
        <a:xfrm>
          <a:off x="16754475" y="172666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152944</xdr:rowOff>
    </xdr:from>
    <xdr:to>
      <xdr:col>102</xdr:col>
      <xdr:colOff>114300</xdr:colOff>
      <xdr:row>105</xdr:row>
      <xdr:rowOff>169273</xdr:rowOff>
    </xdr:to>
    <xdr:cxnSp macro="">
      <xdr:nvCxnSpPr>
        <xdr:cNvPr id="845" name="直線コネクタ 844">
          <a:extLst>
            <a:ext uri="{FF2B5EF4-FFF2-40B4-BE49-F238E27FC236}">
              <a16:creationId xmlns:a16="http://schemas.microsoft.com/office/drawing/2014/main" id="{49EAF4D2-83F5-4F07-AFE5-88C90FAC1187}"/>
            </a:ext>
          </a:extLst>
        </xdr:cNvPr>
        <xdr:cNvCxnSpPr/>
      </xdr:nvCxnSpPr>
      <xdr:spPr>
        <a:xfrm flipV="1">
          <a:off x="16802100" y="17297944"/>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a:extLst>
            <a:ext uri="{FF2B5EF4-FFF2-40B4-BE49-F238E27FC236}">
              <a16:creationId xmlns:a16="http://schemas.microsoft.com/office/drawing/2014/main" id="{69BD21E3-5727-4598-8C2A-B2DCE01DB18A}"/>
            </a:ext>
          </a:extLst>
        </xdr:cNvPr>
        <xdr:cNvSpPr txBox="1"/>
      </xdr:nvSpPr>
      <xdr:spPr>
        <a:xfrm>
          <a:off x="18983402" y="175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a:extLst>
            <a:ext uri="{FF2B5EF4-FFF2-40B4-BE49-F238E27FC236}">
              <a16:creationId xmlns:a16="http://schemas.microsoft.com/office/drawing/2014/main" id="{4298C623-3E1A-4345-AFD9-DC5BE61E7A6F}"/>
            </a:ext>
          </a:extLst>
        </xdr:cNvPr>
        <xdr:cNvSpPr txBox="1"/>
      </xdr:nvSpPr>
      <xdr:spPr>
        <a:xfrm>
          <a:off x="18183302" y="175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48" name="n_3aveValue【公民館】&#10;一人当たり面積">
          <a:extLst>
            <a:ext uri="{FF2B5EF4-FFF2-40B4-BE49-F238E27FC236}">
              <a16:creationId xmlns:a16="http://schemas.microsoft.com/office/drawing/2014/main" id="{FDACACE4-49B1-45A6-AB97-B1BE40EC1B8D}"/>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49" name="n_4aveValue【公民館】&#10;一人当たり面積">
          <a:extLst>
            <a:ext uri="{FF2B5EF4-FFF2-40B4-BE49-F238E27FC236}">
              <a16:creationId xmlns:a16="http://schemas.microsoft.com/office/drawing/2014/main" id="{EFAF3A2E-19B8-499E-8F51-8587E424A223}"/>
            </a:ext>
          </a:extLst>
        </xdr:cNvPr>
        <xdr:cNvSpPr txBox="1"/>
      </xdr:nvSpPr>
      <xdr:spPr>
        <a:xfrm>
          <a:off x="1659262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14532</xdr:rowOff>
    </xdr:from>
    <xdr:ext cx="469744" cy="259045"/>
    <xdr:sp macro="" textlink="">
      <xdr:nvSpPr>
        <xdr:cNvPr id="850" name="n_1mainValue【公民館】&#10;一人当たり面積">
          <a:extLst>
            <a:ext uri="{FF2B5EF4-FFF2-40B4-BE49-F238E27FC236}">
              <a16:creationId xmlns:a16="http://schemas.microsoft.com/office/drawing/2014/main" id="{1C6769A9-917D-45B6-967A-ECF5AEED6299}"/>
            </a:ext>
          </a:extLst>
        </xdr:cNvPr>
        <xdr:cNvSpPr txBox="1"/>
      </xdr:nvSpPr>
      <xdr:spPr>
        <a:xfrm>
          <a:off x="18983402" y="1698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32493</xdr:rowOff>
    </xdr:from>
    <xdr:ext cx="469744" cy="259045"/>
    <xdr:sp macro="" textlink="">
      <xdr:nvSpPr>
        <xdr:cNvPr id="851" name="n_2mainValue【公民館】&#10;一人当たり面積">
          <a:extLst>
            <a:ext uri="{FF2B5EF4-FFF2-40B4-BE49-F238E27FC236}">
              <a16:creationId xmlns:a16="http://schemas.microsoft.com/office/drawing/2014/main" id="{DC1FF629-020E-4675-878B-1F7D93D098DB}"/>
            </a:ext>
          </a:extLst>
        </xdr:cNvPr>
        <xdr:cNvSpPr txBox="1"/>
      </xdr:nvSpPr>
      <xdr:spPr>
        <a:xfrm>
          <a:off x="18183302" y="1700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48821</xdr:rowOff>
    </xdr:from>
    <xdr:ext cx="469744" cy="259045"/>
    <xdr:sp macro="" textlink="">
      <xdr:nvSpPr>
        <xdr:cNvPr id="852" name="n_3mainValue【公民館】&#10;一人当たり面積">
          <a:extLst>
            <a:ext uri="{FF2B5EF4-FFF2-40B4-BE49-F238E27FC236}">
              <a16:creationId xmlns:a16="http://schemas.microsoft.com/office/drawing/2014/main" id="{1E6CEF05-DBF4-4F54-BF26-677EF628BD1B}"/>
            </a:ext>
          </a:extLst>
        </xdr:cNvPr>
        <xdr:cNvSpPr txBox="1"/>
      </xdr:nvSpPr>
      <xdr:spPr>
        <a:xfrm>
          <a:off x="17383202" y="170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65150</xdr:rowOff>
    </xdr:from>
    <xdr:ext cx="469744" cy="259045"/>
    <xdr:sp macro="" textlink="">
      <xdr:nvSpPr>
        <xdr:cNvPr id="853" name="n_4mainValue【公民館】&#10;一人当たり面積">
          <a:extLst>
            <a:ext uri="{FF2B5EF4-FFF2-40B4-BE49-F238E27FC236}">
              <a16:creationId xmlns:a16="http://schemas.microsoft.com/office/drawing/2014/main" id="{F64D14A1-8456-4B4B-8793-FD0AD4194B24}"/>
            </a:ext>
          </a:extLst>
        </xdr:cNvPr>
        <xdr:cNvSpPr txBox="1"/>
      </xdr:nvSpPr>
      <xdr:spPr>
        <a:xfrm>
          <a:off x="16592627" y="1704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DA49768-663E-4B4C-8FF1-9009AFEEC90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C7159FF8-8AE7-4726-9685-02FF6E59827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F6B93743-89C1-488C-A5F2-49FDB4EF402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あまり差のない数値となっているが、一人当たり延長については類似団体より大きい数値となっている。これは本市が、能登半島最先端に位置し、三方を海岸線に囲まれるとともに面積の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３を山間地が占め、集落が各地に点在する地理的な特殊性と、人口に比べて行政面積（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248.92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ｋ㎡）が広大なためである。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の有形固定資産減価償却率は、類似団体と比較して低い数値となっているが、これは統合保育園を整備したことが要因となっている。一人当たり面積については類似団体より大きい数値となっている。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して非常に高い率となっている。これは、本市は市域が広く山間地が多いため、多数の小中学校（小学校７、中学校２、義務教育学校２）があり、大部分の学校施設が３０年以上経過しているた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魅力ある教育環境のあり方検討委員会において今後の教育環境整備を検討していく。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FD0635-F027-4BB9-90DA-3E9A4A739F5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6593E9-032F-4321-AEED-9ACEB2C652F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799815-EFD6-4D90-A134-36812F110CA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D53B50-F35B-483B-AB34-5CFC3540F8A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石川県珠洲市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9AA05B-3B9D-46B6-BE0B-6E90A828A47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70A5D1-A3E5-4B10-B14C-5189BEE73B8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D7A6C2-549E-44C8-8D06-A538884F50B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4B327D-74E6-4834-84C2-A6B02A5816B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0E3D1C-D0B8-4748-B792-26DC1D18459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EE0196-11AC-4313-A19C-940AC0FB4AB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11,374
11,300
247.20
85,470,396
81,491,962
2,152,875
6,782,958
43,679,482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B7AD66-3C20-405A-B991-86D46F5FC88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646956-7889-4F58-B53E-EBD50FB8305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01C642-3395-4305-A23C-AADC33FFB20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317769-314D-4DF8-87F9-AA6DC8947E7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081497-4906-4D18-85F5-C0009FF3FF6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27E78F-4021-452D-B3CA-B7C7295146E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C0E7B6-C5F5-4B94-A5D4-E254C248A5F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F4E7EA-E195-4C1F-BC3E-0F31047751C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F84237-2E8C-4E4B-88F8-7C63C73562C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D61A49-F4AC-4F02-92C4-533BB820B6F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3797B7-9A23-4359-9C18-8A38C18A238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54B82-EAA7-44B8-87F3-12896A5C736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9B0716-8082-42E9-91B2-34B7EC5CA4E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10547C0-6434-45FB-B0A6-74CCEE3E729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7E16CC-565A-422B-A0D5-BF28EF7BD10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28557B-6857-4003-9CB9-A1EAE514998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F6FF9D-CE79-4245-8BD8-938932FC70A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B4CFC6-356E-4408-98A2-4767846C2FE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025891-DE05-476E-B9ED-33336FC9EE2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6BD270-8E36-4440-9B88-9746769ED0A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A4C3DB-47F4-49EE-A067-EB4F714F508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25D7F8-E637-414C-8116-B17FCE101BE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AFD6CB-4561-4D7C-8862-2A95B822FCB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DBE84C-1083-49CE-8C27-4DF082F33C8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D9A371-806A-4DEE-AB0A-F68D5064CF4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BA2188-FA81-4C2D-932E-9A5A784D935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7C8C37-679B-46BF-92DA-625CD98C483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66C4A8-81A8-482C-9961-BC46E590315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D7659D-91BD-4281-BFC8-10E19496969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E3E364-676B-4DAA-99E8-9758A1D139B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434187-CF74-4F9C-8382-6887BDF574E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1B3712-F370-4B12-9470-1C17126C299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FB1FA1-E3CD-4EB4-B986-343AD53F0E7E}"/>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CD00457-3AD4-4EBC-A32B-3A462F593A1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48EDD5-C536-46DA-B6E2-FBE71454C01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C9977EF-AF66-4DE6-8D32-21612881DE3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96F4FD-4381-4007-AB6A-4AE77A782F6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B662F65-9206-499A-B51A-A62822AD60F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8357EE-0E07-4476-A590-9ADBEF600EC8}"/>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5002AA8-82AE-4889-A0D4-49B55DBCE8F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2876DFC-C741-4DD7-B233-CDFB380E53D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347D3D9A-CB37-4B74-96C7-AE0A31A5025B}"/>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EF3A5D5-E10B-46AB-8F31-63E6652398C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32FA06E-726F-490D-9BE2-BF240AD17D2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DCB96F2-9FB4-4105-BDF6-30791B3E0523}"/>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2E32521-9F72-44B3-808D-471AFC79E07E}"/>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147DB27-EB70-4D79-9344-395C3B82DC73}"/>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92B3267-78DB-4792-8559-0AD34B925663}"/>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B6F1B074-5273-4F12-BDD9-A760C367B104}"/>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CE27756A-3831-4AFB-BC39-F27D5BF54BAF}"/>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6577E5AC-424C-487F-A21D-6299AAA410D7}"/>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27B9D2E-437D-4A9E-9FEB-738F5244EC43}"/>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6225FE42-7981-4A7F-B016-D36993284492}"/>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D6F6A51-6C0B-4662-AB1D-24265F958D7C}"/>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7E833BDD-1341-49E0-A90D-464F766072A2}"/>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1E5089-D337-45EE-9A88-C1AEEE8370C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5ED585-7F7E-49A1-AF3A-4B0A91BCB3A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EEC5F2B-B4CD-46AF-A2D3-3D4D82EE60E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C77F7AD-4D01-4549-878B-98BA3594FBF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7A16937-A91A-4FEC-A9D7-79B36BC83B8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96520</xdr:rowOff>
    </xdr:from>
    <xdr:to>
      <xdr:col>24</xdr:col>
      <xdr:colOff>114300</xdr:colOff>
      <xdr:row>35</xdr:row>
      <xdr:rowOff>26670</xdr:rowOff>
    </xdr:to>
    <xdr:sp macro="" textlink="">
      <xdr:nvSpPr>
        <xdr:cNvPr id="72" name="楕円 71">
          <a:extLst>
            <a:ext uri="{FF2B5EF4-FFF2-40B4-BE49-F238E27FC236}">
              <a16:creationId xmlns:a16="http://schemas.microsoft.com/office/drawing/2014/main" id="{AE763FE8-FC96-44FC-8D46-31EA92B250AE}"/>
            </a:ext>
          </a:extLst>
        </xdr:cNvPr>
        <xdr:cNvSpPr/>
      </xdr:nvSpPr>
      <xdr:spPr>
        <a:xfrm>
          <a:off x="4124325" y="56114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119397</xdr:rowOff>
    </xdr:from>
    <xdr:ext cx="405111" cy="259045"/>
    <xdr:sp macro="" textlink="">
      <xdr:nvSpPr>
        <xdr:cNvPr id="73" name="【図書館】&#10;有形固定資産減価償却率該当値テキスト">
          <a:extLst>
            <a:ext uri="{FF2B5EF4-FFF2-40B4-BE49-F238E27FC236}">
              <a16:creationId xmlns:a16="http://schemas.microsoft.com/office/drawing/2014/main" id="{2F6F809C-A810-4D34-89B3-71A2114387FB}"/>
            </a:ext>
          </a:extLst>
        </xdr:cNvPr>
        <xdr:cNvSpPr txBox="1"/>
      </xdr:nvSpPr>
      <xdr:spPr>
        <a:xfrm>
          <a:off x="4219575"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53340</xdr:rowOff>
    </xdr:from>
    <xdr:to>
      <xdr:col>20</xdr:col>
      <xdr:colOff>38100</xdr:colOff>
      <xdr:row>34</xdr:row>
      <xdr:rowOff>154940</xdr:rowOff>
    </xdr:to>
    <xdr:sp macro="" textlink="">
      <xdr:nvSpPr>
        <xdr:cNvPr id="74" name="楕円 73">
          <a:extLst>
            <a:ext uri="{FF2B5EF4-FFF2-40B4-BE49-F238E27FC236}">
              <a16:creationId xmlns:a16="http://schemas.microsoft.com/office/drawing/2014/main" id="{AB3EC44A-A9F5-449B-B797-1687DCC4271F}"/>
            </a:ext>
          </a:extLst>
        </xdr:cNvPr>
        <xdr:cNvSpPr/>
      </xdr:nvSpPr>
      <xdr:spPr>
        <a:xfrm>
          <a:off x="3381375" y="55651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104140</xdr:rowOff>
    </xdr:from>
    <xdr:to>
      <xdr:col>24</xdr:col>
      <xdr:colOff>63500</xdr:colOff>
      <xdr:row>34</xdr:row>
      <xdr:rowOff>147320</xdr:rowOff>
    </xdr:to>
    <xdr:cxnSp macro="">
      <xdr:nvCxnSpPr>
        <xdr:cNvPr id="75" name="直線コネクタ 74">
          <a:extLst>
            <a:ext uri="{FF2B5EF4-FFF2-40B4-BE49-F238E27FC236}">
              <a16:creationId xmlns:a16="http://schemas.microsoft.com/office/drawing/2014/main" id="{0B364DC3-C279-4637-8725-3F4ECC9C5CA4}"/>
            </a:ext>
          </a:extLst>
        </xdr:cNvPr>
        <xdr:cNvCxnSpPr/>
      </xdr:nvCxnSpPr>
      <xdr:spPr>
        <a:xfrm>
          <a:off x="3429000" y="5622290"/>
          <a:ext cx="7524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8890</xdr:rowOff>
    </xdr:from>
    <xdr:to>
      <xdr:col>15</xdr:col>
      <xdr:colOff>101600</xdr:colOff>
      <xdr:row>34</xdr:row>
      <xdr:rowOff>110490</xdr:rowOff>
    </xdr:to>
    <xdr:sp macro="" textlink="">
      <xdr:nvSpPr>
        <xdr:cNvPr id="76" name="楕円 75">
          <a:extLst>
            <a:ext uri="{FF2B5EF4-FFF2-40B4-BE49-F238E27FC236}">
              <a16:creationId xmlns:a16="http://schemas.microsoft.com/office/drawing/2014/main" id="{D9FBA7BA-98AB-4C85-997A-3307825CBF13}"/>
            </a:ext>
          </a:extLst>
        </xdr:cNvPr>
        <xdr:cNvSpPr/>
      </xdr:nvSpPr>
      <xdr:spPr>
        <a:xfrm>
          <a:off x="2571750" y="552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59690</xdr:rowOff>
    </xdr:from>
    <xdr:to>
      <xdr:col>19</xdr:col>
      <xdr:colOff>177800</xdr:colOff>
      <xdr:row>34</xdr:row>
      <xdr:rowOff>104140</xdr:rowOff>
    </xdr:to>
    <xdr:cxnSp macro="">
      <xdr:nvCxnSpPr>
        <xdr:cNvPr id="77" name="直線コネクタ 76">
          <a:extLst>
            <a:ext uri="{FF2B5EF4-FFF2-40B4-BE49-F238E27FC236}">
              <a16:creationId xmlns:a16="http://schemas.microsoft.com/office/drawing/2014/main" id="{05E65D91-6E3B-4B94-A123-3DAEF24374BA}"/>
            </a:ext>
          </a:extLst>
        </xdr:cNvPr>
        <xdr:cNvCxnSpPr/>
      </xdr:nvCxnSpPr>
      <xdr:spPr>
        <a:xfrm>
          <a:off x="2619375" y="5574665"/>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137160</xdr:rowOff>
    </xdr:from>
    <xdr:to>
      <xdr:col>10</xdr:col>
      <xdr:colOff>165100</xdr:colOff>
      <xdr:row>34</xdr:row>
      <xdr:rowOff>67310</xdr:rowOff>
    </xdr:to>
    <xdr:sp macro="" textlink="">
      <xdr:nvSpPr>
        <xdr:cNvPr id="78" name="楕円 77">
          <a:extLst>
            <a:ext uri="{FF2B5EF4-FFF2-40B4-BE49-F238E27FC236}">
              <a16:creationId xmlns:a16="http://schemas.microsoft.com/office/drawing/2014/main" id="{4340508D-76BD-4D4A-BB98-A5F81EC38D96}"/>
            </a:ext>
          </a:extLst>
        </xdr:cNvPr>
        <xdr:cNvSpPr/>
      </xdr:nvSpPr>
      <xdr:spPr>
        <a:xfrm>
          <a:off x="1781175" y="54933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16510</xdr:rowOff>
    </xdr:from>
    <xdr:to>
      <xdr:col>15</xdr:col>
      <xdr:colOff>50800</xdr:colOff>
      <xdr:row>34</xdr:row>
      <xdr:rowOff>59690</xdr:rowOff>
    </xdr:to>
    <xdr:cxnSp macro="">
      <xdr:nvCxnSpPr>
        <xdr:cNvPr id="79" name="直線コネクタ 78">
          <a:extLst>
            <a:ext uri="{FF2B5EF4-FFF2-40B4-BE49-F238E27FC236}">
              <a16:creationId xmlns:a16="http://schemas.microsoft.com/office/drawing/2014/main" id="{6F75E6B6-9C2E-447C-B971-34A9E6ABBD4B}"/>
            </a:ext>
          </a:extLst>
        </xdr:cNvPr>
        <xdr:cNvCxnSpPr/>
      </xdr:nvCxnSpPr>
      <xdr:spPr>
        <a:xfrm>
          <a:off x="1828800" y="5531485"/>
          <a:ext cx="79057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93980</xdr:rowOff>
    </xdr:from>
    <xdr:to>
      <xdr:col>6</xdr:col>
      <xdr:colOff>38100</xdr:colOff>
      <xdr:row>34</xdr:row>
      <xdr:rowOff>24130</xdr:rowOff>
    </xdr:to>
    <xdr:sp macro="" textlink="">
      <xdr:nvSpPr>
        <xdr:cNvPr id="80" name="楕円 79">
          <a:extLst>
            <a:ext uri="{FF2B5EF4-FFF2-40B4-BE49-F238E27FC236}">
              <a16:creationId xmlns:a16="http://schemas.microsoft.com/office/drawing/2014/main" id="{80415561-A045-4FA5-8BB2-4065C55F3330}"/>
            </a:ext>
          </a:extLst>
        </xdr:cNvPr>
        <xdr:cNvSpPr/>
      </xdr:nvSpPr>
      <xdr:spPr>
        <a:xfrm>
          <a:off x="981075" y="5447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144780</xdr:rowOff>
    </xdr:from>
    <xdr:to>
      <xdr:col>10</xdr:col>
      <xdr:colOff>114300</xdr:colOff>
      <xdr:row>34</xdr:row>
      <xdr:rowOff>16510</xdr:rowOff>
    </xdr:to>
    <xdr:cxnSp macro="">
      <xdr:nvCxnSpPr>
        <xdr:cNvPr id="81" name="直線コネクタ 80">
          <a:extLst>
            <a:ext uri="{FF2B5EF4-FFF2-40B4-BE49-F238E27FC236}">
              <a16:creationId xmlns:a16="http://schemas.microsoft.com/office/drawing/2014/main" id="{07177867-A645-488C-98BC-EBA562A0D539}"/>
            </a:ext>
          </a:extLst>
        </xdr:cNvPr>
        <xdr:cNvCxnSpPr/>
      </xdr:nvCxnSpPr>
      <xdr:spPr>
        <a:xfrm>
          <a:off x="1028700" y="549465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4734B044-A604-4F4C-9EC6-A43C3A18B220}"/>
            </a:ext>
          </a:extLst>
        </xdr:cNvPr>
        <xdr:cNvSpPr txBox="1"/>
      </xdr:nvSpPr>
      <xdr:spPr>
        <a:xfrm>
          <a:off x="32391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82E65757-FD94-43D5-A51F-B91C285FC43F}"/>
            </a:ext>
          </a:extLst>
        </xdr:cNvPr>
        <xdr:cNvSpPr txBox="1"/>
      </xdr:nvSpPr>
      <xdr:spPr>
        <a:xfrm>
          <a:off x="2439044" y="59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4CB624CA-CE17-46D2-AD07-C9267D88AEA2}"/>
            </a:ext>
          </a:extLst>
        </xdr:cNvPr>
        <xdr:cNvSpPr txBox="1"/>
      </xdr:nvSpPr>
      <xdr:spPr>
        <a:xfrm>
          <a:off x="1648469" y="5992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5AF31271-E133-4175-8843-8334CCDA2D52}"/>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xdr:rowOff>
    </xdr:from>
    <xdr:ext cx="405111" cy="259045"/>
    <xdr:sp macro="" textlink="">
      <xdr:nvSpPr>
        <xdr:cNvPr id="86" name="n_1mainValue【図書館】&#10;有形固定資産減価償却率">
          <a:extLst>
            <a:ext uri="{FF2B5EF4-FFF2-40B4-BE49-F238E27FC236}">
              <a16:creationId xmlns:a16="http://schemas.microsoft.com/office/drawing/2014/main" id="{B73333D1-CD82-4569-8762-9A3544346720}"/>
            </a:ext>
          </a:extLst>
        </xdr:cNvPr>
        <xdr:cNvSpPr txBox="1"/>
      </xdr:nvSpPr>
      <xdr:spPr>
        <a:xfrm>
          <a:off x="3239144" y="535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127017</xdr:rowOff>
    </xdr:from>
    <xdr:ext cx="405111" cy="259045"/>
    <xdr:sp macro="" textlink="">
      <xdr:nvSpPr>
        <xdr:cNvPr id="87" name="n_2mainValue【図書館】&#10;有形固定資産減価償却率">
          <a:extLst>
            <a:ext uri="{FF2B5EF4-FFF2-40B4-BE49-F238E27FC236}">
              <a16:creationId xmlns:a16="http://schemas.microsoft.com/office/drawing/2014/main" id="{F89F2B6F-8379-43AF-8580-E36BAC6D776E}"/>
            </a:ext>
          </a:extLst>
        </xdr:cNvPr>
        <xdr:cNvSpPr txBox="1"/>
      </xdr:nvSpPr>
      <xdr:spPr>
        <a:xfrm>
          <a:off x="2439044" y="531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83837</xdr:rowOff>
    </xdr:from>
    <xdr:ext cx="405111" cy="259045"/>
    <xdr:sp macro="" textlink="">
      <xdr:nvSpPr>
        <xdr:cNvPr id="88" name="n_3mainValue【図書館】&#10;有形固定資産減価償却率">
          <a:extLst>
            <a:ext uri="{FF2B5EF4-FFF2-40B4-BE49-F238E27FC236}">
              <a16:creationId xmlns:a16="http://schemas.microsoft.com/office/drawing/2014/main" id="{424256DD-05A7-43EB-8143-20EFA5F5F6C3}"/>
            </a:ext>
          </a:extLst>
        </xdr:cNvPr>
        <xdr:cNvSpPr txBox="1"/>
      </xdr:nvSpPr>
      <xdr:spPr>
        <a:xfrm>
          <a:off x="1648469"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40657</xdr:rowOff>
    </xdr:from>
    <xdr:ext cx="340478" cy="259045"/>
    <xdr:sp macro="" textlink="">
      <xdr:nvSpPr>
        <xdr:cNvPr id="89" name="n_4mainValue【図書館】&#10;有形固定資産減価償却率">
          <a:extLst>
            <a:ext uri="{FF2B5EF4-FFF2-40B4-BE49-F238E27FC236}">
              <a16:creationId xmlns:a16="http://schemas.microsoft.com/office/drawing/2014/main" id="{C879F48C-9B4C-4B16-A8B5-DCCDCF51F037}"/>
            </a:ext>
          </a:extLst>
        </xdr:cNvPr>
        <xdr:cNvSpPr txBox="1"/>
      </xdr:nvSpPr>
      <xdr:spPr>
        <a:xfrm>
          <a:off x="867986" y="5231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83FE904-4B38-4FAC-9E26-3EF06249D8F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2AED1C4B-B007-431D-8E3D-87EFEE13313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9635178-CA17-4224-A453-5A136A23A84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E2EDD33-0A7B-43BE-BF51-1931031C129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71508ED-4335-4823-81DC-7B879AEEBED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96EFAC9-4FCF-4C23-8D47-9B72015B8C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5D4164B-4552-488F-A577-CCC975AE2E6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C8489AA-236B-4F18-A74C-2B41200276F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9C2FF3E2-ADA5-4FED-BD83-C3B81C10DC7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1025AC0-0788-494B-8D12-B3D9ECC6EED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7EAFCAF-FC62-4987-892A-C61E5C4983A6}"/>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9DBCB8FB-1008-4B36-A498-4A7C263D8ECB}"/>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4E820A3C-77B7-48C0-8990-7EE47B29726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5F8B1A2-8F38-43CB-9ADF-7F2716CCC31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58E1A468-EDC5-4FF0-ADC6-6E842EC0A6D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4AC9DE4-D9F6-40E4-9FAF-44A8BA7B065B}"/>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8B30857B-B4B7-43F4-9B61-7EF14456E9F5}"/>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2967F4E-A880-4CAB-BB84-F8DB9EBE8E8F}"/>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C7CAA386-2837-4C33-9636-F76B8D70329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3CB284E-393B-4D84-BF37-A6DC0E4C90F6}"/>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7EF231A-3B69-4417-8B4A-C4A29B216B8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5090C21-2DFC-471A-96B7-2EE208B70743}"/>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A83457B-4207-4911-AA95-D068DCBF3FA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D63428D9-EB6F-4F6B-B19B-97A0B1AC2C84}"/>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A282888-8AE1-4854-A68D-C954E00C2245}"/>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834F602-6BB2-4C22-8EDA-4D190945BE7D}"/>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25570D8F-A438-4564-8B11-246A661265E0}"/>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37AFC529-8D02-4FC3-9665-1F25FFCDDF0C}"/>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E9D077F2-3C96-47E8-AEE3-88CCA67463CC}"/>
            </a:ext>
          </a:extLst>
        </xdr:cNvPr>
        <xdr:cNvSpPr txBox="1"/>
      </xdr:nvSpPr>
      <xdr:spPr>
        <a:xfrm>
          <a:off x="9467850" y="6524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E927FD33-2979-4431-BFDF-2F002E76D4C7}"/>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01B4E96-134F-4DD0-B321-0A869F4249AB}"/>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8DF794FB-EC3C-42D2-BE98-BD16279EAC34}"/>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91D3497E-1EB9-4431-8D23-C8BC3CE97F9D}"/>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3694D51D-AC9B-4A9B-AEDE-1E95A1E121EC}"/>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3E03503-E1E2-4E3B-BAF8-B2EA41EED9F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B0888E1-B1F8-4694-A038-87E4DE66FF3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1149152-38DC-494C-A2A7-10D2AAEF12B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91B199-4CDA-4E0C-BEAC-372C72D7C9F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64E982-8100-4A5A-B3FA-2FBB45721B2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132080</xdr:rowOff>
    </xdr:from>
    <xdr:to>
      <xdr:col>55</xdr:col>
      <xdr:colOff>50800</xdr:colOff>
      <xdr:row>37</xdr:row>
      <xdr:rowOff>62230</xdr:rowOff>
    </xdr:to>
    <xdr:sp macro="" textlink="">
      <xdr:nvSpPr>
        <xdr:cNvPr id="129" name="楕円 128">
          <a:extLst>
            <a:ext uri="{FF2B5EF4-FFF2-40B4-BE49-F238E27FC236}">
              <a16:creationId xmlns:a16="http://schemas.microsoft.com/office/drawing/2014/main" id="{5DB5B6F5-8968-40D8-84AD-4E51C0815F46}"/>
            </a:ext>
          </a:extLst>
        </xdr:cNvPr>
        <xdr:cNvSpPr/>
      </xdr:nvSpPr>
      <xdr:spPr>
        <a:xfrm>
          <a:off x="9401175" y="59709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154957</xdr:rowOff>
    </xdr:from>
    <xdr:ext cx="469744" cy="259045"/>
    <xdr:sp macro="" textlink="">
      <xdr:nvSpPr>
        <xdr:cNvPr id="130" name="【図書館】&#10;一人当たり面積該当値テキスト">
          <a:extLst>
            <a:ext uri="{FF2B5EF4-FFF2-40B4-BE49-F238E27FC236}">
              <a16:creationId xmlns:a16="http://schemas.microsoft.com/office/drawing/2014/main" id="{CDDDCCAC-2398-4FD4-BC47-EE68515F22EE}"/>
            </a:ext>
          </a:extLst>
        </xdr:cNvPr>
        <xdr:cNvSpPr txBox="1"/>
      </xdr:nvSpPr>
      <xdr:spPr>
        <a:xfrm>
          <a:off x="9467850"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48260</xdr:rowOff>
    </xdr:from>
    <xdr:to>
      <xdr:col>50</xdr:col>
      <xdr:colOff>165100</xdr:colOff>
      <xdr:row>37</xdr:row>
      <xdr:rowOff>149860</xdr:rowOff>
    </xdr:to>
    <xdr:sp macro="" textlink="">
      <xdr:nvSpPr>
        <xdr:cNvPr id="131" name="楕円 130">
          <a:extLst>
            <a:ext uri="{FF2B5EF4-FFF2-40B4-BE49-F238E27FC236}">
              <a16:creationId xmlns:a16="http://schemas.microsoft.com/office/drawing/2014/main" id="{49C94DA2-9563-47AE-8FB2-91452F1EE658}"/>
            </a:ext>
          </a:extLst>
        </xdr:cNvPr>
        <xdr:cNvSpPr/>
      </xdr:nvSpPr>
      <xdr:spPr>
        <a:xfrm>
          <a:off x="8639175" y="60458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11430</xdr:rowOff>
    </xdr:from>
    <xdr:to>
      <xdr:col>55</xdr:col>
      <xdr:colOff>0</xdr:colOff>
      <xdr:row>37</xdr:row>
      <xdr:rowOff>99060</xdr:rowOff>
    </xdr:to>
    <xdr:cxnSp macro="">
      <xdr:nvCxnSpPr>
        <xdr:cNvPr id="132" name="直線コネクタ 131">
          <a:extLst>
            <a:ext uri="{FF2B5EF4-FFF2-40B4-BE49-F238E27FC236}">
              <a16:creationId xmlns:a16="http://schemas.microsoft.com/office/drawing/2014/main" id="{7B909629-401D-465E-B799-85162103598B}"/>
            </a:ext>
          </a:extLst>
        </xdr:cNvPr>
        <xdr:cNvCxnSpPr/>
      </xdr:nvCxnSpPr>
      <xdr:spPr>
        <a:xfrm flipV="1">
          <a:off x="8686800" y="6009005"/>
          <a:ext cx="74295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71120</xdr:rowOff>
    </xdr:from>
    <xdr:to>
      <xdr:col>46</xdr:col>
      <xdr:colOff>38100</xdr:colOff>
      <xdr:row>38</xdr:row>
      <xdr:rowOff>1270</xdr:rowOff>
    </xdr:to>
    <xdr:sp macro="" textlink="">
      <xdr:nvSpPr>
        <xdr:cNvPr id="133" name="楕円 132">
          <a:extLst>
            <a:ext uri="{FF2B5EF4-FFF2-40B4-BE49-F238E27FC236}">
              <a16:creationId xmlns:a16="http://schemas.microsoft.com/office/drawing/2014/main" id="{DB1A717F-B05C-4D8C-9187-E8301AF54741}"/>
            </a:ext>
          </a:extLst>
        </xdr:cNvPr>
        <xdr:cNvSpPr/>
      </xdr:nvSpPr>
      <xdr:spPr>
        <a:xfrm>
          <a:off x="7839075" y="6068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99060</xdr:rowOff>
    </xdr:from>
    <xdr:to>
      <xdr:col>50</xdr:col>
      <xdr:colOff>114300</xdr:colOff>
      <xdr:row>37</xdr:row>
      <xdr:rowOff>121920</xdr:rowOff>
    </xdr:to>
    <xdr:cxnSp macro="">
      <xdr:nvCxnSpPr>
        <xdr:cNvPr id="134" name="直線コネクタ 133">
          <a:extLst>
            <a:ext uri="{FF2B5EF4-FFF2-40B4-BE49-F238E27FC236}">
              <a16:creationId xmlns:a16="http://schemas.microsoft.com/office/drawing/2014/main" id="{B2BEBC75-2790-4478-82A4-F1D3911254BA}"/>
            </a:ext>
          </a:extLst>
        </xdr:cNvPr>
        <xdr:cNvCxnSpPr/>
      </xdr:nvCxnSpPr>
      <xdr:spPr>
        <a:xfrm flipV="1">
          <a:off x="7886700" y="610298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90170</xdr:rowOff>
    </xdr:from>
    <xdr:to>
      <xdr:col>41</xdr:col>
      <xdr:colOff>101600</xdr:colOff>
      <xdr:row>38</xdr:row>
      <xdr:rowOff>20320</xdr:rowOff>
    </xdr:to>
    <xdr:sp macro="" textlink="">
      <xdr:nvSpPr>
        <xdr:cNvPr id="135" name="楕円 134">
          <a:extLst>
            <a:ext uri="{FF2B5EF4-FFF2-40B4-BE49-F238E27FC236}">
              <a16:creationId xmlns:a16="http://schemas.microsoft.com/office/drawing/2014/main" id="{D9CD7562-44BB-47E8-87F5-A3F06EFD3651}"/>
            </a:ext>
          </a:extLst>
        </xdr:cNvPr>
        <xdr:cNvSpPr/>
      </xdr:nvSpPr>
      <xdr:spPr>
        <a:xfrm>
          <a:off x="7029450" y="6087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121920</xdr:rowOff>
    </xdr:from>
    <xdr:to>
      <xdr:col>45</xdr:col>
      <xdr:colOff>177800</xdr:colOff>
      <xdr:row>37</xdr:row>
      <xdr:rowOff>140970</xdr:rowOff>
    </xdr:to>
    <xdr:cxnSp macro="">
      <xdr:nvCxnSpPr>
        <xdr:cNvPr id="136" name="直線コネクタ 135">
          <a:extLst>
            <a:ext uri="{FF2B5EF4-FFF2-40B4-BE49-F238E27FC236}">
              <a16:creationId xmlns:a16="http://schemas.microsoft.com/office/drawing/2014/main" id="{7147746E-5AF5-4C1C-9D11-D022F6A8E0D1}"/>
            </a:ext>
          </a:extLst>
        </xdr:cNvPr>
        <xdr:cNvCxnSpPr/>
      </xdr:nvCxnSpPr>
      <xdr:spPr>
        <a:xfrm flipV="1">
          <a:off x="7077075" y="612584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113030</xdr:rowOff>
    </xdr:from>
    <xdr:to>
      <xdr:col>36</xdr:col>
      <xdr:colOff>165100</xdr:colOff>
      <xdr:row>38</xdr:row>
      <xdr:rowOff>43180</xdr:rowOff>
    </xdr:to>
    <xdr:sp macro="" textlink="">
      <xdr:nvSpPr>
        <xdr:cNvPr id="137" name="楕円 136">
          <a:extLst>
            <a:ext uri="{FF2B5EF4-FFF2-40B4-BE49-F238E27FC236}">
              <a16:creationId xmlns:a16="http://schemas.microsoft.com/office/drawing/2014/main" id="{FCE640B2-1153-478D-8F4B-8D60D30F7C02}"/>
            </a:ext>
          </a:extLst>
        </xdr:cNvPr>
        <xdr:cNvSpPr/>
      </xdr:nvSpPr>
      <xdr:spPr>
        <a:xfrm>
          <a:off x="6238875" y="6113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140970</xdr:rowOff>
    </xdr:from>
    <xdr:to>
      <xdr:col>41</xdr:col>
      <xdr:colOff>50800</xdr:colOff>
      <xdr:row>37</xdr:row>
      <xdr:rowOff>163830</xdr:rowOff>
    </xdr:to>
    <xdr:cxnSp macro="">
      <xdr:nvCxnSpPr>
        <xdr:cNvPr id="138" name="直線コネクタ 137">
          <a:extLst>
            <a:ext uri="{FF2B5EF4-FFF2-40B4-BE49-F238E27FC236}">
              <a16:creationId xmlns:a16="http://schemas.microsoft.com/office/drawing/2014/main" id="{1154AD97-2358-4858-AAF1-01C62F083260}"/>
            </a:ext>
          </a:extLst>
        </xdr:cNvPr>
        <xdr:cNvCxnSpPr/>
      </xdr:nvCxnSpPr>
      <xdr:spPr>
        <a:xfrm flipV="1">
          <a:off x="6286500" y="614489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91ECAB3C-2E28-41B8-9BAD-C36FE54D82F4}"/>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B9E90A46-23BB-4DC7-8934-28B5144EA201}"/>
            </a:ext>
          </a:extLst>
        </xdr:cNvPr>
        <xdr:cNvSpPr txBox="1"/>
      </xdr:nvSpPr>
      <xdr:spPr>
        <a:xfrm>
          <a:off x="76772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352D3C45-DE6D-4F7B-8831-BF9F340A2458}"/>
            </a:ext>
          </a:extLst>
        </xdr:cNvPr>
        <xdr:cNvSpPr txBox="1"/>
      </xdr:nvSpPr>
      <xdr:spPr>
        <a:xfrm>
          <a:off x="686760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CC8F8FDF-034B-41F9-86AE-A05B137FC921}"/>
            </a:ext>
          </a:extLst>
        </xdr:cNvPr>
        <xdr:cNvSpPr txBox="1"/>
      </xdr:nvSpPr>
      <xdr:spPr>
        <a:xfrm>
          <a:off x="60675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166387</xdr:rowOff>
    </xdr:from>
    <xdr:ext cx="469744" cy="259045"/>
    <xdr:sp macro="" textlink="">
      <xdr:nvSpPr>
        <xdr:cNvPr id="143" name="n_1mainValue【図書館】&#10;一人当たり面積">
          <a:extLst>
            <a:ext uri="{FF2B5EF4-FFF2-40B4-BE49-F238E27FC236}">
              <a16:creationId xmlns:a16="http://schemas.microsoft.com/office/drawing/2014/main" id="{228B5C8C-803E-4E6D-9F1F-5550F68C49B0}"/>
            </a:ext>
          </a:extLst>
        </xdr:cNvPr>
        <xdr:cNvSpPr txBox="1"/>
      </xdr:nvSpPr>
      <xdr:spPr>
        <a:xfrm>
          <a:off x="8458277" y="584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17797</xdr:rowOff>
    </xdr:from>
    <xdr:ext cx="469744" cy="259045"/>
    <xdr:sp macro="" textlink="">
      <xdr:nvSpPr>
        <xdr:cNvPr id="144" name="n_2mainValue【図書館】&#10;一人当たり面積">
          <a:extLst>
            <a:ext uri="{FF2B5EF4-FFF2-40B4-BE49-F238E27FC236}">
              <a16:creationId xmlns:a16="http://schemas.microsoft.com/office/drawing/2014/main" id="{93EBB150-0282-4B66-A706-CE10BFC846C7}"/>
            </a:ext>
          </a:extLst>
        </xdr:cNvPr>
        <xdr:cNvSpPr txBox="1"/>
      </xdr:nvSpPr>
      <xdr:spPr>
        <a:xfrm>
          <a:off x="7677227" y="58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36847</xdr:rowOff>
    </xdr:from>
    <xdr:ext cx="469744" cy="259045"/>
    <xdr:sp macro="" textlink="">
      <xdr:nvSpPr>
        <xdr:cNvPr id="145" name="n_3mainValue【図書館】&#10;一人当たり面積">
          <a:extLst>
            <a:ext uri="{FF2B5EF4-FFF2-40B4-BE49-F238E27FC236}">
              <a16:creationId xmlns:a16="http://schemas.microsoft.com/office/drawing/2014/main" id="{CA47C2EC-1466-4514-8E5E-95348A7D05D1}"/>
            </a:ext>
          </a:extLst>
        </xdr:cNvPr>
        <xdr:cNvSpPr txBox="1"/>
      </xdr:nvSpPr>
      <xdr:spPr>
        <a:xfrm>
          <a:off x="6867602" y="58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59707</xdr:rowOff>
    </xdr:from>
    <xdr:ext cx="469744" cy="259045"/>
    <xdr:sp macro="" textlink="">
      <xdr:nvSpPr>
        <xdr:cNvPr id="146" name="n_4mainValue【図書館】&#10;一人当たり面積">
          <a:extLst>
            <a:ext uri="{FF2B5EF4-FFF2-40B4-BE49-F238E27FC236}">
              <a16:creationId xmlns:a16="http://schemas.microsoft.com/office/drawing/2014/main" id="{6DAB4DB2-85D7-41FC-8F29-13CAE9660339}"/>
            </a:ext>
          </a:extLst>
        </xdr:cNvPr>
        <xdr:cNvSpPr txBox="1"/>
      </xdr:nvSpPr>
      <xdr:spPr>
        <a:xfrm>
          <a:off x="6067502" y="5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DC1ADB-F41C-4D1A-8019-F54812791AF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19B40F8-ABE6-409E-B7EC-4F456C00CA7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E88D3A9-5B74-4CE0-BB33-170D0D7AB09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63F9F6F-D85D-4B35-AC7F-B1B7196DD7F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245CA5B-8B96-406E-AC5F-E551CF15C46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0337C35-5E24-44AD-9013-F0FE3334F71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75856B4-D85A-498E-9FF3-A1E34E57B04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52194A0-9AEB-47E9-B007-29E7164E38F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084E0ED-A935-4A63-BF0A-D4EE594509B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E3C4B51-D1C7-498E-90B0-287A5891457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F5F4EEB-90F6-444E-9ABF-589ED4A9866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6EE6DD7-D366-4527-94F6-86F063BC82D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122D180-FA24-4343-87EF-4663D1482B3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AD0070D-8631-4172-9438-3511990DC45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7E3B448-478E-4AF5-B65F-8D03D023B9B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38815F7-4431-457E-893F-464FAB3E35B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87F43E-6575-4D41-B07F-E6CD8829BFA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C1EB112-307D-4D6F-BFD1-3898D87406C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CACBC27-1FDD-47E8-938B-EDE3AE9B9B5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EF3C2EA-12BE-4DFB-87F4-2DCB20657A1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5EAD7B6-2985-4953-8F36-6AE4742979E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139553A-D178-4ADC-86C1-140F240E95F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2D7BC17-112F-424E-AB47-4A2974AF2E0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8F987F4-B967-4C05-ABF9-887FD8A3CCF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9BBEBBC-4A8B-4F86-950D-4E3C5F398A20}"/>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91C9BBB-8FA8-4570-B318-D05A641A277D}"/>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E845346-0C20-4678-8E63-7399B321DAD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6D90E60-E9D8-4E9C-9AD0-3AD6BFF73229}"/>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D761BBA5-07DD-4A72-B852-1FB27DB99340}"/>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0C153CE-D2D2-4DBE-A19E-5EDAB7EDED93}"/>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7581815-C129-4138-818D-C0B3FD57CBCA}"/>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DEB0741-1887-4FD3-B51B-3145B4F12C8D}"/>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7FA05622-4EF3-4B37-99D7-1BAFA6F858E4}"/>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53190183-15ED-4F68-9E4A-7D7BEF62D667}"/>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24535CF-C982-474D-8E2E-D1E1516E6B65}"/>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CED7617-AE39-4F58-97EA-90398DB6298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9767381-C67E-4D50-821E-38D70A65EEE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B98B6A-D4B3-461F-94AA-2CB2535039F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8B70695-83B9-43D3-8934-1C1964BB19F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56C08B-85F0-4C56-88EE-8D794F70BC1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87" name="楕円 186">
          <a:extLst>
            <a:ext uri="{FF2B5EF4-FFF2-40B4-BE49-F238E27FC236}">
              <a16:creationId xmlns:a16="http://schemas.microsoft.com/office/drawing/2014/main" id="{3D8D0C43-8B88-43AC-BD63-EF1867B9C691}"/>
            </a:ext>
          </a:extLst>
        </xdr:cNvPr>
        <xdr:cNvSpPr/>
      </xdr:nvSpPr>
      <xdr:spPr>
        <a:xfrm>
          <a:off x="4124325"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52087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572C4AD-8D91-4B17-B9F3-64D738921530}"/>
            </a:ext>
          </a:extLst>
        </xdr:cNvPr>
        <xdr:cNvSpPr txBox="1"/>
      </xdr:nvSpPr>
      <xdr:spPr>
        <a:xfrm>
          <a:off x="4219575"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89" name="楕円 188">
          <a:extLst>
            <a:ext uri="{FF2B5EF4-FFF2-40B4-BE49-F238E27FC236}">
              <a16:creationId xmlns:a16="http://schemas.microsoft.com/office/drawing/2014/main" id="{CDB3D916-F24F-49E5-8D03-1E6E8AB798E2}"/>
            </a:ext>
          </a:extLst>
        </xdr:cNvPr>
        <xdr:cNvSpPr/>
      </xdr:nvSpPr>
      <xdr:spPr>
        <a:xfrm>
          <a:off x="3381375" y="972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80010</xdr:rowOff>
    </xdr:to>
    <xdr:cxnSp macro="">
      <xdr:nvCxnSpPr>
        <xdr:cNvPr id="190" name="直線コネクタ 189">
          <a:extLst>
            <a:ext uri="{FF2B5EF4-FFF2-40B4-BE49-F238E27FC236}">
              <a16:creationId xmlns:a16="http://schemas.microsoft.com/office/drawing/2014/main" id="{2A50AE5D-A7E8-4193-8AD2-48F3D14C64FE}"/>
            </a:ext>
          </a:extLst>
        </xdr:cNvPr>
        <xdr:cNvCxnSpPr/>
      </xdr:nvCxnSpPr>
      <xdr:spPr>
        <a:xfrm>
          <a:off x="3429000" y="9773920"/>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91" name="楕円 190">
          <a:extLst>
            <a:ext uri="{FF2B5EF4-FFF2-40B4-BE49-F238E27FC236}">
              <a16:creationId xmlns:a16="http://schemas.microsoft.com/office/drawing/2014/main" id="{91436BCE-5C22-4236-86C6-09BD4F446625}"/>
            </a:ext>
          </a:extLst>
        </xdr:cNvPr>
        <xdr:cNvSpPr/>
      </xdr:nvSpPr>
      <xdr:spPr>
        <a:xfrm>
          <a:off x="2571750" y="9697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xdr:rowOff>
    </xdr:from>
    <xdr:to>
      <xdr:col>19</xdr:col>
      <xdr:colOff>177800</xdr:colOff>
      <xdr:row>60</xdr:row>
      <xdr:rowOff>45720</xdr:rowOff>
    </xdr:to>
    <xdr:cxnSp macro="">
      <xdr:nvCxnSpPr>
        <xdr:cNvPr id="192" name="直線コネクタ 191">
          <a:extLst>
            <a:ext uri="{FF2B5EF4-FFF2-40B4-BE49-F238E27FC236}">
              <a16:creationId xmlns:a16="http://schemas.microsoft.com/office/drawing/2014/main" id="{330E0B6B-CC31-4164-8AFB-9DC6B5CCA12F}"/>
            </a:ext>
          </a:extLst>
        </xdr:cNvPr>
        <xdr:cNvCxnSpPr/>
      </xdr:nvCxnSpPr>
      <xdr:spPr>
        <a:xfrm>
          <a:off x="2619375" y="973518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193" name="楕円 192">
          <a:extLst>
            <a:ext uri="{FF2B5EF4-FFF2-40B4-BE49-F238E27FC236}">
              <a16:creationId xmlns:a16="http://schemas.microsoft.com/office/drawing/2014/main" id="{5E667147-11B3-4A34-AEF1-9B1BE9257D56}"/>
            </a:ext>
          </a:extLst>
        </xdr:cNvPr>
        <xdr:cNvSpPr/>
      </xdr:nvSpPr>
      <xdr:spPr>
        <a:xfrm>
          <a:off x="1781175" y="96659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150495</xdr:rowOff>
    </xdr:from>
    <xdr:to>
      <xdr:col>15</xdr:col>
      <xdr:colOff>50800</xdr:colOff>
      <xdr:row>60</xdr:row>
      <xdr:rowOff>13335</xdr:rowOff>
    </xdr:to>
    <xdr:cxnSp macro="">
      <xdr:nvCxnSpPr>
        <xdr:cNvPr id="194" name="直線コネクタ 193">
          <a:extLst>
            <a:ext uri="{FF2B5EF4-FFF2-40B4-BE49-F238E27FC236}">
              <a16:creationId xmlns:a16="http://schemas.microsoft.com/office/drawing/2014/main" id="{3A538993-2ED2-4764-84C6-A07412C936A7}"/>
            </a:ext>
          </a:extLst>
        </xdr:cNvPr>
        <xdr:cNvCxnSpPr/>
      </xdr:nvCxnSpPr>
      <xdr:spPr>
        <a:xfrm>
          <a:off x="1828800" y="9713595"/>
          <a:ext cx="7905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95" name="楕円 194">
          <a:extLst>
            <a:ext uri="{FF2B5EF4-FFF2-40B4-BE49-F238E27FC236}">
              <a16:creationId xmlns:a16="http://schemas.microsoft.com/office/drawing/2014/main" id="{B8074BD2-6891-43F4-91E6-E56E768EBE32}"/>
            </a:ext>
          </a:extLst>
        </xdr:cNvPr>
        <xdr:cNvSpPr/>
      </xdr:nvSpPr>
      <xdr:spPr>
        <a:xfrm>
          <a:off x="981075" y="9627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59</xdr:row>
      <xdr:rowOff>150495</xdr:rowOff>
    </xdr:to>
    <xdr:cxnSp macro="">
      <xdr:nvCxnSpPr>
        <xdr:cNvPr id="196" name="直線コネクタ 195">
          <a:extLst>
            <a:ext uri="{FF2B5EF4-FFF2-40B4-BE49-F238E27FC236}">
              <a16:creationId xmlns:a16="http://schemas.microsoft.com/office/drawing/2014/main" id="{0D18AA86-4D47-463B-A640-D95B7E531A16}"/>
            </a:ext>
          </a:extLst>
        </xdr:cNvPr>
        <xdr:cNvCxnSpPr/>
      </xdr:nvCxnSpPr>
      <xdr:spPr>
        <a:xfrm>
          <a:off x="1028700" y="9684385"/>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0961EFE-6009-4C88-A28A-E463D3E99597}"/>
            </a:ext>
          </a:extLst>
        </xdr:cNvPr>
        <xdr:cNvSpPr txBox="1"/>
      </xdr:nvSpPr>
      <xdr:spPr>
        <a:xfrm>
          <a:off x="3239144"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A4F910DE-9F43-4B26-B463-9BF8FCCEB235}"/>
            </a:ext>
          </a:extLst>
        </xdr:cNvPr>
        <xdr:cNvSpPr txBox="1"/>
      </xdr:nvSpPr>
      <xdr:spPr>
        <a:xfrm>
          <a:off x="2439044"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7E944157-F0DD-45D9-9F8D-E3FB32C2825E}"/>
            </a:ext>
          </a:extLst>
        </xdr:cNvPr>
        <xdr:cNvSpPr txBox="1"/>
      </xdr:nvSpPr>
      <xdr:spPr>
        <a:xfrm>
          <a:off x="1648469"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3EEEB0B3-CA0E-4FFF-A966-66DC5A5DCA63}"/>
            </a:ext>
          </a:extLst>
        </xdr:cNvPr>
        <xdr:cNvSpPr txBox="1"/>
      </xdr:nvSpPr>
      <xdr:spPr>
        <a:xfrm>
          <a:off x="8483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1" name="n_1mainValue【体育館・プール】&#10;有形固定資産減価償却率">
          <a:extLst>
            <a:ext uri="{FF2B5EF4-FFF2-40B4-BE49-F238E27FC236}">
              <a16:creationId xmlns:a16="http://schemas.microsoft.com/office/drawing/2014/main" id="{05DBA575-7095-4DB8-8526-36789CCA44DA}"/>
            </a:ext>
          </a:extLst>
        </xdr:cNvPr>
        <xdr:cNvSpPr txBox="1"/>
      </xdr:nvSpPr>
      <xdr:spPr>
        <a:xfrm>
          <a:off x="32391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80662</xdr:rowOff>
    </xdr:from>
    <xdr:ext cx="405111" cy="259045"/>
    <xdr:sp macro="" textlink="">
      <xdr:nvSpPr>
        <xdr:cNvPr id="202" name="n_2mainValue【体育館・プール】&#10;有形固定資産減価償却率">
          <a:extLst>
            <a:ext uri="{FF2B5EF4-FFF2-40B4-BE49-F238E27FC236}">
              <a16:creationId xmlns:a16="http://schemas.microsoft.com/office/drawing/2014/main" id="{03607634-CC7D-4483-BB8C-0DC4FE283FFA}"/>
            </a:ext>
          </a:extLst>
        </xdr:cNvPr>
        <xdr:cNvSpPr txBox="1"/>
      </xdr:nvSpPr>
      <xdr:spPr>
        <a:xfrm>
          <a:off x="2439044" y="948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3" name="n_3mainValue【体育館・プール】&#10;有形固定資産減価償却率">
          <a:extLst>
            <a:ext uri="{FF2B5EF4-FFF2-40B4-BE49-F238E27FC236}">
              <a16:creationId xmlns:a16="http://schemas.microsoft.com/office/drawing/2014/main" id="{14CADDFD-3117-4E69-846E-BD3EEF05A722}"/>
            </a:ext>
          </a:extLst>
        </xdr:cNvPr>
        <xdr:cNvSpPr txBox="1"/>
      </xdr:nvSpPr>
      <xdr:spPr>
        <a:xfrm>
          <a:off x="1648469"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4" name="n_4mainValue【体育館・プール】&#10;有形固定資産減価償却率">
          <a:extLst>
            <a:ext uri="{FF2B5EF4-FFF2-40B4-BE49-F238E27FC236}">
              <a16:creationId xmlns:a16="http://schemas.microsoft.com/office/drawing/2014/main" id="{EE4B6915-14F3-4C8C-BB04-015918B8923C}"/>
            </a:ext>
          </a:extLst>
        </xdr:cNvPr>
        <xdr:cNvSpPr txBox="1"/>
      </xdr:nvSpPr>
      <xdr:spPr>
        <a:xfrm>
          <a:off x="848369" y="941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FF08A7D-F058-41B0-8CDA-7B5CAE9F3CA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F01098E-290B-46CD-8CD7-1F99F465249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5BD8F20-F7EC-4A96-AC30-06A35563684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4892D1C-30C9-4DA1-B193-9DBEADC0C36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477031F-B167-4E8B-8C5F-7E5923C183D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9B05DEF-90F6-4A74-B6EE-3BB646F755F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412A155-80A4-4082-B03C-29559F908C2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0D88A88-ED67-49BC-BDA7-225811E7109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180EF4B-6F4F-410C-8E91-F7ED2058F85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1386F3-4111-4685-BB20-07EADFF3A57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15DD8BC-D6C5-4161-B410-298ABFF56D8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D298EC1-E6A6-469B-AAF7-5D1D35DB34E7}"/>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151FF75-289A-40BC-A37E-F5718EE2E1C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E21A45A-E8F0-4571-A898-9034FDA31336}"/>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F533719-5E54-41A2-9AEC-13DBDA5F40E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3FC1B4A-0F47-4B5D-91DA-CF488012A49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C8E7203-1E0E-4CB4-9C82-7060FA5D0C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9A05ADB-B489-48D1-8FD8-1C13ABD2E1C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C0320AD-5F7C-4EF7-95FB-4775E16B875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D172136-449B-42FB-8952-7C9100EEE5C2}"/>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6DD937-6DEC-43F4-BC4C-5FE0F561207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5BD21A7-9D8A-404A-8350-9DA95489FCF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FA2C61B-9666-49DD-B399-E5BDFEDD289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72140C5-D9E6-4F51-AA8B-363F17CDB10E}"/>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6754E604-04FF-434C-A247-640557F1E4DC}"/>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833D99B-6B57-42E6-8C5E-CEE50A4B7350}"/>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DA81AEA2-2D8E-4C54-970C-10B16FE89191}"/>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BFF75E09-ABFC-4245-BE61-D98BF9970E63}"/>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F5E9ADE7-3E93-4302-88C9-CD6DA13F245A}"/>
            </a:ext>
          </a:extLst>
        </xdr:cNvPr>
        <xdr:cNvSpPr txBox="1"/>
      </xdr:nvSpPr>
      <xdr:spPr>
        <a:xfrm>
          <a:off x="9467850" y="1010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365D1267-140D-48A6-8F49-8237123142EA}"/>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41AB87F9-1930-4E42-B255-C6DCD16F4B60}"/>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10DE717A-EDCB-4F29-82CB-6012203F423D}"/>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055FA36-A95A-4D08-B8FF-A3D31F9679A7}"/>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37073CB-0ECB-47FD-86AB-81C921DB98C8}"/>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7860EA-71CC-483E-AF34-C694E89C92A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4B210A-46D1-4A68-BFD0-EA60A7EC046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619094-6909-447A-A987-AAAC239DFB7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183670-986D-4A62-83C5-7A22562E901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E9B65BD-F4EC-4647-BD14-F5A0F76C03B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91694</xdr:rowOff>
    </xdr:from>
    <xdr:to>
      <xdr:col>55</xdr:col>
      <xdr:colOff>50800</xdr:colOff>
      <xdr:row>64</xdr:row>
      <xdr:rowOff>21844</xdr:rowOff>
    </xdr:to>
    <xdr:sp macro="" textlink="">
      <xdr:nvSpPr>
        <xdr:cNvPr id="244" name="楕円 243">
          <a:extLst>
            <a:ext uri="{FF2B5EF4-FFF2-40B4-BE49-F238E27FC236}">
              <a16:creationId xmlns:a16="http://schemas.microsoft.com/office/drawing/2014/main" id="{C62AB67E-6A03-45A7-A48C-C55B4846A35A}"/>
            </a:ext>
          </a:extLst>
        </xdr:cNvPr>
        <xdr:cNvSpPr/>
      </xdr:nvSpPr>
      <xdr:spPr>
        <a:xfrm>
          <a:off x="9401175" y="1029931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1ED70B22-20DB-4834-806F-68B469CAEB2C}"/>
            </a:ext>
          </a:extLst>
        </xdr:cNvPr>
        <xdr:cNvSpPr txBox="1"/>
      </xdr:nvSpPr>
      <xdr:spPr>
        <a:xfrm>
          <a:off x="9467850" y="1022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101600</xdr:rowOff>
    </xdr:from>
    <xdr:to>
      <xdr:col>50</xdr:col>
      <xdr:colOff>165100</xdr:colOff>
      <xdr:row>64</xdr:row>
      <xdr:rowOff>31750</xdr:rowOff>
    </xdr:to>
    <xdr:sp macro="" textlink="">
      <xdr:nvSpPr>
        <xdr:cNvPr id="246" name="楕円 245">
          <a:extLst>
            <a:ext uri="{FF2B5EF4-FFF2-40B4-BE49-F238E27FC236}">
              <a16:creationId xmlns:a16="http://schemas.microsoft.com/office/drawing/2014/main" id="{6FFC3B75-6613-4FDB-8CE6-92611DF59B8C}"/>
            </a:ext>
          </a:extLst>
        </xdr:cNvPr>
        <xdr:cNvSpPr/>
      </xdr:nvSpPr>
      <xdr:spPr>
        <a:xfrm>
          <a:off x="8639175" y="10315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142494</xdr:rowOff>
    </xdr:from>
    <xdr:to>
      <xdr:col>55</xdr:col>
      <xdr:colOff>0</xdr:colOff>
      <xdr:row>63</xdr:row>
      <xdr:rowOff>152400</xdr:rowOff>
    </xdr:to>
    <xdr:cxnSp macro="">
      <xdr:nvCxnSpPr>
        <xdr:cNvPr id="247" name="直線コネクタ 246">
          <a:extLst>
            <a:ext uri="{FF2B5EF4-FFF2-40B4-BE49-F238E27FC236}">
              <a16:creationId xmlns:a16="http://schemas.microsoft.com/office/drawing/2014/main" id="{1D258A22-332A-41C7-9F26-643B17CB3B77}"/>
            </a:ext>
          </a:extLst>
        </xdr:cNvPr>
        <xdr:cNvCxnSpPr/>
      </xdr:nvCxnSpPr>
      <xdr:spPr>
        <a:xfrm flipV="1">
          <a:off x="8686800" y="10356469"/>
          <a:ext cx="74295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104648</xdr:rowOff>
    </xdr:from>
    <xdr:to>
      <xdr:col>46</xdr:col>
      <xdr:colOff>38100</xdr:colOff>
      <xdr:row>64</xdr:row>
      <xdr:rowOff>34798</xdr:rowOff>
    </xdr:to>
    <xdr:sp macro="" textlink="">
      <xdr:nvSpPr>
        <xdr:cNvPr id="248" name="楕円 247">
          <a:extLst>
            <a:ext uri="{FF2B5EF4-FFF2-40B4-BE49-F238E27FC236}">
              <a16:creationId xmlns:a16="http://schemas.microsoft.com/office/drawing/2014/main" id="{29A25280-033B-4931-8808-E3046AC07998}"/>
            </a:ext>
          </a:extLst>
        </xdr:cNvPr>
        <xdr:cNvSpPr/>
      </xdr:nvSpPr>
      <xdr:spPr>
        <a:xfrm>
          <a:off x="7839075" y="103186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152400</xdr:rowOff>
    </xdr:from>
    <xdr:to>
      <xdr:col>50</xdr:col>
      <xdr:colOff>114300</xdr:colOff>
      <xdr:row>63</xdr:row>
      <xdr:rowOff>155448</xdr:rowOff>
    </xdr:to>
    <xdr:cxnSp macro="">
      <xdr:nvCxnSpPr>
        <xdr:cNvPr id="249" name="直線コネクタ 248">
          <a:extLst>
            <a:ext uri="{FF2B5EF4-FFF2-40B4-BE49-F238E27FC236}">
              <a16:creationId xmlns:a16="http://schemas.microsoft.com/office/drawing/2014/main" id="{6F91A5B5-E49D-42A7-84BC-12376066BCE0}"/>
            </a:ext>
          </a:extLst>
        </xdr:cNvPr>
        <xdr:cNvCxnSpPr/>
      </xdr:nvCxnSpPr>
      <xdr:spPr>
        <a:xfrm flipV="1">
          <a:off x="7886700" y="10363200"/>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107315</xdr:rowOff>
    </xdr:from>
    <xdr:to>
      <xdr:col>41</xdr:col>
      <xdr:colOff>101600</xdr:colOff>
      <xdr:row>64</xdr:row>
      <xdr:rowOff>37465</xdr:rowOff>
    </xdr:to>
    <xdr:sp macro="" textlink="">
      <xdr:nvSpPr>
        <xdr:cNvPr id="250" name="楕円 249">
          <a:extLst>
            <a:ext uri="{FF2B5EF4-FFF2-40B4-BE49-F238E27FC236}">
              <a16:creationId xmlns:a16="http://schemas.microsoft.com/office/drawing/2014/main" id="{54CB504F-9360-4AD8-A32A-92526D31B612}"/>
            </a:ext>
          </a:extLst>
        </xdr:cNvPr>
        <xdr:cNvSpPr/>
      </xdr:nvSpPr>
      <xdr:spPr>
        <a:xfrm>
          <a:off x="7029450" y="103149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155448</xdr:rowOff>
    </xdr:from>
    <xdr:to>
      <xdr:col>45</xdr:col>
      <xdr:colOff>177800</xdr:colOff>
      <xdr:row>63</xdr:row>
      <xdr:rowOff>158115</xdr:rowOff>
    </xdr:to>
    <xdr:cxnSp macro="">
      <xdr:nvCxnSpPr>
        <xdr:cNvPr id="251" name="直線コネクタ 250">
          <a:extLst>
            <a:ext uri="{FF2B5EF4-FFF2-40B4-BE49-F238E27FC236}">
              <a16:creationId xmlns:a16="http://schemas.microsoft.com/office/drawing/2014/main" id="{CA6C929A-E7B1-462B-B82C-260CE2F059C4}"/>
            </a:ext>
          </a:extLst>
        </xdr:cNvPr>
        <xdr:cNvCxnSpPr/>
      </xdr:nvCxnSpPr>
      <xdr:spPr>
        <a:xfrm flipV="1">
          <a:off x="7077075" y="10366248"/>
          <a:ext cx="809625"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109601</xdr:rowOff>
    </xdr:from>
    <xdr:to>
      <xdr:col>36</xdr:col>
      <xdr:colOff>165100</xdr:colOff>
      <xdr:row>64</xdr:row>
      <xdr:rowOff>39751</xdr:rowOff>
    </xdr:to>
    <xdr:sp macro="" textlink="">
      <xdr:nvSpPr>
        <xdr:cNvPr id="252" name="楕円 251">
          <a:extLst>
            <a:ext uri="{FF2B5EF4-FFF2-40B4-BE49-F238E27FC236}">
              <a16:creationId xmlns:a16="http://schemas.microsoft.com/office/drawing/2014/main" id="{F40C9FBD-96FE-470C-B5F0-1E9CF0AAACB5}"/>
            </a:ext>
          </a:extLst>
        </xdr:cNvPr>
        <xdr:cNvSpPr/>
      </xdr:nvSpPr>
      <xdr:spPr>
        <a:xfrm>
          <a:off x="6238875" y="103172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158115</xdr:rowOff>
    </xdr:from>
    <xdr:to>
      <xdr:col>41</xdr:col>
      <xdr:colOff>50800</xdr:colOff>
      <xdr:row>63</xdr:row>
      <xdr:rowOff>160401</xdr:rowOff>
    </xdr:to>
    <xdr:cxnSp macro="">
      <xdr:nvCxnSpPr>
        <xdr:cNvPr id="253" name="直線コネクタ 252">
          <a:extLst>
            <a:ext uri="{FF2B5EF4-FFF2-40B4-BE49-F238E27FC236}">
              <a16:creationId xmlns:a16="http://schemas.microsoft.com/office/drawing/2014/main" id="{5E361DAE-10C8-4731-AD88-B06A99CD92DF}"/>
            </a:ext>
          </a:extLst>
        </xdr:cNvPr>
        <xdr:cNvCxnSpPr/>
      </xdr:nvCxnSpPr>
      <xdr:spPr>
        <a:xfrm flipV="1">
          <a:off x="6286500" y="10372090"/>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4BA710A-60C7-4346-9355-7A0C83381783}"/>
            </a:ext>
          </a:extLst>
        </xdr:cNvPr>
        <xdr:cNvSpPr txBox="1"/>
      </xdr:nvSpPr>
      <xdr:spPr>
        <a:xfrm>
          <a:off x="8458277" y="1004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C30E5C5C-99B7-4CFC-AED5-013DE3A8A3A3}"/>
            </a:ext>
          </a:extLst>
        </xdr:cNvPr>
        <xdr:cNvSpPr txBox="1"/>
      </xdr:nvSpPr>
      <xdr:spPr>
        <a:xfrm>
          <a:off x="7677227" y="1004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A786E21-1C40-406B-9F45-F28BC55E41D9}"/>
            </a:ext>
          </a:extLst>
        </xdr:cNvPr>
        <xdr:cNvSpPr txBox="1"/>
      </xdr:nvSpPr>
      <xdr:spPr>
        <a:xfrm>
          <a:off x="6867602" y="1004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FE79F36C-E2A8-4B30-BEA3-00798A276A92}"/>
            </a:ext>
          </a:extLst>
        </xdr:cNvPr>
        <xdr:cNvSpPr txBox="1"/>
      </xdr:nvSpPr>
      <xdr:spPr>
        <a:xfrm>
          <a:off x="6067502" y="1004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22877</xdr:rowOff>
    </xdr:from>
    <xdr:ext cx="469744" cy="259045"/>
    <xdr:sp macro="" textlink="">
      <xdr:nvSpPr>
        <xdr:cNvPr id="258" name="n_1mainValue【体育館・プール】&#10;一人当たり面積">
          <a:extLst>
            <a:ext uri="{FF2B5EF4-FFF2-40B4-BE49-F238E27FC236}">
              <a16:creationId xmlns:a16="http://schemas.microsoft.com/office/drawing/2014/main" id="{296358A7-80F0-4B42-8C4F-9F2E5817E45F}"/>
            </a:ext>
          </a:extLst>
        </xdr:cNvPr>
        <xdr:cNvSpPr txBox="1"/>
      </xdr:nvSpPr>
      <xdr:spPr>
        <a:xfrm>
          <a:off x="8458277"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25925</xdr:rowOff>
    </xdr:from>
    <xdr:ext cx="469744" cy="259045"/>
    <xdr:sp macro="" textlink="">
      <xdr:nvSpPr>
        <xdr:cNvPr id="259" name="n_2mainValue【体育館・プール】&#10;一人当たり面積">
          <a:extLst>
            <a:ext uri="{FF2B5EF4-FFF2-40B4-BE49-F238E27FC236}">
              <a16:creationId xmlns:a16="http://schemas.microsoft.com/office/drawing/2014/main" id="{AEA696C6-95E9-4CD4-8F88-7FE7901C00D5}"/>
            </a:ext>
          </a:extLst>
        </xdr:cNvPr>
        <xdr:cNvSpPr txBox="1"/>
      </xdr:nvSpPr>
      <xdr:spPr>
        <a:xfrm>
          <a:off x="7677227" y="1040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28592</xdr:rowOff>
    </xdr:from>
    <xdr:ext cx="469744" cy="259045"/>
    <xdr:sp macro="" textlink="">
      <xdr:nvSpPr>
        <xdr:cNvPr id="260" name="n_3mainValue【体育館・プール】&#10;一人当たり面積">
          <a:extLst>
            <a:ext uri="{FF2B5EF4-FFF2-40B4-BE49-F238E27FC236}">
              <a16:creationId xmlns:a16="http://schemas.microsoft.com/office/drawing/2014/main" id="{81F43667-0D6F-45F5-ADE2-C9D9CB9F15B6}"/>
            </a:ext>
          </a:extLst>
        </xdr:cNvPr>
        <xdr:cNvSpPr txBox="1"/>
      </xdr:nvSpPr>
      <xdr:spPr>
        <a:xfrm>
          <a:off x="6867602" y="1039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30878</xdr:rowOff>
    </xdr:from>
    <xdr:ext cx="469744" cy="259045"/>
    <xdr:sp macro="" textlink="">
      <xdr:nvSpPr>
        <xdr:cNvPr id="261" name="n_4mainValue【体育館・プール】&#10;一人当たり面積">
          <a:extLst>
            <a:ext uri="{FF2B5EF4-FFF2-40B4-BE49-F238E27FC236}">
              <a16:creationId xmlns:a16="http://schemas.microsoft.com/office/drawing/2014/main" id="{B61D82E8-438D-4978-BC22-BA11A16F4DA4}"/>
            </a:ext>
          </a:extLst>
        </xdr:cNvPr>
        <xdr:cNvSpPr txBox="1"/>
      </xdr:nvSpPr>
      <xdr:spPr>
        <a:xfrm>
          <a:off x="6067502" y="1040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01A0174-721F-465E-B085-83ACEF89D25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CB39030-BC35-4349-9BC5-6F9FD874F2C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983E618-A8B7-4CB0-B8BA-1B95C08BB5F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48C58F0-9B69-4223-9BCF-4FFD638A8A9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9061344-47C0-47FF-AFAC-80099183BFC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93B943B-819E-456C-912B-D02E51C7E4E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B747EB5-F009-45CC-AA6A-BBA702E7AE7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F3C144A-CF01-4AFB-99CA-3C054E88153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D586D9A-41DA-4D62-8468-C6238520B5E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46879E7-6F48-4815-B0E2-6360FAC5D55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B0499C8-BD7B-4A08-BD8D-79B33A47B06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2A63FCD0-9CD8-4014-963F-195980D144A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2369794-4FC2-40EF-88DD-8BC20C851CC4}"/>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68599E8B-4B0F-415B-AFD8-BA32D0A02BA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A1BC430-5B9A-4BE2-9879-3331347B806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3A9461B6-2818-4B67-9B98-7A0ADCFB4C2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B447F36-6C53-401C-8779-788A8DFA7755}"/>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C2B9F4A-2AD4-444D-B5A6-03755EFA44B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3872E200-51D6-48B2-92D3-289FB2C535B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88CE4DE-91C6-4506-956A-256795B8FBA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CABDDDE-4F76-4613-9BEF-A39FD84A5AE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10F6E36-4823-457A-961E-C63E984365E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E5B7C17-1AC8-4310-A8DC-C901BFA721A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FBE1B5C-0833-49A9-8C8A-A5B1951D08F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D0EEC07-E782-472D-9654-A6DAFE5CE19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5CDC757-1935-4623-8C02-38EC33426250}"/>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26B89328-0242-4F3C-87C9-EF56E868AE5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CD6D8678-1AF8-4B30-95EF-80F6BC4D75D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D63006F-2FB7-4ADA-B4E8-48617C4F3901}"/>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4F410FD-6D54-4B37-9FD9-EE92FB207AB9}"/>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5C165EC-D2AC-434A-826E-703E4868F10B}"/>
            </a:ext>
          </a:extLst>
        </xdr:cNvPr>
        <xdr:cNvSpPr txBox="1"/>
      </xdr:nvSpPr>
      <xdr:spPr>
        <a:xfrm>
          <a:off x="4219575" y="13427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D353DE1-D04E-4998-A339-3A87713A4641}"/>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D472BA36-6E18-4750-A2EC-6DEE665B4031}"/>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109522EF-26BC-4153-BF73-FA375A7903C8}"/>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B232700-B541-4ADF-8B7D-8149F7149038}"/>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765C801-6A05-4526-9F4D-DFD9F6707717}"/>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E05A36-3F16-43BB-BC01-7973A9A6C2E6}"/>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6C49507-0015-4CC9-8DAE-254587F2D04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50BA41D-A620-4B6B-89B1-1BB2457FE6F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EC7211-3FFA-437B-9BC5-FC9DB79DC8D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E138EC-888E-498B-A55F-FB00AB6F9EC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303" name="楕円 302">
          <a:extLst>
            <a:ext uri="{FF2B5EF4-FFF2-40B4-BE49-F238E27FC236}">
              <a16:creationId xmlns:a16="http://schemas.microsoft.com/office/drawing/2014/main" id="{04352694-AE52-4ABF-AA99-2BBD856A26DD}"/>
            </a:ext>
          </a:extLst>
        </xdr:cNvPr>
        <xdr:cNvSpPr/>
      </xdr:nvSpPr>
      <xdr:spPr>
        <a:xfrm>
          <a:off x="4124325" y="13410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148970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349B68C-30AF-4FC9-9A9F-383F982EE652}"/>
            </a:ext>
          </a:extLst>
        </xdr:cNvPr>
        <xdr:cNvSpPr txBox="1"/>
      </xdr:nvSpPr>
      <xdr:spPr>
        <a:xfrm>
          <a:off x="4219575" y="1327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86905</xdr:rowOff>
    </xdr:from>
    <xdr:to>
      <xdr:col>20</xdr:col>
      <xdr:colOff>38100</xdr:colOff>
      <xdr:row>83</xdr:row>
      <xdr:rowOff>17055</xdr:rowOff>
    </xdr:to>
    <xdr:sp macro="" textlink="">
      <xdr:nvSpPr>
        <xdr:cNvPr id="305" name="楕円 304">
          <a:extLst>
            <a:ext uri="{FF2B5EF4-FFF2-40B4-BE49-F238E27FC236}">
              <a16:creationId xmlns:a16="http://schemas.microsoft.com/office/drawing/2014/main" id="{7C7727F8-8C3A-49BA-87DB-6BBD39590E30}"/>
            </a:ext>
          </a:extLst>
        </xdr:cNvPr>
        <xdr:cNvSpPr/>
      </xdr:nvSpPr>
      <xdr:spPr>
        <a:xfrm>
          <a:off x="3381375" y="13371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137705</xdr:rowOff>
    </xdr:from>
    <xdr:to>
      <xdr:col>24</xdr:col>
      <xdr:colOff>63500</xdr:colOff>
      <xdr:row>83</xdr:row>
      <xdr:rowOff>5443</xdr:rowOff>
    </xdr:to>
    <xdr:cxnSp macro="">
      <xdr:nvCxnSpPr>
        <xdr:cNvPr id="306" name="直線コネクタ 305">
          <a:extLst>
            <a:ext uri="{FF2B5EF4-FFF2-40B4-BE49-F238E27FC236}">
              <a16:creationId xmlns:a16="http://schemas.microsoft.com/office/drawing/2014/main" id="{0F17726F-8025-416F-9185-9BDD0DF7635F}"/>
            </a:ext>
          </a:extLst>
        </xdr:cNvPr>
        <xdr:cNvCxnSpPr/>
      </xdr:nvCxnSpPr>
      <xdr:spPr>
        <a:xfrm>
          <a:off x="3429000" y="13428255"/>
          <a:ext cx="752475"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07" name="楕円 306">
          <a:extLst>
            <a:ext uri="{FF2B5EF4-FFF2-40B4-BE49-F238E27FC236}">
              <a16:creationId xmlns:a16="http://schemas.microsoft.com/office/drawing/2014/main" id="{B685C6E6-E75A-47AF-8883-625AF229466A}"/>
            </a:ext>
          </a:extLst>
        </xdr:cNvPr>
        <xdr:cNvSpPr/>
      </xdr:nvSpPr>
      <xdr:spPr>
        <a:xfrm>
          <a:off x="2571750" y="133350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82</xdr:row>
      <xdr:rowOff>137705</xdr:rowOff>
    </xdr:to>
    <xdr:cxnSp macro="">
      <xdr:nvCxnSpPr>
        <xdr:cNvPr id="308" name="直線コネクタ 307">
          <a:extLst>
            <a:ext uri="{FF2B5EF4-FFF2-40B4-BE49-F238E27FC236}">
              <a16:creationId xmlns:a16="http://schemas.microsoft.com/office/drawing/2014/main" id="{E55839F7-7EBF-4B33-90D1-EA1A78B1AB86}"/>
            </a:ext>
          </a:extLst>
        </xdr:cNvPr>
        <xdr:cNvCxnSpPr/>
      </xdr:nvCxnSpPr>
      <xdr:spPr>
        <a:xfrm>
          <a:off x="2619375" y="13382625"/>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41184</xdr:rowOff>
    </xdr:from>
    <xdr:to>
      <xdr:col>10</xdr:col>
      <xdr:colOff>165100</xdr:colOff>
      <xdr:row>82</xdr:row>
      <xdr:rowOff>142784</xdr:rowOff>
    </xdr:to>
    <xdr:sp macro="" textlink="">
      <xdr:nvSpPr>
        <xdr:cNvPr id="309" name="楕円 308">
          <a:extLst>
            <a:ext uri="{FF2B5EF4-FFF2-40B4-BE49-F238E27FC236}">
              <a16:creationId xmlns:a16="http://schemas.microsoft.com/office/drawing/2014/main" id="{A683039C-882E-41CD-97C5-F6B946735437}"/>
            </a:ext>
          </a:extLst>
        </xdr:cNvPr>
        <xdr:cNvSpPr/>
      </xdr:nvSpPr>
      <xdr:spPr>
        <a:xfrm>
          <a:off x="1781175" y="133285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91984</xdr:rowOff>
    </xdr:from>
    <xdr:to>
      <xdr:col>15</xdr:col>
      <xdr:colOff>50800</xdr:colOff>
      <xdr:row>82</xdr:row>
      <xdr:rowOff>95250</xdr:rowOff>
    </xdr:to>
    <xdr:cxnSp macro="">
      <xdr:nvCxnSpPr>
        <xdr:cNvPr id="310" name="直線コネクタ 309">
          <a:extLst>
            <a:ext uri="{FF2B5EF4-FFF2-40B4-BE49-F238E27FC236}">
              <a16:creationId xmlns:a16="http://schemas.microsoft.com/office/drawing/2014/main" id="{3ECD00D1-9219-4805-9F69-A057BAA22E9E}"/>
            </a:ext>
          </a:extLst>
        </xdr:cNvPr>
        <xdr:cNvCxnSpPr/>
      </xdr:nvCxnSpPr>
      <xdr:spPr>
        <a:xfrm>
          <a:off x="1828800" y="13376184"/>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363</xdr:rowOff>
    </xdr:from>
    <xdr:to>
      <xdr:col>6</xdr:col>
      <xdr:colOff>38100</xdr:colOff>
      <xdr:row>82</xdr:row>
      <xdr:rowOff>101963</xdr:rowOff>
    </xdr:to>
    <xdr:sp macro="" textlink="">
      <xdr:nvSpPr>
        <xdr:cNvPr id="311" name="楕円 310">
          <a:extLst>
            <a:ext uri="{FF2B5EF4-FFF2-40B4-BE49-F238E27FC236}">
              <a16:creationId xmlns:a16="http://schemas.microsoft.com/office/drawing/2014/main" id="{DDDC2892-BF18-43F6-8F11-C078748BF9ED}"/>
            </a:ext>
          </a:extLst>
        </xdr:cNvPr>
        <xdr:cNvSpPr/>
      </xdr:nvSpPr>
      <xdr:spPr>
        <a:xfrm>
          <a:off x="981075" y="132877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51163</xdr:rowOff>
    </xdr:from>
    <xdr:to>
      <xdr:col>10</xdr:col>
      <xdr:colOff>114300</xdr:colOff>
      <xdr:row>82</xdr:row>
      <xdr:rowOff>91984</xdr:rowOff>
    </xdr:to>
    <xdr:cxnSp macro="">
      <xdr:nvCxnSpPr>
        <xdr:cNvPr id="312" name="直線コネクタ 311">
          <a:extLst>
            <a:ext uri="{FF2B5EF4-FFF2-40B4-BE49-F238E27FC236}">
              <a16:creationId xmlns:a16="http://schemas.microsoft.com/office/drawing/2014/main" id="{006FD626-30A0-4891-B899-9ADCB8A7DBF1}"/>
            </a:ext>
          </a:extLst>
        </xdr:cNvPr>
        <xdr:cNvCxnSpPr/>
      </xdr:nvCxnSpPr>
      <xdr:spPr>
        <a:xfrm>
          <a:off x="1028700" y="13335363"/>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FE59D6EA-4887-4BAC-AE3C-31D1B288A2A5}"/>
            </a:ext>
          </a:extLst>
        </xdr:cNvPr>
        <xdr:cNvSpPr txBox="1"/>
      </xdr:nvSpPr>
      <xdr:spPr>
        <a:xfrm>
          <a:off x="3239144" y="1351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A3A7A9BD-6687-4515-B9F6-CE027799AF40}"/>
            </a:ext>
          </a:extLst>
        </xdr:cNvPr>
        <xdr:cNvSpPr txBox="1"/>
      </xdr:nvSpPr>
      <xdr:spPr>
        <a:xfrm>
          <a:off x="2439044" y="13499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CD056B43-3361-4723-81FC-741C0E07549D}"/>
            </a:ext>
          </a:extLst>
        </xdr:cNvPr>
        <xdr:cNvSpPr txBox="1"/>
      </xdr:nvSpPr>
      <xdr:spPr>
        <a:xfrm>
          <a:off x="1648469"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271926E0-A11F-4015-8223-0AFFAA70F1C7}"/>
            </a:ext>
          </a:extLst>
        </xdr:cNvPr>
        <xdr:cNvSpPr txBox="1"/>
      </xdr:nvSpPr>
      <xdr:spPr>
        <a:xfrm>
          <a:off x="848369"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33582</xdr:rowOff>
    </xdr:from>
    <xdr:ext cx="405111" cy="259045"/>
    <xdr:sp macro="" textlink="">
      <xdr:nvSpPr>
        <xdr:cNvPr id="317" name="n_1mainValue【福祉施設】&#10;有形固定資産減価償却率">
          <a:extLst>
            <a:ext uri="{FF2B5EF4-FFF2-40B4-BE49-F238E27FC236}">
              <a16:creationId xmlns:a16="http://schemas.microsoft.com/office/drawing/2014/main" id="{E0B65C94-5482-4E29-A7FB-3F86D407A7C0}"/>
            </a:ext>
          </a:extLst>
        </xdr:cNvPr>
        <xdr:cNvSpPr txBox="1"/>
      </xdr:nvSpPr>
      <xdr:spPr>
        <a:xfrm>
          <a:off x="3239144" y="1315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318" name="n_2mainValue【福祉施設】&#10;有形固定資産減価償却率">
          <a:extLst>
            <a:ext uri="{FF2B5EF4-FFF2-40B4-BE49-F238E27FC236}">
              <a16:creationId xmlns:a16="http://schemas.microsoft.com/office/drawing/2014/main" id="{A5C2C3A3-FE50-4946-8500-73814105C6FF}"/>
            </a:ext>
          </a:extLst>
        </xdr:cNvPr>
        <xdr:cNvSpPr txBox="1"/>
      </xdr:nvSpPr>
      <xdr:spPr>
        <a:xfrm>
          <a:off x="2439044" y="1312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159311</xdr:rowOff>
    </xdr:from>
    <xdr:ext cx="405111" cy="259045"/>
    <xdr:sp macro="" textlink="">
      <xdr:nvSpPr>
        <xdr:cNvPr id="319" name="n_3mainValue【福祉施設】&#10;有形固定資産減価償却率">
          <a:extLst>
            <a:ext uri="{FF2B5EF4-FFF2-40B4-BE49-F238E27FC236}">
              <a16:creationId xmlns:a16="http://schemas.microsoft.com/office/drawing/2014/main" id="{670E4EB8-2E77-4575-8190-B7826B42EEDD}"/>
            </a:ext>
          </a:extLst>
        </xdr:cNvPr>
        <xdr:cNvSpPr txBox="1"/>
      </xdr:nvSpPr>
      <xdr:spPr>
        <a:xfrm>
          <a:off x="1648469" y="1312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118490</xdr:rowOff>
    </xdr:from>
    <xdr:ext cx="405111" cy="259045"/>
    <xdr:sp macro="" textlink="">
      <xdr:nvSpPr>
        <xdr:cNvPr id="320" name="n_4mainValue【福祉施設】&#10;有形固定資産減価償却率">
          <a:extLst>
            <a:ext uri="{FF2B5EF4-FFF2-40B4-BE49-F238E27FC236}">
              <a16:creationId xmlns:a16="http://schemas.microsoft.com/office/drawing/2014/main" id="{766B5D27-F21C-4E37-AD93-F48F275E29A9}"/>
            </a:ext>
          </a:extLst>
        </xdr:cNvPr>
        <xdr:cNvSpPr txBox="1"/>
      </xdr:nvSpPr>
      <xdr:spPr>
        <a:xfrm>
          <a:off x="848369" y="1308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290356A-F8D9-4B4F-9D7B-FCD91B5C31B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EFA8C24-9620-4036-83B1-6DB9C6FCEC1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4D4B3FD-1078-41FB-83AF-664FCA99EAB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9BC6A82-1303-4970-AFC2-75E5533DB94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88F0AF7-5FFD-42D3-96B2-230599E89E9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F1B6F4-1C4E-4072-8338-2AA2E748B21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C581585-BFD6-4A5F-8CAA-2B39C19ECD5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1155330-7B4B-42D9-A126-327EA9DF41F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492255F-2F19-4038-B752-B89E3B65F39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5677C47-35B4-4EEE-8B4C-31FD693E55A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C50587E-DDB3-448F-AA21-C234FBF7E77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FEF9103-5605-488E-989D-3BE57B5439A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A959BE3-AD7E-4BC6-8F80-242178D84F6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CC42045-4F80-43A0-8242-9D2FBA92966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BBCFEC7-0AEB-4F6A-9EB4-AF5F23B41E93}"/>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E169D41-D9FE-48D1-ABAA-10E3BDE3A057}"/>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250E198-523E-410A-B2FF-A92388991F0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6C74BE4-462B-4ADA-8BCD-A0669BAF1E0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2A2BD6D-261F-4DBC-8DB2-06B41B9A616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18A8A7A-6779-463F-B605-380B6D08BAD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F476AA2F-4C4F-4B8F-A2CA-F72C0FF2ACA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B6F04B-6455-4855-9D35-CA7F0C995624}"/>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B4690CF-2E3C-44F0-8F29-F3EEB218F625}"/>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85FA3122-3920-409F-B5DA-7FA9F8163BE1}"/>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6947B0D-EEDA-4EDB-88AE-AAF8533928A2}"/>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D8DFDB28-ECE4-40A9-BBB7-1BA0509458B6}"/>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B38BE369-5DFF-4198-A83B-089047001601}"/>
            </a:ext>
          </a:extLst>
        </xdr:cNvPr>
        <xdr:cNvSpPr txBox="1"/>
      </xdr:nvSpPr>
      <xdr:spPr>
        <a:xfrm>
          <a:off x="9467850" y="13455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7561E5A-1006-4775-B19F-E9BEEDE42835}"/>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FBA4E9A-F850-48C5-A761-8997DE323CF3}"/>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A0667CD-E9CD-4F5E-88FE-AD7B31694D97}"/>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E1A462B-39A2-424D-9B37-9268091DD8DA}"/>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BE7376F-5088-4786-B6DC-8B058449B2D0}"/>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6DC5BB9-1EB3-4106-9C54-84C532435F4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3BC11BD-C3ED-4AEC-88F2-BB17FDFAA18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3B01E89-21AD-453F-8FA8-F33AC485B05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A340E4-2F7C-454B-B116-72CAFF842E8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D4DF52C-95F4-4F8F-A2BC-4028A674DC7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58165</xdr:rowOff>
    </xdr:from>
    <xdr:to>
      <xdr:col>55</xdr:col>
      <xdr:colOff>50800</xdr:colOff>
      <xdr:row>84</xdr:row>
      <xdr:rowOff>159765</xdr:rowOff>
    </xdr:to>
    <xdr:sp macro="" textlink="">
      <xdr:nvSpPr>
        <xdr:cNvPr id="358" name="楕円 357">
          <a:extLst>
            <a:ext uri="{FF2B5EF4-FFF2-40B4-BE49-F238E27FC236}">
              <a16:creationId xmlns:a16="http://schemas.microsoft.com/office/drawing/2014/main" id="{4A76C937-C40C-4AD3-A5E2-A664CDAD9848}"/>
            </a:ext>
          </a:extLst>
        </xdr:cNvPr>
        <xdr:cNvSpPr/>
      </xdr:nvSpPr>
      <xdr:spPr>
        <a:xfrm>
          <a:off x="9401175" y="1366939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36592</xdr:rowOff>
    </xdr:from>
    <xdr:ext cx="469744" cy="259045"/>
    <xdr:sp macro="" textlink="">
      <xdr:nvSpPr>
        <xdr:cNvPr id="359" name="【福祉施設】&#10;一人当たり面積該当値テキスト">
          <a:extLst>
            <a:ext uri="{FF2B5EF4-FFF2-40B4-BE49-F238E27FC236}">
              <a16:creationId xmlns:a16="http://schemas.microsoft.com/office/drawing/2014/main" id="{FD0F6184-4927-4C31-BDFF-96CD814B2318}"/>
            </a:ext>
          </a:extLst>
        </xdr:cNvPr>
        <xdr:cNvSpPr txBox="1"/>
      </xdr:nvSpPr>
      <xdr:spPr>
        <a:xfrm>
          <a:off x="9467850"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85598</xdr:rowOff>
    </xdr:from>
    <xdr:to>
      <xdr:col>50</xdr:col>
      <xdr:colOff>165100</xdr:colOff>
      <xdr:row>85</xdr:row>
      <xdr:rowOff>15748</xdr:rowOff>
    </xdr:to>
    <xdr:sp macro="" textlink="">
      <xdr:nvSpPr>
        <xdr:cNvPr id="360" name="楕円 359">
          <a:extLst>
            <a:ext uri="{FF2B5EF4-FFF2-40B4-BE49-F238E27FC236}">
              <a16:creationId xmlns:a16="http://schemas.microsoft.com/office/drawing/2014/main" id="{49826DBC-31B2-4D8B-8DD5-02502C7F244C}"/>
            </a:ext>
          </a:extLst>
        </xdr:cNvPr>
        <xdr:cNvSpPr/>
      </xdr:nvSpPr>
      <xdr:spPr>
        <a:xfrm>
          <a:off x="8639175" y="136999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108965</xdr:rowOff>
    </xdr:from>
    <xdr:to>
      <xdr:col>55</xdr:col>
      <xdr:colOff>0</xdr:colOff>
      <xdr:row>84</xdr:row>
      <xdr:rowOff>136398</xdr:rowOff>
    </xdr:to>
    <xdr:cxnSp macro="">
      <xdr:nvCxnSpPr>
        <xdr:cNvPr id="361" name="直線コネクタ 360">
          <a:extLst>
            <a:ext uri="{FF2B5EF4-FFF2-40B4-BE49-F238E27FC236}">
              <a16:creationId xmlns:a16="http://schemas.microsoft.com/office/drawing/2014/main" id="{DE5F1336-DC0E-49D1-95AB-7C5D056D6185}"/>
            </a:ext>
          </a:extLst>
        </xdr:cNvPr>
        <xdr:cNvCxnSpPr/>
      </xdr:nvCxnSpPr>
      <xdr:spPr>
        <a:xfrm flipV="1">
          <a:off x="8686800" y="13717015"/>
          <a:ext cx="742950"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92456</xdr:rowOff>
    </xdr:from>
    <xdr:to>
      <xdr:col>46</xdr:col>
      <xdr:colOff>38100</xdr:colOff>
      <xdr:row>85</xdr:row>
      <xdr:rowOff>22606</xdr:rowOff>
    </xdr:to>
    <xdr:sp macro="" textlink="">
      <xdr:nvSpPr>
        <xdr:cNvPr id="362" name="楕円 361">
          <a:extLst>
            <a:ext uri="{FF2B5EF4-FFF2-40B4-BE49-F238E27FC236}">
              <a16:creationId xmlns:a16="http://schemas.microsoft.com/office/drawing/2014/main" id="{DB1C1857-EED0-4515-BDC2-8FE3DF3F9891}"/>
            </a:ext>
          </a:extLst>
        </xdr:cNvPr>
        <xdr:cNvSpPr/>
      </xdr:nvSpPr>
      <xdr:spPr>
        <a:xfrm>
          <a:off x="7839075" y="137036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136398</xdr:rowOff>
    </xdr:from>
    <xdr:to>
      <xdr:col>50</xdr:col>
      <xdr:colOff>114300</xdr:colOff>
      <xdr:row>84</xdr:row>
      <xdr:rowOff>143256</xdr:rowOff>
    </xdr:to>
    <xdr:cxnSp macro="">
      <xdr:nvCxnSpPr>
        <xdr:cNvPr id="363" name="直線コネクタ 362">
          <a:extLst>
            <a:ext uri="{FF2B5EF4-FFF2-40B4-BE49-F238E27FC236}">
              <a16:creationId xmlns:a16="http://schemas.microsoft.com/office/drawing/2014/main" id="{FDDE9769-B6D0-419E-80D1-A387096F3E88}"/>
            </a:ext>
          </a:extLst>
        </xdr:cNvPr>
        <xdr:cNvCxnSpPr/>
      </xdr:nvCxnSpPr>
      <xdr:spPr>
        <a:xfrm flipV="1">
          <a:off x="7886700" y="13747623"/>
          <a:ext cx="8001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99313</xdr:rowOff>
    </xdr:from>
    <xdr:to>
      <xdr:col>41</xdr:col>
      <xdr:colOff>101600</xdr:colOff>
      <xdr:row>85</xdr:row>
      <xdr:rowOff>29463</xdr:rowOff>
    </xdr:to>
    <xdr:sp macro="" textlink="">
      <xdr:nvSpPr>
        <xdr:cNvPr id="364" name="楕円 363">
          <a:extLst>
            <a:ext uri="{FF2B5EF4-FFF2-40B4-BE49-F238E27FC236}">
              <a16:creationId xmlns:a16="http://schemas.microsoft.com/office/drawing/2014/main" id="{474C695D-468E-420D-BCB2-5172939520C7}"/>
            </a:ext>
          </a:extLst>
        </xdr:cNvPr>
        <xdr:cNvSpPr/>
      </xdr:nvSpPr>
      <xdr:spPr>
        <a:xfrm>
          <a:off x="7029450" y="137137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143256</xdr:rowOff>
    </xdr:from>
    <xdr:to>
      <xdr:col>45</xdr:col>
      <xdr:colOff>177800</xdr:colOff>
      <xdr:row>84</xdr:row>
      <xdr:rowOff>150113</xdr:rowOff>
    </xdr:to>
    <xdr:cxnSp macro="">
      <xdr:nvCxnSpPr>
        <xdr:cNvPr id="365" name="直線コネクタ 364">
          <a:extLst>
            <a:ext uri="{FF2B5EF4-FFF2-40B4-BE49-F238E27FC236}">
              <a16:creationId xmlns:a16="http://schemas.microsoft.com/office/drawing/2014/main" id="{0603F743-B7EA-4D1A-A03D-2989506F7DC8}"/>
            </a:ext>
          </a:extLst>
        </xdr:cNvPr>
        <xdr:cNvCxnSpPr/>
      </xdr:nvCxnSpPr>
      <xdr:spPr>
        <a:xfrm flipV="1">
          <a:off x="7077075" y="13751306"/>
          <a:ext cx="80962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106172</xdr:rowOff>
    </xdr:from>
    <xdr:to>
      <xdr:col>36</xdr:col>
      <xdr:colOff>165100</xdr:colOff>
      <xdr:row>85</xdr:row>
      <xdr:rowOff>36322</xdr:rowOff>
    </xdr:to>
    <xdr:sp macro="" textlink="">
      <xdr:nvSpPr>
        <xdr:cNvPr id="366" name="楕円 365">
          <a:extLst>
            <a:ext uri="{FF2B5EF4-FFF2-40B4-BE49-F238E27FC236}">
              <a16:creationId xmlns:a16="http://schemas.microsoft.com/office/drawing/2014/main" id="{E2EA3001-3729-40D2-972F-C2D49C0C0D42}"/>
            </a:ext>
          </a:extLst>
        </xdr:cNvPr>
        <xdr:cNvSpPr/>
      </xdr:nvSpPr>
      <xdr:spPr>
        <a:xfrm>
          <a:off x="6238875" y="13714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150113</xdr:rowOff>
    </xdr:from>
    <xdr:to>
      <xdr:col>41</xdr:col>
      <xdr:colOff>50800</xdr:colOff>
      <xdr:row>84</xdr:row>
      <xdr:rowOff>156972</xdr:rowOff>
    </xdr:to>
    <xdr:cxnSp macro="">
      <xdr:nvCxnSpPr>
        <xdr:cNvPr id="367" name="直線コネクタ 366">
          <a:extLst>
            <a:ext uri="{FF2B5EF4-FFF2-40B4-BE49-F238E27FC236}">
              <a16:creationId xmlns:a16="http://schemas.microsoft.com/office/drawing/2014/main" id="{99443510-0DBC-438E-8327-75CCEB02DD42}"/>
            </a:ext>
          </a:extLst>
        </xdr:cNvPr>
        <xdr:cNvCxnSpPr/>
      </xdr:nvCxnSpPr>
      <xdr:spPr>
        <a:xfrm flipV="1">
          <a:off x="6286500" y="13761338"/>
          <a:ext cx="7905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30374EFD-4448-473D-837D-26418906F106}"/>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734BCE51-CBAF-4BA0-871F-9AF9CD5FB6D7}"/>
            </a:ext>
          </a:extLst>
        </xdr:cNvPr>
        <xdr:cNvSpPr txBox="1"/>
      </xdr:nvSpPr>
      <xdr:spPr>
        <a:xfrm>
          <a:off x="7677227"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B5DD3E00-FE84-487D-9B4B-1C8A356597C3}"/>
            </a:ext>
          </a:extLst>
        </xdr:cNvPr>
        <xdr:cNvSpPr txBox="1"/>
      </xdr:nvSpPr>
      <xdr:spPr>
        <a:xfrm>
          <a:off x="6867602"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E87CF6CF-8C4F-4F33-961B-2F7A9A59615E}"/>
            </a:ext>
          </a:extLst>
        </xdr:cNvPr>
        <xdr:cNvSpPr txBox="1"/>
      </xdr:nvSpPr>
      <xdr:spPr>
        <a:xfrm>
          <a:off x="6067502" y="1338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6875</xdr:rowOff>
    </xdr:from>
    <xdr:ext cx="469744" cy="259045"/>
    <xdr:sp macro="" textlink="">
      <xdr:nvSpPr>
        <xdr:cNvPr id="372" name="n_1mainValue【福祉施設】&#10;一人当たり面積">
          <a:extLst>
            <a:ext uri="{FF2B5EF4-FFF2-40B4-BE49-F238E27FC236}">
              <a16:creationId xmlns:a16="http://schemas.microsoft.com/office/drawing/2014/main" id="{16195524-81BD-4BF3-A8E6-E2AF31459189}"/>
            </a:ext>
          </a:extLst>
        </xdr:cNvPr>
        <xdr:cNvSpPr txBox="1"/>
      </xdr:nvSpPr>
      <xdr:spPr>
        <a:xfrm>
          <a:off x="8458277" y="1378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13733</xdr:rowOff>
    </xdr:from>
    <xdr:ext cx="469744" cy="259045"/>
    <xdr:sp macro="" textlink="">
      <xdr:nvSpPr>
        <xdr:cNvPr id="373" name="n_2mainValue【福祉施設】&#10;一人当たり面積">
          <a:extLst>
            <a:ext uri="{FF2B5EF4-FFF2-40B4-BE49-F238E27FC236}">
              <a16:creationId xmlns:a16="http://schemas.microsoft.com/office/drawing/2014/main" id="{FC8CD8C5-DA25-4FCB-8E16-E8AD1CF2B3D4}"/>
            </a:ext>
          </a:extLst>
        </xdr:cNvPr>
        <xdr:cNvSpPr txBox="1"/>
      </xdr:nvSpPr>
      <xdr:spPr>
        <a:xfrm>
          <a:off x="7677227" y="137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20590</xdr:rowOff>
    </xdr:from>
    <xdr:ext cx="469744" cy="259045"/>
    <xdr:sp macro="" textlink="">
      <xdr:nvSpPr>
        <xdr:cNvPr id="374" name="n_3mainValue【福祉施設】&#10;一人当たり面積">
          <a:extLst>
            <a:ext uri="{FF2B5EF4-FFF2-40B4-BE49-F238E27FC236}">
              <a16:creationId xmlns:a16="http://schemas.microsoft.com/office/drawing/2014/main" id="{BD88BDA1-444B-4919-BF29-65179705571F}"/>
            </a:ext>
          </a:extLst>
        </xdr:cNvPr>
        <xdr:cNvSpPr txBox="1"/>
      </xdr:nvSpPr>
      <xdr:spPr>
        <a:xfrm>
          <a:off x="6867602" y="1379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27449</xdr:rowOff>
    </xdr:from>
    <xdr:ext cx="469744" cy="259045"/>
    <xdr:sp macro="" textlink="">
      <xdr:nvSpPr>
        <xdr:cNvPr id="375" name="n_4mainValue【福祉施設】&#10;一人当たり面積">
          <a:extLst>
            <a:ext uri="{FF2B5EF4-FFF2-40B4-BE49-F238E27FC236}">
              <a16:creationId xmlns:a16="http://schemas.microsoft.com/office/drawing/2014/main" id="{6394EABA-ACEB-4363-8B82-8C8986984828}"/>
            </a:ext>
          </a:extLst>
        </xdr:cNvPr>
        <xdr:cNvSpPr txBox="1"/>
      </xdr:nvSpPr>
      <xdr:spPr>
        <a:xfrm>
          <a:off x="6067502"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C7F87F3-8A16-4F23-B78D-B34B1401AB5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7A43B63-0D36-4C50-80F8-05071F20BF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449A316-B9CB-452B-82E4-63DCD4595C3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A9F89A7-E93C-4086-B9BB-85F36B7F016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E793506-FD50-4858-ADFC-DD63A174386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CBF10EF-7649-4363-9D35-E2E6297FCEC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7EA696B-10F8-4B99-9FC6-E2A0C948739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F175441-8C6D-44F0-8DC7-4A911D7F1A94}"/>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E2C2B5C-418C-49D5-B07A-C68BECE0BBD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AE973EA-F1ED-4D7C-8293-939E0C0E0B2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321CEC0-4E6C-4ED0-9DAA-A3D20186AD2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C6F4FFD-B509-4DCE-97F3-9F7A752D78F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FC0FD0A7-6832-40B9-8F78-14CBAE8B59C4}"/>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0AA40D7-3E2E-4E0D-B2EE-9402A87A2E79}"/>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E080AA9-CD41-47BA-B67A-5B9C48EEE03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B0EE56C-5166-4DAC-98D6-995E14A0FCC3}"/>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A57694F-8E95-41D0-90EA-74098A63FB13}"/>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352EDA3-A784-435A-A532-213454F1F9E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78BD172-8E69-402F-9764-7A1ECEE4539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2B89562-2F2E-4425-9394-3EC8E2C0B6DB}"/>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24585FE-CB84-4A13-B841-0334159273B2}"/>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21671A7-763C-462A-82AF-F0ADDDAA5BB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06053A1-CAFE-4F59-BDBB-0401BD88DD0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5D10DD9-7239-49ED-8EAF-E60F1CF2E20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D4C2D76-E57B-4D4C-8898-1264B8EEDBC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3623C3A-C5F3-42CA-8A4F-A431D5FDC845}"/>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0C3C786-D9CF-4944-8228-1B637A39ACD6}"/>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F227DD6-C490-4C73-889E-7802485CD121}"/>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1232BA4-FB04-4173-85C5-2F3193209E03}"/>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79F3819-1016-42C0-AA5F-42117BCB6501}"/>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9EE28D5-4B2B-4B84-B8BA-31AD5034DAA7}"/>
            </a:ext>
          </a:extLst>
        </xdr:cNvPr>
        <xdr:cNvSpPr txBox="1"/>
      </xdr:nvSpPr>
      <xdr:spPr>
        <a:xfrm>
          <a:off x="4219575" y="17032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D29EB1DF-0859-47CB-915D-B0DB3F396C48}"/>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62A56314-E17B-4FBC-A2AE-8B7F68DA81CE}"/>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E6BEF5A7-9FBF-4F88-B026-5902384BC243}"/>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5D23F3AF-4ED1-4706-8972-17FCCBC6DEA5}"/>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9B099F11-1FD3-478F-B7AF-D7757F3F2E03}"/>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F27F516-55DD-46A7-8DF0-1CEA564035C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AA2BCBC-3403-47F5-8DD0-5EAF3CE608EE}"/>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854F107-CFF4-4D81-B28A-F06D62556F2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E9E8F2-6D81-49AA-BA83-36CAC3AC032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CDC2F2D-62BB-4EB4-BC06-07D7E293277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7438</xdr:rowOff>
    </xdr:from>
    <xdr:to>
      <xdr:col>24</xdr:col>
      <xdr:colOff>114300</xdr:colOff>
      <xdr:row>103</xdr:row>
      <xdr:rowOff>109038</xdr:rowOff>
    </xdr:to>
    <xdr:sp macro="" textlink="">
      <xdr:nvSpPr>
        <xdr:cNvPr id="417" name="楕円 416">
          <a:extLst>
            <a:ext uri="{FF2B5EF4-FFF2-40B4-BE49-F238E27FC236}">
              <a16:creationId xmlns:a16="http://schemas.microsoft.com/office/drawing/2014/main" id="{CD10AC8F-04E2-4D69-B3B3-00FF2454D661}"/>
            </a:ext>
          </a:extLst>
        </xdr:cNvPr>
        <xdr:cNvSpPr/>
      </xdr:nvSpPr>
      <xdr:spPr>
        <a:xfrm>
          <a:off x="4124325" y="168127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30315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7831274-3FB0-411F-8DDE-93A7A59C1971}"/>
            </a:ext>
          </a:extLst>
        </xdr:cNvPr>
        <xdr:cNvSpPr txBox="1"/>
      </xdr:nvSpPr>
      <xdr:spPr>
        <a:xfrm>
          <a:off x="4219575" y="1665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141332</xdr:rowOff>
    </xdr:from>
    <xdr:to>
      <xdr:col>20</xdr:col>
      <xdr:colOff>38100</xdr:colOff>
      <xdr:row>103</xdr:row>
      <xdr:rowOff>71482</xdr:rowOff>
    </xdr:to>
    <xdr:sp macro="" textlink="">
      <xdr:nvSpPr>
        <xdr:cNvPr id="419" name="楕円 418">
          <a:extLst>
            <a:ext uri="{FF2B5EF4-FFF2-40B4-BE49-F238E27FC236}">
              <a16:creationId xmlns:a16="http://schemas.microsoft.com/office/drawing/2014/main" id="{BDFC428F-9D28-4125-A3DE-828C207E7DF1}"/>
            </a:ext>
          </a:extLst>
        </xdr:cNvPr>
        <xdr:cNvSpPr/>
      </xdr:nvSpPr>
      <xdr:spPr>
        <a:xfrm>
          <a:off x="3381375" y="16775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20682</xdr:rowOff>
    </xdr:from>
    <xdr:to>
      <xdr:col>24</xdr:col>
      <xdr:colOff>63500</xdr:colOff>
      <xdr:row>103</xdr:row>
      <xdr:rowOff>58238</xdr:rowOff>
    </xdr:to>
    <xdr:cxnSp macro="">
      <xdr:nvCxnSpPr>
        <xdr:cNvPr id="420" name="直線コネクタ 419">
          <a:extLst>
            <a:ext uri="{FF2B5EF4-FFF2-40B4-BE49-F238E27FC236}">
              <a16:creationId xmlns:a16="http://schemas.microsoft.com/office/drawing/2014/main" id="{A218711A-ED3C-4B87-A4E9-47A7FAE9C459}"/>
            </a:ext>
          </a:extLst>
        </xdr:cNvPr>
        <xdr:cNvCxnSpPr/>
      </xdr:nvCxnSpPr>
      <xdr:spPr>
        <a:xfrm>
          <a:off x="3429000" y="16822782"/>
          <a:ext cx="7524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105411</xdr:rowOff>
    </xdr:from>
    <xdr:to>
      <xdr:col>15</xdr:col>
      <xdr:colOff>101600</xdr:colOff>
      <xdr:row>103</xdr:row>
      <xdr:rowOff>35561</xdr:rowOff>
    </xdr:to>
    <xdr:sp macro="" textlink="">
      <xdr:nvSpPr>
        <xdr:cNvPr id="421" name="楕円 420">
          <a:extLst>
            <a:ext uri="{FF2B5EF4-FFF2-40B4-BE49-F238E27FC236}">
              <a16:creationId xmlns:a16="http://schemas.microsoft.com/office/drawing/2014/main" id="{F4D00555-CAE0-4460-9F52-C94D66DCA5D0}"/>
            </a:ext>
          </a:extLst>
        </xdr:cNvPr>
        <xdr:cNvSpPr/>
      </xdr:nvSpPr>
      <xdr:spPr>
        <a:xfrm>
          <a:off x="2571750" y="16732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156211</xdr:rowOff>
    </xdr:from>
    <xdr:to>
      <xdr:col>19</xdr:col>
      <xdr:colOff>177800</xdr:colOff>
      <xdr:row>103</xdr:row>
      <xdr:rowOff>20682</xdr:rowOff>
    </xdr:to>
    <xdr:cxnSp macro="">
      <xdr:nvCxnSpPr>
        <xdr:cNvPr id="422" name="直線コネクタ 421">
          <a:extLst>
            <a:ext uri="{FF2B5EF4-FFF2-40B4-BE49-F238E27FC236}">
              <a16:creationId xmlns:a16="http://schemas.microsoft.com/office/drawing/2014/main" id="{52CE96F3-2873-4045-9EBC-970934E3D0C8}"/>
            </a:ext>
          </a:extLst>
        </xdr:cNvPr>
        <xdr:cNvCxnSpPr/>
      </xdr:nvCxnSpPr>
      <xdr:spPr>
        <a:xfrm>
          <a:off x="2619375" y="16790036"/>
          <a:ext cx="809625"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69487</xdr:rowOff>
    </xdr:from>
    <xdr:to>
      <xdr:col>10</xdr:col>
      <xdr:colOff>165100</xdr:colOff>
      <xdr:row>102</xdr:row>
      <xdr:rowOff>171087</xdr:rowOff>
    </xdr:to>
    <xdr:sp macro="" textlink="">
      <xdr:nvSpPr>
        <xdr:cNvPr id="423" name="楕円 422">
          <a:extLst>
            <a:ext uri="{FF2B5EF4-FFF2-40B4-BE49-F238E27FC236}">
              <a16:creationId xmlns:a16="http://schemas.microsoft.com/office/drawing/2014/main" id="{925FFBE2-3693-4159-83D8-FA3AD533CEAF}"/>
            </a:ext>
          </a:extLst>
        </xdr:cNvPr>
        <xdr:cNvSpPr/>
      </xdr:nvSpPr>
      <xdr:spPr>
        <a:xfrm>
          <a:off x="1781175" y="166969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120287</xdr:rowOff>
    </xdr:from>
    <xdr:to>
      <xdr:col>15</xdr:col>
      <xdr:colOff>50800</xdr:colOff>
      <xdr:row>102</xdr:row>
      <xdr:rowOff>156211</xdr:rowOff>
    </xdr:to>
    <xdr:cxnSp macro="">
      <xdr:nvCxnSpPr>
        <xdr:cNvPr id="424" name="直線コネクタ 423">
          <a:extLst>
            <a:ext uri="{FF2B5EF4-FFF2-40B4-BE49-F238E27FC236}">
              <a16:creationId xmlns:a16="http://schemas.microsoft.com/office/drawing/2014/main" id="{9DFA1087-3ABF-4CC9-B51C-0E261CB84A9D}"/>
            </a:ext>
          </a:extLst>
        </xdr:cNvPr>
        <xdr:cNvCxnSpPr/>
      </xdr:nvCxnSpPr>
      <xdr:spPr>
        <a:xfrm>
          <a:off x="1828800" y="16754112"/>
          <a:ext cx="7905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36830</xdr:rowOff>
    </xdr:from>
    <xdr:to>
      <xdr:col>6</xdr:col>
      <xdr:colOff>38100</xdr:colOff>
      <xdr:row>102</xdr:row>
      <xdr:rowOff>138430</xdr:rowOff>
    </xdr:to>
    <xdr:sp macro="" textlink="">
      <xdr:nvSpPr>
        <xdr:cNvPr id="425" name="楕円 424">
          <a:extLst>
            <a:ext uri="{FF2B5EF4-FFF2-40B4-BE49-F238E27FC236}">
              <a16:creationId xmlns:a16="http://schemas.microsoft.com/office/drawing/2014/main" id="{295FCD63-64B2-489B-B74E-311571F5D436}"/>
            </a:ext>
          </a:extLst>
        </xdr:cNvPr>
        <xdr:cNvSpPr/>
      </xdr:nvSpPr>
      <xdr:spPr>
        <a:xfrm>
          <a:off x="981075" y="1666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87630</xdr:rowOff>
    </xdr:from>
    <xdr:to>
      <xdr:col>10</xdr:col>
      <xdr:colOff>114300</xdr:colOff>
      <xdr:row>102</xdr:row>
      <xdr:rowOff>120287</xdr:rowOff>
    </xdr:to>
    <xdr:cxnSp macro="">
      <xdr:nvCxnSpPr>
        <xdr:cNvPr id="426" name="直線コネクタ 425">
          <a:extLst>
            <a:ext uri="{FF2B5EF4-FFF2-40B4-BE49-F238E27FC236}">
              <a16:creationId xmlns:a16="http://schemas.microsoft.com/office/drawing/2014/main" id="{5BFED51B-CED7-47F0-B22F-8EA8A7CDEF66}"/>
            </a:ext>
          </a:extLst>
        </xdr:cNvPr>
        <xdr:cNvCxnSpPr/>
      </xdr:nvCxnSpPr>
      <xdr:spPr>
        <a:xfrm>
          <a:off x="1028700" y="16715105"/>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416E167-6B3C-4712-8382-2FB80288D2BF}"/>
            </a:ext>
          </a:extLst>
        </xdr:cNvPr>
        <xdr:cNvSpPr txBox="1"/>
      </xdr:nvSpPr>
      <xdr:spPr>
        <a:xfrm>
          <a:off x="3239144"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AA169AA2-FC5D-472A-94A6-ED888EBD7E91}"/>
            </a:ext>
          </a:extLst>
        </xdr:cNvPr>
        <xdr:cNvSpPr txBox="1"/>
      </xdr:nvSpPr>
      <xdr:spPr>
        <a:xfrm>
          <a:off x="2439044" y="171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1D894A22-38E7-4AE1-8C3B-C725D93F2AC8}"/>
            </a:ext>
          </a:extLst>
        </xdr:cNvPr>
        <xdr:cNvSpPr txBox="1"/>
      </xdr:nvSpPr>
      <xdr:spPr>
        <a:xfrm>
          <a:off x="1648469"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7DFC65D0-944C-4AAD-9153-683CE239AFFB}"/>
            </a:ext>
          </a:extLst>
        </xdr:cNvPr>
        <xdr:cNvSpPr txBox="1"/>
      </xdr:nvSpPr>
      <xdr:spPr>
        <a:xfrm>
          <a:off x="8483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88009</xdr:rowOff>
    </xdr:from>
    <xdr:ext cx="405111" cy="259045"/>
    <xdr:sp macro="" textlink="">
      <xdr:nvSpPr>
        <xdr:cNvPr id="431" name="n_1mainValue【市民会館】&#10;有形固定資産減価償却率">
          <a:extLst>
            <a:ext uri="{FF2B5EF4-FFF2-40B4-BE49-F238E27FC236}">
              <a16:creationId xmlns:a16="http://schemas.microsoft.com/office/drawing/2014/main" id="{336DA205-8216-493D-86F1-2BF142333196}"/>
            </a:ext>
          </a:extLst>
        </xdr:cNvPr>
        <xdr:cNvSpPr txBox="1"/>
      </xdr:nvSpPr>
      <xdr:spPr>
        <a:xfrm>
          <a:off x="3239144" y="165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52088</xdr:rowOff>
    </xdr:from>
    <xdr:ext cx="405111" cy="259045"/>
    <xdr:sp macro="" textlink="">
      <xdr:nvSpPr>
        <xdr:cNvPr id="432" name="n_2mainValue【市民会館】&#10;有形固定資産減価償却率">
          <a:extLst>
            <a:ext uri="{FF2B5EF4-FFF2-40B4-BE49-F238E27FC236}">
              <a16:creationId xmlns:a16="http://schemas.microsoft.com/office/drawing/2014/main" id="{1DF306BF-E59D-4802-A3BC-6C57D496E83C}"/>
            </a:ext>
          </a:extLst>
        </xdr:cNvPr>
        <xdr:cNvSpPr txBox="1"/>
      </xdr:nvSpPr>
      <xdr:spPr>
        <a:xfrm>
          <a:off x="2439044" y="1650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16164</xdr:rowOff>
    </xdr:from>
    <xdr:ext cx="405111" cy="259045"/>
    <xdr:sp macro="" textlink="">
      <xdr:nvSpPr>
        <xdr:cNvPr id="433" name="n_3mainValue【市民会館】&#10;有形固定資産減価償却率">
          <a:extLst>
            <a:ext uri="{FF2B5EF4-FFF2-40B4-BE49-F238E27FC236}">
              <a16:creationId xmlns:a16="http://schemas.microsoft.com/office/drawing/2014/main" id="{CEB0CDF8-51B6-46F5-8402-B218F2B02B60}"/>
            </a:ext>
          </a:extLst>
        </xdr:cNvPr>
        <xdr:cNvSpPr txBox="1"/>
      </xdr:nvSpPr>
      <xdr:spPr>
        <a:xfrm>
          <a:off x="1648469" y="1647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154957</xdr:rowOff>
    </xdr:from>
    <xdr:ext cx="405111" cy="259045"/>
    <xdr:sp macro="" textlink="">
      <xdr:nvSpPr>
        <xdr:cNvPr id="434" name="n_4mainValue【市民会館】&#10;有形固定資産減価償却率">
          <a:extLst>
            <a:ext uri="{FF2B5EF4-FFF2-40B4-BE49-F238E27FC236}">
              <a16:creationId xmlns:a16="http://schemas.microsoft.com/office/drawing/2014/main" id="{2DC451FF-5B27-47F9-A540-2EDEBB50D7D7}"/>
            </a:ext>
          </a:extLst>
        </xdr:cNvPr>
        <xdr:cNvSpPr txBox="1"/>
      </xdr:nvSpPr>
      <xdr:spPr>
        <a:xfrm>
          <a:off x="848369" y="1644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E914B4A-F151-4935-8672-A9F89BE9BD9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184EFDA-6147-4803-AE24-938AC778D8E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704F837-CD3B-4D67-96C6-808CD4B7456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3410972-FF0D-4F66-9F57-D56CFEA2FB4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6C40666-359A-44FF-B212-198697FD44F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6E57895-4AE2-4788-AFF6-EB5F505F226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CE44BBB-42BE-45F6-8436-A80669356B3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144A1AA-6DF8-4ADC-A63E-EB648534EA2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D3057A1-21EF-49EF-AB79-3CBF9EDB6E3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392A4CB-B1EB-4EF2-98AA-C0741870678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B626B1A-0C5E-4CBB-9EBE-1C6F608DDF9A}"/>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57C6362-25E1-4F4A-AB92-0F363BE6480A}"/>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90B8A26-404E-40D5-A4FE-065993C6EE8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791AD596-447C-4E9E-8305-1375363E32E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DEF54DAE-94FF-47B1-AC2C-3E7777DDF79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5FBC504-9EC6-4DF9-9DA4-5699F6C21951}"/>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BC92A255-6D6A-4E51-8582-F1202B72492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2F4FE080-0C9E-4A70-98CD-BCC6D5617D3A}"/>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129F687-1E95-4F2A-87F2-E46F7192177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CD8041F-6D75-4398-AF12-5FB162406BA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30F2B801-8C20-4877-AE33-5E67692A4A3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245AE5B-F4DD-4FD7-B971-A1E8D92925D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40814564-BD4B-49BD-8A61-77F4C77A2DA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75D34E6-50EF-4842-AF03-11088D68CF2A}"/>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756FA2AB-A577-4A2A-B81A-10D2D99F20BB}"/>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2323CFF-564B-41D0-8A6C-D52545FB9BDE}"/>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E1E7CFEB-EADE-4D3E-9CE5-BB9129EF2207}"/>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D20F4270-F28D-4A87-B665-D1A35A1A447C}"/>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E3C4372B-7DF1-4575-AC69-F2ED8E7A905C}"/>
            </a:ext>
          </a:extLst>
        </xdr:cNvPr>
        <xdr:cNvSpPr txBox="1"/>
      </xdr:nvSpPr>
      <xdr:spPr>
        <a:xfrm>
          <a:off x="9467850" y="173545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25B1F7E-B5D1-4F7D-9F86-1B9FE003749C}"/>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54A4A5AE-859F-43F2-A281-29C8655A9A2E}"/>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EBA41C0-4850-409B-8622-F928552F16EE}"/>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C77C67AC-B4D7-4EA7-B504-0AF8DB79801F}"/>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9D196A1A-161A-4AD4-A5B9-7F38917281B1}"/>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903BCC3-EFA3-4377-A324-52E71307174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C5D0751-FB2F-483C-8786-30DD45ADA093}"/>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F145C5-8D34-4B95-890E-C914F85C858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DE89801-D878-48C0-9673-57D4A54014A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E8C5AF-75E2-47EB-8577-EC60141ADE3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27305</xdr:rowOff>
    </xdr:from>
    <xdr:to>
      <xdr:col>55</xdr:col>
      <xdr:colOff>50800</xdr:colOff>
      <xdr:row>105</xdr:row>
      <xdr:rowOff>128905</xdr:rowOff>
    </xdr:to>
    <xdr:sp macro="" textlink="">
      <xdr:nvSpPr>
        <xdr:cNvPr id="474" name="楕円 473">
          <a:extLst>
            <a:ext uri="{FF2B5EF4-FFF2-40B4-BE49-F238E27FC236}">
              <a16:creationId xmlns:a16="http://schemas.microsoft.com/office/drawing/2014/main" id="{0EF1E69F-3C56-4475-91B3-874B2B25E1AD}"/>
            </a:ext>
          </a:extLst>
        </xdr:cNvPr>
        <xdr:cNvSpPr/>
      </xdr:nvSpPr>
      <xdr:spPr>
        <a:xfrm>
          <a:off x="9401175" y="171754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50182</xdr:rowOff>
    </xdr:from>
    <xdr:ext cx="469744" cy="259045"/>
    <xdr:sp macro="" textlink="">
      <xdr:nvSpPr>
        <xdr:cNvPr id="475" name="【市民会館】&#10;一人当たり面積該当値テキスト">
          <a:extLst>
            <a:ext uri="{FF2B5EF4-FFF2-40B4-BE49-F238E27FC236}">
              <a16:creationId xmlns:a16="http://schemas.microsoft.com/office/drawing/2014/main" id="{E69BC20E-999B-4CC3-8640-1B00BBD0D144}"/>
            </a:ext>
          </a:extLst>
        </xdr:cNvPr>
        <xdr:cNvSpPr txBox="1"/>
      </xdr:nvSpPr>
      <xdr:spPr>
        <a:xfrm>
          <a:off x="9467850" y="1702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84455</xdr:rowOff>
    </xdr:from>
    <xdr:to>
      <xdr:col>50</xdr:col>
      <xdr:colOff>165100</xdr:colOff>
      <xdr:row>106</xdr:row>
      <xdr:rowOff>14605</xdr:rowOff>
    </xdr:to>
    <xdr:sp macro="" textlink="">
      <xdr:nvSpPr>
        <xdr:cNvPr id="476" name="楕円 475">
          <a:extLst>
            <a:ext uri="{FF2B5EF4-FFF2-40B4-BE49-F238E27FC236}">
              <a16:creationId xmlns:a16="http://schemas.microsoft.com/office/drawing/2014/main" id="{6E182E62-F6AD-42F2-8863-CA69E9B9094D}"/>
            </a:ext>
          </a:extLst>
        </xdr:cNvPr>
        <xdr:cNvSpPr/>
      </xdr:nvSpPr>
      <xdr:spPr>
        <a:xfrm>
          <a:off x="8639175" y="172326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78105</xdr:rowOff>
    </xdr:from>
    <xdr:to>
      <xdr:col>55</xdr:col>
      <xdr:colOff>0</xdr:colOff>
      <xdr:row>105</xdr:row>
      <xdr:rowOff>135255</xdr:rowOff>
    </xdr:to>
    <xdr:cxnSp macro="">
      <xdr:nvCxnSpPr>
        <xdr:cNvPr id="477" name="直線コネクタ 476">
          <a:extLst>
            <a:ext uri="{FF2B5EF4-FFF2-40B4-BE49-F238E27FC236}">
              <a16:creationId xmlns:a16="http://schemas.microsoft.com/office/drawing/2014/main" id="{A78C86B5-B4AD-4368-B8F0-523C2CCFBEFF}"/>
            </a:ext>
          </a:extLst>
        </xdr:cNvPr>
        <xdr:cNvCxnSpPr/>
      </xdr:nvCxnSpPr>
      <xdr:spPr>
        <a:xfrm flipV="1">
          <a:off x="8686800" y="17223105"/>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99695</xdr:rowOff>
    </xdr:from>
    <xdr:to>
      <xdr:col>46</xdr:col>
      <xdr:colOff>38100</xdr:colOff>
      <xdr:row>106</xdr:row>
      <xdr:rowOff>29845</xdr:rowOff>
    </xdr:to>
    <xdr:sp macro="" textlink="">
      <xdr:nvSpPr>
        <xdr:cNvPr id="478" name="楕円 477">
          <a:extLst>
            <a:ext uri="{FF2B5EF4-FFF2-40B4-BE49-F238E27FC236}">
              <a16:creationId xmlns:a16="http://schemas.microsoft.com/office/drawing/2014/main" id="{F3D05F86-C816-4769-A7D0-DFFC2D172895}"/>
            </a:ext>
          </a:extLst>
        </xdr:cNvPr>
        <xdr:cNvSpPr/>
      </xdr:nvSpPr>
      <xdr:spPr>
        <a:xfrm>
          <a:off x="7839075" y="17247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135255</xdr:rowOff>
    </xdr:from>
    <xdr:to>
      <xdr:col>50</xdr:col>
      <xdr:colOff>114300</xdr:colOff>
      <xdr:row>105</xdr:row>
      <xdr:rowOff>150495</xdr:rowOff>
    </xdr:to>
    <xdr:cxnSp macro="">
      <xdr:nvCxnSpPr>
        <xdr:cNvPr id="479" name="直線コネクタ 478">
          <a:extLst>
            <a:ext uri="{FF2B5EF4-FFF2-40B4-BE49-F238E27FC236}">
              <a16:creationId xmlns:a16="http://schemas.microsoft.com/office/drawing/2014/main" id="{B0F56093-68A5-4A29-9D76-141DFE52B5BE}"/>
            </a:ext>
          </a:extLst>
        </xdr:cNvPr>
        <xdr:cNvCxnSpPr/>
      </xdr:nvCxnSpPr>
      <xdr:spPr>
        <a:xfrm flipV="1">
          <a:off x="7886700" y="1728025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114936</xdr:rowOff>
    </xdr:from>
    <xdr:to>
      <xdr:col>41</xdr:col>
      <xdr:colOff>101600</xdr:colOff>
      <xdr:row>106</xdr:row>
      <xdr:rowOff>45086</xdr:rowOff>
    </xdr:to>
    <xdr:sp macro="" textlink="">
      <xdr:nvSpPr>
        <xdr:cNvPr id="480" name="楕円 479">
          <a:extLst>
            <a:ext uri="{FF2B5EF4-FFF2-40B4-BE49-F238E27FC236}">
              <a16:creationId xmlns:a16="http://schemas.microsoft.com/office/drawing/2014/main" id="{853432AB-DFF8-43DB-9A67-3ABAAB351196}"/>
            </a:ext>
          </a:extLst>
        </xdr:cNvPr>
        <xdr:cNvSpPr/>
      </xdr:nvSpPr>
      <xdr:spPr>
        <a:xfrm>
          <a:off x="7029450" y="17259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150495</xdr:rowOff>
    </xdr:from>
    <xdr:to>
      <xdr:col>45</xdr:col>
      <xdr:colOff>177800</xdr:colOff>
      <xdr:row>105</xdr:row>
      <xdr:rowOff>165736</xdr:rowOff>
    </xdr:to>
    <xdr:cxnSp macro="">
      <xdr:nvCxnSpPr>
        <xdr:cNvPr id="481" name="直線コネクタ 480">
          <a:extLst>
            <a:ext uri="{FF2B5EF4-FFF2-40B4-BE49-F238E27FC236}">
              <a16:creationId xmlns:a16="http://schemas.microsoft.com/office/drawing/2014/main" id="{0D9BF7AD-D0C2-44B5-84B9-0704CC6E3A99}"/>
            </a:ext>
          </a:extLst>
        </xdr:cNvPr>
        <xdr:cNvCxnSpPr/>
      </xdr:nvCxnSpPr>
      <xdr:spPr>
        <a:xfrm flipV="1">
          <a:off x="7077075" y="17295495"/>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128270</xdr:rowOff>
    </xdr:from>
    <xdr:to>
      <xdr:col>36</xdr:col>
      <xdr:colOff>165100</xdr:colOff>
      <xdr:row>106</xdr:row>
      <xdr:rowOff>58420</xdr:rowOff>
    </xdr:to>
    <xdr:sp macro="" textlink="">
      <xdr:nvSpPr>
        <xdr:cNvPr id="482" name="楕円 481">
          <a:extLst>
            <a:ext uri="{FF2B5EF4-FFF2-40B4-BE49-F238E27FC236}">
              <a16:creationId xmlns:a16="http://schemas.microsoft.com/office/drawing/2014/main" id="{D690BEF0-0520-4F07-887A-3ABC8DE22E6F}"/>
            </a:ext>
          </a:extLst>
        </xdr:cNvPr>
        <xdr:cNvSpPr/>
      </xdr:nvSpPr>
      <xdr:spPr>
        <a:xfrm>
          <a:off x="6238875" y="17270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165736</xdr:rowOff>
    </xdr:from>
    <xdr:to>
      <xdr:col>41</xdr:col>
      <xdr:colOff>50800</xdr:colOff>
      <xdr:row>106</xdr:row>
      <xdr:rowOff>7620</xdr:rowOff>
    </xdr:to>
    <xdr:cxnSp macro="">
      <xdr:nvCxnSpPr>
        <xdr:cNvPr id="483" name="直線コネクタ 482">
          <a:extLst>
            <a:ext uri="{FF2B5EF4-FFF2-40B4-BE49-F238E27FC236}">
              <a16:creationId xmlns:a16="http://schemas.microsoft.com/office/drawing/2014/main" id="{A06B9761-3344-4EB8-85E9-C443DBD56BF4}"/>
            </a:ext>
          </a:extLst>
        </xdr:cNvPr>
        <xdr:cNvCxnSpPr/>
      </xdr:nvCxnSpPr>
      <xdr:spPr>
        <a:xfrm flipV="1">
          <a:off x="6286500" y="17307561"/>
          <a:ext cx="790575"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17A4701F-2D3C-4097-90CA-1B307754EFE0}"/>
            </a:ext>
          </a:extLst>
        </xdr:cNvPr>
        <xdr:cNvSpPr txBox="1"/>
      </xdr:nvSpPr>
      <xdr:spPr>
        <a:xfrm>
          <a:off x="8458277" y="1747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3ACB54F6-5803-4C58-B4E8-88FD956244BA}"/>
            </a:ext>
          </a:extLst>
        </xdr:cNvPr>
        <xdr:cNvSpPr txBox="1"/>
      </xdr:nvSpPr>
      <xdr:spPr>
        <a:xfrm>
          <a:off x="76772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F0A8BA8E-DDA3-4064-BE5F-028F31235B70}"/>
            </a:ext>
          </a:extLst>
        </xdr:cNvPr>
        <xdr:cNvSpPr txBox="1"/>
      </xdr:nvSpPr>
      <xdr:spPr>
        <a:xfrm>
          <a:off x="6867602" y="1747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0CF40587-10FE-4402-AA82-5449402689D0}"/>
            </a:ext>
          </a:extLst>
        </xdr:cNvPr>
        <xdr:cNvSpPr txBox="1"/>
      </xdr:nvSpPr>
      <xdr:spPr>
        <a:xfrm>
          <a:off x="6067502"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31132</xdr:rowOff>
    </xdr:from>
    <xdr:ext cx="469744" cy="259045"/>
    <xdr:sp macro="" textlink="">
      <xdr:nvSpPr>
        <xdr:cNvPr id="488" name="n_1mainValue【市民会館】&#10;一人当たり面積">
          <a:extLst>
            <a:ext uri="{FF2B5EF4-FFF2-40B4-BE49-F238E27FC236}">
              <a16:creationId xmlns:a16="http://schemas.microsoft.com/office/drawing/2014/main" id="{2AB4C29D-1241-41D3-92C0-15BB5AB2C133}"/>
            </a:ext>
          </a:extLst>
        </xdr:cNvPr>
        <xdr:cNvSpPr txBox="1"/>
      </xdr:nvSpPr>
      <xdr:spPr>
        <a:xfrm>
          <a:off x="8458277" y="1700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46372</xdr:rowOff>
    </xdr:from>
    <xdr:ext cx="469744" cy="259045"/>
    <xdr:sp macro="" textlink="">
      <xdr:nvSpPr>
        <xdr:cNvPr id="489" name="n_2mainValue【市民会館】&#10;一人当たり面積">
          <a:extLst>
            <a:ext uri="{FF2B5EF4-FFF2-40B4-BE49-F238E27FC236}">
              <a16:creationId xmlns:a16="http://schemas.microsoft.com/office/drawing/2014/main" id="{0C2D0600-C17B-4AF4-9C29-3EC1809CFC18}"/>
            </a:ext>
          </a:extLst>
        </xdr:cNvPr>
        <xdr:cNvSpPr txBox="1"/>
      </xdr:nvSpPr>
      <xdr:spPr>
        <a:xfrm>
          <a:off x="7677227"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61613</xdr:rowOff>
    </xdr:from>
    <xdr:ext cx="469744" cy="259045"/>
    <xdr:sp macro="" textlink="">
      <xdr:nvSpPr>
        <xdr:cNvPr id="490" name="n_3mainValue【市民会館】&#10;一人当たり面積">
          <a:extLst>
            <a:ext uri="{FF2B5EF4-FFF2-40B4-BE49-F238E27FC236}">
              <a16:creationId xmlns:a16="http://schemas.microsoft.com/office/drawing/2014/main" id="{00414493-01B4-4383-BE7F-45AD0A7740AC}"/>
            </a:ext>
          </a:extLst>
        </xdr:cNvPr>
        <xdr:cNvSpPr txBox="1"/>
      </xdr:nvSpPr>
      <xdr:spPr>
        <a:xfrm>
          <a:off x="6867602" y="1703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74947</xdr:rowOff>
    </xdr:from>
    <xdr:ext cx="469744" cy="259045"/>
    <xdr:sp macro="" textlink="">
      <xdr:nvSpPr>
        <xdr:cNvPr id="491" name="n_4mainValue【市民会館】&#10;一人当たり面積">
          <a:extLst>
            <a:ext uri="{FF2B5EF4-FFF2-40B4-BE49-F238E27FC236}">
              <a16:creationId xmlns:a16="http://schemas.microsoft.com/office/drawing/2014/main" id="{B6D768B9-0D84-42F0-9096-640DEA155E1A}"/>
            </a:ext>
          </a:extLst>
        </xdr:cNvPr>
        <xdr:cNvSpPr txBox="1"/>
      </xdr:nvSpPr>
      <xdr:spPr>
        <a:xfrm>
          <a:off x="6067502"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AF62730-ED92-4DF1-983D-0F26FF65CBD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76458BF-7055-456A-9749-11208BB29CC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8276BEA-9FCC-4B74-83A2-81984977AE3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A1DEF9B-B124-4A1C-B666-794B24C1767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A0E31A72-C625-46EB-B490-70D573979AE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648C785-42CC-495A-BB32-F6C73BEFECA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C7452AB-4FAF-4A80-96B3-6CF920C4534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08D9807-B33F-4A84-A4F8-3AC9D380C69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7A8D5C9-2626-4DAE-AC92-36D51826A69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45123639-F275-492F-8847-1DD43BB3620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6FBC3A9-1147-4C03-9E5A-7A242196AF8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D20B8D3C-93F3-4B99-901F-EEF2D85CF8A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AF327B3C-90E8-4103-B4AF-008CAA2FCD5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4584E5B-A01F-4407-9410-3CA8D81FCE2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57D2E7D-449D-4CEC-8542-732B0FD8544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4CB63E3-4C50-4E1E-B65C-663D0F0AA62C}"/>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CCB333C-1CF7-41DA-A104-26578280272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26589182-1E15-43DE-9360-04C308FB47B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CD0ADFC2-A75F-4054-AFC5-B08196E82FA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02FB025-5B7C-4F92-B323-DBA7ABA4B19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17C1D513-FD9F-4C50-8F20-5C47F013EF2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F37CD3D-9B10-4B3C-8120-9AD5DA1E146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E8FB7B3-3685-4D9E-BF8D-EE5B26D5626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32F84810-C7AD-4F55-8B86-DD0AE227456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19AA7466-AAA5-4BE6-9467-EA3F499CF06A}"/>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8CAC38E6-3023-45B8-8042-718040FBE40A}"/>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68BC248C-19CC-4F02-9EB0-E159B308D03D}"/>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C8F71372-EC2D-425D-A63D-547E2F0B39F3}"/>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CA53F149-8CE3-430D-9BB6-94D61C035C54}"/>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17D6CCF3-12EA-41EB-91C1-D7B8A86C6EF8}"/>
            </a:ext>
          </a:extLst>
        </xdr:cNvPr>
        <xdr:cNvSpPr txBox="1"/>
      </xdr:nvSpPr>
      <xdr:spPr>
        <a:xfrm>
          <a:off x="14735175"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3BB672EE-EF9D-48E4-A8CE-7FE819C55D10}"/>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CC1BE1AF-B2A9-45BE-833B-C80C2EF9A0A7}"/>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13F290E5-CF58-4A6C-AD2A-651FE7CE1EEA}"/>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A9C4406A-6631-4488-82B3-2A1A059154F8}"/>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C160E1D-E32D-41B6-B292-797160589A48}"/>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287801F-2A3E-4AA0-9A37-E42A8A9B44B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0DD419D-66A9-4CC3-8C74-F7A10555F5D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D3D2972-6E61-43B3-A2C5-F5EF7F3FD08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740DAD8-C0FA-4EFF-86DF-F353D206BD8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3E0AED1-BE89-450E-A72C-BE6F9CD05F5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635</xdr:rowOff>
    </xdr:from>
    <xdr:to>
      <xdr:col>85</xdr:col>
      <xdr:colOff>177800</xdr:colOff>
      <xdr:row>36</xdr:row>
      <xdr:rowOff>102235</xdr:rowOff>
    </xdr:to>
    <xdr:sp macro="" textlink="">
      <xdr:nvSpPr>
        <xdr:cNvPr id="532" name="楕円 531">
          <a:extLst>
            <a:ext uri="{FF2B5EF4-FFF2-40B4-BE49-F238E27FC236}">
              <a16:creationId xmlns:a16="http://schemas.microsoft.com/office/drawing/2014/main" id="{BF3D2636-5BEA-4970-A0F5-34A81247938E}"/>
            </a:ext>
          </a:extLst>
        </xdr:cNvPr>
        <xdr:cNvSpPr/>
      </xdr:nvSpPr>
      <xdr:spPr>
        <a:xfrm>
          <a:off x="14649450" y="5839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23512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E22C836-A79A-4A17-97FE-3F94E740E090}"/>
            </a:ext>
          </a:extLst>
        </xdr:cNvPr>
        <xdr:cNvSpPr txBox="1"/>
      </xdr:nvSpPr>
      <xdr:spPr>
        <a:xfrm>
          <a:off x="14735175"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90170</xdr:rowOff>
    </xdr:from>
    <xdr:to>
      <xdr:col>81</xdr:col>
      <xdr:colOff>101600</xdr:colOff>
      <xdr:row>36</xdr:row>
      <xdr:rowOff>20320</xdr:rowOff>
    </xdr:to>
    <xdr:sp macro="" textlink="">
      <xdr:nvSpPr>
        <xdr:cNvPr id="534" name="楕円 533">
          <a:extLst>
            <a:ext uri="{FF2B5EF4-FFF2-40B4-BE49-F238E27FC236}">
              <a16:creationId xmlns:a16="http://schemas.microsoft.com/office/drawing/2014/main" id="{BEBEAFEB-E4F0-4BDF-80E0-A05E6B34805F}"/>
            </a:ext>
          </a:extLst>
        </xdr:cNvPr>
        <xdr:cNvSpPr/>
      </xdr:nvSpPr>
      <xdr:spPr>
        <a:xfrm>
          <a:off x="13887450" y="5763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140970</xdr:rowOff>
    </xdr:from>
    <xdr:to>
      <xdr:col>85</xdr:col>
      <xdr:colOff>127000</xdr:colOff>
      <xdr:row>36</xdr:row>
      <xdr:rowOff>51435</xdr:rowOff>
    </xdr:to>
    <xdr:cxnSp macro="">
      <xdr:nvCxnSpPr>
        <xdr:cNvPr id="535" name="直線コネクタ 534">
          <a:extLst>
            <a:ext uri="{FF2B5EF4-FFF2-40B4-BE49-F238E27FC236}">
              <a16:creationId xmlns:a16="http://schemas.microsoft.com/office/drawing/2014/main" id="{6EBBB649-C063-420A-A8E0-2AD4D93585C9}"/>
            </a:ext>
          </a:extLst>
        </xdr:cNvPr>
        <xdr:cNvCxnSpPr/>
      </xdr:nvCxnSpPr>
      <xdr:spPr>
        <a:xfrm>
          <a:off x="13935075" y="5821045"/>
          <a:ext cx="762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6" name="楕円 535">
          <a:extLst>
            <a:ext uri="{FF2B5EF4-FFF2-40B4-BE49-F238E27FC236}">
              <a16:creationId xmlns:a16="http://schemas.microsoft.com/office/drawing/2014/main" id="{D86A1F07-96AB-472D-8B28-048F8219E426}"/>
            </a:ext>
          </a:extLst>
        </xdr:cNvPr>
        <xdr:cNvSpPr/>
      </xdr:nvSpPr>
      <xdr:spPr>
        <a:xfrm>
          <a:off x="13096875" y="5744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140970</xdr:rowOff>
    </xdr:to>
    <xdr:cxnSp macro="">
      <xdr:nvCxnSpPr>
        <xdr:cNvPr id="537" name="直線コネクタ 536">
          <a:extLst>
            <a:ext uri="{FF2B5EF4-FFF2-40B4-BE49-F238E27FC236}">
              <a16:creationId xmlns:a16="http://schemas.microsoft.com/office/drawing/2014/main" id="{1506C2DD-5671-472E-A17F-78DFF0F0ADBB}"/>
            </a:ext>
          </a:extLst>
        </xdr:cNvPr>
        <xdr:cNvCxnSpPr/>
      </xdr:nvCxnSpPr>
      <xdr:spPr>
        <a:xfrm>
          <a:off x="13144500" y="580199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109220</xdr:rowOff>
    </xdr:from>
    <xdr:to>
      <xdr:col>72</xdr:col>
      <xdr:colOff>38100</xdr:colOff>
      <xdr:row>37</xdr:row>
      <xdr:rowOff>39370</xdr:rowOff>
    </xdr:to>
    <xdr:sp macro="" textlink="">
      <xdr:nvSpPr>
        <xdr:cNvPr id="538" name="楕円 537">
          <a:extLst>
            <a:ext uri="{FF2B5EF4-FFF2-40B4-BE49-F238E27FC236}">
              <a16:creationId xmlns:a16="http://schemas.microsoft.com/office/drawing/2014/main" id="{E337C02E-2DC8-4824-BC66-2AADD0B4257B}"/>
            </a:ext>
          </a:extLst>
        </xdr:cNvPr>
        <xdr:cNvSpPr/>
      </xdr:nvSpPr>
      <xdr:spPr>
        <a:xfrm>
          <a:off x="12296775" y="5944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36</xdr:row>
      <xdr:rowOff>160020</xdr:rowOff>
    </xdr:to>
    <xdr:cxnSp macro="">
      <xdr:nvCxnSpPr>
        <xdr:cNvPr id="539" name="直線コネクタ 538">
          <a:extLst>
            <a:ext uri="{FF2B5EF4-FFF2-40B4-BE49-F238E27FC236}">
              <a16:creationId xmlns:a16="http://schemas.microsoft.com/office/drawing/2014/main" id="{D6A223BC-C703-46C8-BA76-212887E076C2}"/>
            </a:ext>
          </a:extLst>
        </xdr:cNvPr>
        <xdr:cNvCxnSpPr/>
      </xdr:nvCxnSpPr>
      <xdr:spPr>
        <a:xfrm flipV="1">
          <a:off x="12344400" y="5801995"/>
          <a:ext cx="8001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15875</xdr:rowOff>
    </xdr:from>
    <xdr:to>
      <xdr:col>67</xdr:col>
      <xdr:colOff>101600</xdr:colOff>
      <xdr:row>39</xdr:row>
      <xdr:rowOff>117475</xdr:rowOff>
    </xdr:to>
    <xdr:sp macro="" textlink="">
      <xdr:nvSpPr>
        <xdr:cNvPr id="540" name="楕円 539">
          <a:extLst>
            <a:ext uri="{FF2B5EF4-FFF2-40B4-BE49-F238E27FC236}">
              <a16:creationId xmlns:a16="http://schemas.microsoft.com/office/drawing/2014/main" id="{A1522490-2C99-4453-A825-A916896D8B29}"/>
            </a:ext>
          </a:extLst>
        </xdr:cNvPr>
        <xdr:cNvSpPr/>
      </xdr:nvSpPr>
      <xdr:spPr>
        <a:xfrm>
          <a:off x="11487150" y="6340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160020</xdr:rowOff>
    </xdr:from>
    <xdr:to>
      <xdr:col>71</xdr:col>
      <xdr:colOff>177800</xdr:colOff>
      <xdr:row>39</xdr:row>
      <xdr:rowOff>66675</xdr:rowOff>
    </xdr:to>
    <xdr:cxnSp macro="">
      <xdr:nvCxnSpPr>
        <xdr:cNvPr id="541" name="直線コネクタ 540">
          <a:extLst>
            <a:ext uri="{FF2B5EF4-FFF2-40B4-BE49-F238E27FC236}">
              <a16:creationId xmlns:a16="http://schemas.microsoft.com/office/drawing/2014/main" id="{E4FBE597-56F2-4824-B2C8-A36E80FA6640}"/>
            </a:ext>
          </a:extLst>
        </xdr:cNvPr>
        <xdr:cNvCxnSpPr/>
      </xdr:nvCxnSpPr>
      <xdr:spPr>
        <a:xfrm flipV="1">
          <a:off x="11534775" y="6002020"/>
          <a:ext cx="809625"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70356B6B-FC34-4E57-83B7-BB188FF2310F}"/>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84CF8E6-D658-4996-A9BB-B6DFAEBA4B9B}"/>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67275EC-3B64-4269-834B-CB3C1BDEB97B}"/>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E73DB2E5-AF15-42D6-8148-B87DA0E4D998}"/>
            </a:ext>
          </a:extLst>
        </xdr:cNvPr>
        <xdr:cNvSpPr txBox="1"/>
      </xdr:nvSpPr>
      <xdr:spPr>
        <a:xfrm>
          <a:off x="11354444"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36847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706D2E02-E5F0-4E96-AAB9-9B83E59FE4EE}"/>
            </a:ext>
          </a:extLst>
        </xdr:cNvPr>
        <xdr:cNvSpPr txBox="1"/>
      </xdr:nvSpPr>
      <xdr:spPr>
        <a:xfrm>
          <a:off x="13745219"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7AC4217-60D7-49BF-B286-3FB597182262}"/>
            </a:ext>
          </a:extLst>
        </xdr:cNvPr>
        <xdr:cNvSpPr txBox="1"/>
      </xdr:nvSpPr>
      <xdr:spPr>
        <a:xfrm>
          <a:off x="12964169"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55897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8904A934-D3E2-4558-91DD-EF9186B3A899}"/>
            </a:ext>
          </a:extLst>
        </xdr:cNvPr>
        <xdr:cNvSpPr txBox="1"/>
      </xdr:nvSpPr>
      <xdr:spPr>
        <a:xfrm>
          <a:off x="12164069"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108602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778A89E-B0D9-4B5D-8C1E-143D9E8FCB03}"/>
            </a:ext>
          </a:extLst>
        </xdr:cNvPr>
        <xdr:cNvSpPr txBox="1"/>
      </xdr:nvSpPr>
      <xdr:spPr>
        <a:xfrm>
          <a:off x="1135444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3107196-7FD8-4562-834B-D1E675B31CA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255A343-3985-49BB-AE4A-B83A0F19A77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40929B64-94FC-4B0C-9A6E-77937B8F21F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ECED79B-9B65-469D-A69E-79D06D98F86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35613D9-34BD-49BA-9A06-3C68B2DBA8F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AF6456D-8EAE-47BF-AB12-7C0DC46B4C3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6BC9ECC-A226-45F5-BC4C-9718E6D470E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1C66F03-CB7C-4DC4-B197-6F56B67933F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BC55554-831A-46D4-87CE-5DDB91EED47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5A2A3BC6-0EEC-4CE6-9420-0D8BE8ECD39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F0ED06D-6663-435E-8F59-E6242CC6F2E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2A07F205-1AF6-465E-930D-DC3F097CDC66}"/>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BC14F63-4826-4921-90DB-49E1E4C0FA0B}"/>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DD2AE391-60E0-4962-B5DB-1BB0C520C8E2}"/>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E7458E26-DFEA-4D3C-B6A1-E6EEE397D80D}"/>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A41A9CB-6911-424A-8A20-4C37F0C8AC30}"/>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C6DE2F7-8F88-4DEA-9FD3-8C74A4DA1C9A}"/>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9A84EB89-70E8-493D-8E95-0C1844ED0FE6}"/>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7D78A7E7-5BB6-440F-9E9F-CFB34074175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A64F7BB3-3221-469B-BA05-368CDDC807CD}"/>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8E512E5-8092-494A-9814-63024AB9AD2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E03BEB8-EA1A-4D64-9590-08C19D19EAD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18F12D5-2730-42F4-B433-B0FE5B21D10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D60C2FDC-076D-40AA-974D-D049F7D5B353}"/>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EE149FF5-F30F-4C25-ACE2-F3BD94E376B6}"/>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230F1C6F-3FDF-4C06-9636-3CAC6206CABE}"/>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C7A51AC-C0EF-4257-8EA9-B5E82AA0CCD9}"/>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93A4A83C-853E-4369-BB7D-BD6E53B905F3}"/>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83944AC2-6568-48D2-8D0B-EF8CFA332F3B}"/>
            </a:ext>
          </a:extLst>
        </xdr:cNvPr>
        <xdr:cNvSpPr txBox="1"/>
      </xdr:nvSpPr>
      <xdr:spPr>
        <a:xfrm>
          <a:off x="19992975" y="6217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7B261916-A6F6-4AF7-9056-3A8F654E356C}"/>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256AF6CF-17F9-4406-B9F1-CCB03DA349A9}"/>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9DE86420-5C98-4487-98FA-B4291D89192F}"/>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77BF31B4-BDAE-4C56-A1C2-FDD0C2620E6F}"/>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964628A6-E8F8-4D6F-B56E-8C95A80158D8}"/>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B45B140-83FC-4D29-995D-882E9F6A550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E4ED7A9-8DD3-44C3-B377-0B1ADAE9464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8E4B2B8-B9C1-49D9-8A2B-C53E841678B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01921DC-DD9E-4EA3-854C-5983D0903D4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7342AC4-A1FB-4247-A191-E2116C3A657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135471</xdr:rowOff>
    </xdr:from>
    <xdr:to>
      <xdr:col>116</xdr:col>
      <xdr:colOff>114300</xdr:colOff>
      <xdr:row>42</xdr:row>
      <xdr:rowOff>65621</xdr:rowOff>
    </xdr:to>
    <xdr:sp macro="" textlink="">
      <xdr:nvSpPr>
        <xdr:cNvPr id="589" name="楕円 588">
          <a:extLst>
            <a:ext uri="{FF2B5EF4-FFF2-40B4-BE49-F238E27FC236}">
              <a16:creationId xmlns:a16="http://schemas.microsoft.com/office/drawing/2014/main" id="{34CE1281-7BEC-4F0B-81DA-7498995B64EC}"/>
            </a:ext>
          </a:extLst>
        </xdr:cNvPr>
        <xdr:cNvSpPr/>
      </xdr:nvSpPr>
      <xdr:spPr>
        <a:xfrm>
          <a:off x="19897725" y="6783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50398</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92F50711-1757-4FCF-BB4B-08FDD53FF4C3}"/>
            </a:ext>
          </a:extLst>
        </xdr:cNvPr>
        <xdr:cNvSpPr txBox="1"/>
      </xdr:nvSpPr>
      <xdr:spPr>
        <a:xfrm>
          <a:off x="19992975" y="669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137692</xdr:rowOff>
    </xdr:from>
    <xdr:to>
      <xdr:col>112</xdr:col>
      <xdr:colOff>38100</xdr:colOff>
      <xdr:row>42</xdr:row>
      <xdr:rowOff>67842</xdr:rowOff>
    </xdr:to>
    <xdr:sp macro="" textlink="">
      <xdr:nvSpPr>
        <xdr:cNvPr id="591" name="楕円 590">
          <a:extLst>
            <a:ext uri="{FF2B5EF4-FFF2-40B4-BE49-F238E27FC236}">
              <a16:creationId xmlns:a16="http://schemas.microsoft.com/office/drawing/2014/main" id="{2300B8E2-238A-4FA6-B55D-A334CA6759FD}"/>
            </a:ext>
          </a:extLst>
        </xdr:cNvPr>
        <xdr:cNvSpPr/>
      </xdr:nvSpPr>
      <xdr:spPr>
        <a:xfrm>
          <a:off x="19154775" y="67893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14821</xdr:rowOff>
    </xdr:from>
    <xdr:to>
      <xdr:col>116</xdr:col>
      <xdr:colOff>63500</xdr:colOff>
      <xdr:row>42</xdr:row>
      <xdr:rowOff>17042</xdr:rowOff>
    </xdr:to>
    <xdr:cxnSp macro="">
      <xdr:nvCxnSpPr>
        <xdr:cNvPr id="592" name="直線コネクタ 591">
          <a:extLst>
            <a:ext uri="{FF2B5EF4-FFF2-40B4-BE49-F238E27FC236}">
              <a16:creationId xmlns:a16="http://schemas.microsoft.com/office/drawing/2014/main" id="{CA1FF0B1-7909-4712-BB1E-6E4A201BC5E5}"/>
            </a:ext>
          </a:extLst>
        </xdr:cNvPr>
        <xdr:cNvCxnSpPr/>
      </xdr:nvCxnSpPr>
      <xdr:spPr>
        <a:xfrm flipV="1">
          <a:off x="19202400" y="6822021"/>
          <a:ext cx="752475" cy="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139678</xdr:rowOff>
    </xdr:from>
    <xdr:to>
      <xdr:col>107</xdr:col>
      <xdr:colOff>101600</xdr:colOff>
      <xdr:row>42</xdr:row>
      <xdr:rowOff>69828</xdr:rowOff>
    </xdr:to>
    <xdr:sp macro="" textlink="">
      <xdr:nvSpPr>
        <xdr:cNvPr id="593" name="楕円 592">
          <a:extLst>
            <a:ext uri="{FF2B5EF4-FFF2-40B4-BE49-F238E27FC236}">
              <a16:creationId xmlns:a16="http://schemas.microsoft.com/office/drawing/2014/main" id="{E057B946-A073-45E9-9E94-F874194D0C60}"/>
            </a:ext>
          </a:extLst>
        </xdr:cNvPr>
        <xdr:cNvSpPr/>
      </xdr:nvSpPr>
      <xdr:spPr>
        <a:xfrm>
          <a:off x="18345150" y="67913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17042</xdr:rowOff>
    </xdr:from>
    <xdr:to>
      <xdr:col>111</xdr:col>
      <xdr:colOff>177800</xdr:colOff>
      <xdr:row>42</xdr:row>
      <xdr:rowOff>19028</xdr:rowOff>
    </xdr:to>
    <xdr:cxnSp macro="">
      <xdr:nvCxnSpPr>
        <xdr:cNvPr id="594" name="直線コネクタ 593">
          <a:extLst>
            <a:ext uri="{FF2B5EF4-FFF2-40B4-BE49-F238E27FC236}">
              <a16:creationId xmlns:a16="http://schemas.microsoft.com/office/drawing/2014/main" id="{EDCA90B8-CBC2-4F51-919E-6A0C1BA353BF}"/>
            </a:ext>
          </a:extLst>
        </xdr:cNvPr>
        <xdr:cNvCxnSpPr/>
      </xdr:nvCxnSpPr>
      <xdr:spPr>
        <a:xfrm flipV="1">
          <a:off x="18392775" y="6827417"/>
          <a:ext cx="809625"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145114</xdr:rowOff>
    </xdr:from>
    <xdr:to>
      <xdr:col>102</xdr:col>
      <xdr:colOff>165100</xdr:colOff>
      <xdr:row>42</xdr:row>
      <xdr:rowOff>75264</xdr:rowOff>
    </xdr:to>
    <xdr:sp macro="" textlink="">
      <xdr:nvSpPr>
        <xdr:cNvPr id="595" name="楕円 594">
          <a:extLst>
            <a:ext uri="{FF2B5EF4-FFF2-40B4-BE49-F238E27FC236}">
              <a16:creationId xmlns:a16="http://schemas.microsoft.com/office/drawing/2014/main" id="{3CBCA407-5037-49EA-9893-9103F2190150}"/>
            </a:ext>
          </a:extLst>
        </xdr:cNvPr>
        <xdr:cNvSpPr/>
      </xdr:nvSpPr>
      <xdr:spPr>
        <a:xfrm>
          <a:off x="17554575" y="67903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19028</xdr:rowOff>
    </xdr:from>
    <xdr:to>
      <xdr:col>107</xdr:col>
      <xdr:colOff>50800</xdr:colOff>
      <xdr:row>42</xdr:row>
      <xdr:rowOff>24464</xdr:rowOff>
    </xdr:to>
    <xdr:cxnSp macro="">
      <xdr:nvCxnSpPr>
        <xdr:cNvPr id="596" name="直線コネクタ 595">
          <a:extLst>
            <a:ext uri="{FF2B5EF4-FFF2-40B4-BE49-F238E27FC236}">
              <a16:creationId xmlns:a16="http://schemas.microsoft.com/office/drawing/2014/main" id="{EFD278BF-6199-40F6-A285-8EAF596449BF}"/>
            </a:ext>
          </a:extLst>
        </xdr:cNvPr>
        <xdr:cNvCxnSpPr/>
      </xdr:nvCxnSpPr>
      <xdr:spPr>
        <a:xfrm flipV="1">
          <a:off x="17602200" y="6829403"/>
          <a:ext cx="790575"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149709</xdr:rowOff>
    </xdr:from>
    <xdr:to>
      <xdr:col>98</xdr:col>
      <xdr:colOff>38100</xdr:colOff>
      <xdr:row>42</xdr:row>
      <xdr:rowOff>79859</xdr:rowOff>
    </xdr:to>
    <xdr:sp macro="" textlink="">
      <xdr:nvSpPr>
        <xdr:cNvPr id="597" name="楕円 596">
          <a:extLst>
            <a:ext uri="{FF2B5EF4-FFF2-40B4-BE49-F238E27FC236}">
              <a16:creationId xmlns:a16="http://schemas.microsoft.com/office/drawing/2014/main" id="{E16F2EDA-608B-4E2D-9376-12101E7A84F2}"/>
            </a:ext>
          </a:extLst>
        </xdr:cNvPr>
        <xdr:cNvSpPr/>
      </xdr:nvSpPr>
      <xdr:spPr>
        <a:xfrm>
          <a:off x="16754475" y="67981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24464</xdr:rowOff>
    </xdr:from>
    <xdr:to>
      <xdr:col>102</xdr:col>
      <xdr:colOff>114300</xdr:colOff>
      <xdr:row>42</xdr:row>
      <xdr:rowOff>29059</xdr:rowOff>
    </xdr:to>
    <xdr:cxnSp macro="">
      <xdr:nvCxnSpPr>
        <xdr:cNvPr id="598" name="直線コネクタ 597">
          <a:extLst>
            <a:ext uri="{FF2B5EF4-FFF2-40B4-BE49-F238E27FC236}">
              <a16:creationId xmlns:a16="http://schemas.microsoft.com/office/drawing/2014/main" id="{656C603F-096B-41BF-BFAF-85AF1960006B}"/>
            </a:ext>
          </a:extLst>
        </xdr:cNvPr>
        <xdr:cNvCxnSpPr/>
      </xdr:nvCxnSpPr>
      <xdr:spPr>
        <a:xfrm flipV="1">
          <a:off x="16802100" y="68380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2212B20-094A-467F-85FD-84D8A0E05B2D}"/>
            </a:ext>
          </a:extLst>
        </xdr:cNvPr>
        <xdr:cNvSpPr txBox="1"/>
      </xdr:nvSpPr>
      <xdr:spPr>
        <a:xfrm>
          <a:off x="18915595" y="616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A8561D5-A1E7-49F1-9FD4-80DB65A1DE7A}"/>
            </a:ext>
          </a:extLst>
        </xdr:cNvPr>
        <xdr:cNvSpPr txBox="1"/>
      </xdr:nvSpPr>
      <xdr:spPr>
        <a:xfrm>
          <a:off x="18134545" y="616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51F57A19-E8DE-412F-BAB0-6D5D4939DD62}"/>
            </a:ext>
          </a:extLst>
        </xdr:cNvPr>
        <xdr:cNvSpPr txBox="1"/>
      </xdr:nvSpPr>
      <xdr:spPr>
        <a:xfrm>
          <a:off x="17324920" y="617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DA570FA-54EE-414D-971A-1C20970404ED}"/>
            </a:ext>
          </a:extLst>
        </xdr:cNvPr>
        <xdr:cNvSpPr txBox="1"/>
      </xdr:nvSpPr>
      <xdr:spPr>
        <a:xfrm>
          <a:off x="16524820" y="617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58969</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549A6775-CF73-4C62-89F3-72DFF4A18618}"/>
            </a:ext>
          </a:extLst>
        </xdr:cNvPr>
        <xdr:cNvSpPr txBox="1"/>
      </xdr:nvSpPr>
      <xdr:spPr>
        <a:xfrm>
          <a:off x="18983403" y="686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60955</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E241FA5E-CD5F-4BAB-AC3A-69715294ACAD}"/>
            </a:ext>
          </a:extLst>
        </xdr:cNvPr>
        <xdr:cNvSpPr txBox="1"/>
      </xdr:nvSpPr>
      <xdr:spPr>
        <a:xfrm>
          <a:off x="18183303" y="687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66391</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4E9EA394-791D-48DB-BE2D-E122ED647715}"/>
            </a:ext>
          </a:extLst>
        </xdr:cNvPr>
        <xdr:cNvSpPr txBox="1"/>
      </xdr:nvSpPr>
      <xdr:spPr>
        <a:xfrm>
          <a:off x="17383203" y="68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70986</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F0849DCF-2E0D-4D53-A908-B62F8FA5EB4C}"/>
            </a:ext>
          </a:extLst>
        </xdr:cNvPr>
        <xdr:cNvSpPr txBox="1"/>
      </xdr:nvSpPr>
      <xdr:spPr>
        <a:xfrm>
          <a:off x="16592628" y="687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C2B474E-9948-4A23-BFA7-CD173D79A9C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B3F62CF-27FA-4AED-BADC-31CF454BD02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143A334-3827-4E95-862A-828A1FF28C3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543544B-D336-49FF-B2A9-11871FCD2C9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1BA9017-2EFA-4767-8484-912ED9813C2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33CB012-B774-417B-A00F-3B1D875B046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7E1443C-5546-47BB-BEBC-BBD3AC2BCEB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4F9992D-4F94-4FDE-933B-697C0DBFD9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0609AC2-FB1F-4118-9AD6-24222A8014B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A90740F-7DA3-49A2-8278-1364845F959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7132EB7-44DE-4187-8D92-063F70F9F89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88CB447-4CBE-4871-BD84-29CD2A0574E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119FCEF-9D99-420B-9BB2-88DD662BE967}"/>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E093BA6F-69D1-4063-A25F-EED7448F87E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13C45B4-0F6A-43F6-AEF2-E6A99B0BAE2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4E6E719E-5FF7-4318-8CFB-78B1B890A8D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8A20AB4-145C-40A9-B7E2-8EF8B6604ED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DD04B26-1547-41E8-A138-D74CF4F5C05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B16E911-E057-4A5A-B1D5-FA44B743DA1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BE2BCA9-8ED6-4AE3-BFF7-6056273087F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20B47AB-4076-4C7B-A283-EE4E579941EE}"/>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51149C9-0ACB-4ACA-80EE-E4F19A771DF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B427DC8-D4A9-4753-B3EA-7B2EA63BF63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8A5A0F2F-1AC9-4332-ABFF-617D461C27E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4211612F-CFBC-4C8A-8D40-0207EED9D953}"/>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F90A9497-FD68-4A02-BB94-81CF52B009E5}"/>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3B3E0220-8A6E-47C9-A424-4B953E0A32C8}"/>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D4382A73-6A26-4595-8BC6-6FA65AB2565E}"/>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902D3419-ABE7-461F-84DB-C7A6A1B6158D}"/>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904FAC91-F2C1-48E6-9D2A-D74F8D15585B}"/>
            </a:ext>
          </a:extLst>
        </xdr:cNvPr>
        <xdr:cNvSpPr txBox="1"/>
      </xdr:nvSpPr>
      <xdr:spPr>
        <a:xfrm>
          <a:off x="14735175"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94C3E6B1-AAB9-495A-AFE8-028D45E051D0}"/>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5B920C00-C0CE-418E-A50B-79582F6D466B}"/>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9A60C7EC-FF24-4625-9DFF-C394A6A7A10F}"/>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64B11981-B902-4337-917C-E6FAF68E7F81}"/>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6CC428EA-4BAF-4A72-A7CE-4DF297186123}"/>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A489C64-891C-458E-9BE6-4C8D6A1849F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C94B23A-2B66-4EEB-BA91-BD56A543AEF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E3C986-815B-493E-9831-E37882DF179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7F319F6-7F3E-4050-AB28-D085A47FCFE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C55329A-A610-4007-A8F6-1AB3F7E53B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53975</xdr:rowOff>
    </xdr:from>
    <xdr:to>
      <xdr:col>85</xdr:col>
      <xdr:colOff>177800</xdr:colOff>
      <xdr:row>58</xdr:row>
      <xdr:rowOff>155575</xdr:rowOff>
    </xdr:to>
    <xdr:sp macro="" textlink="">
      <xdr:nvSpPr>
        <xdr:cNvPr id="647" name="楕円 646">
          <a:extLst>
            <a:ext uri="{FF2B5EF4-FFF2-40B4-BE49-F238E27FC236}">
              <a16:creationId xmlns:a16="http://schemas.microsoft.com/office/drawing/2014/main" id="{4AA33288-09FB-4094-8F25-4E463708735F}"/>
            </a:ext>
          </a:extLst>
        </xdr:cNvPr>
        <xdr:cNvSpPr/>
      </xdr:nvSpPr>
      <xdr:spPr>
        <a:xfrm>
          <a:off x="14649450" y="94551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76852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60B94224-629D-4A82-BED6-54071EBCB5EF}"/>
            </a:ext>
          </a:extLst>
        </xdr:cNvPr>
        <xdr:cNvSpPr txBox="1"/>
      </xdr:nvSpPr>
      <xdr:spPr>
        <a:xfrm>
          <a:off x="14735175"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10160</xdr:rowOff>
    </xdr:from>
    <xdr:to>
      <xdr:col>81</xdr:col>
      <xdr:colOff>101600</xdr:colOff>
      <xdr:row>58</xdr:row>
      <xdr:rowOff>111760</xdr:rowOff>
    </xdr:to>
    <xdr:sp macro="" textlink="">
      <xdr:nvSpPr>
        <xdr:cNvPr id="649" name="楕円 648">
          <a:extLst>
            <a:ext uri="{FF2B5EF4-FFF2-40B4-BE49-F238E27FC236}">
              <a16:creationId xmlns:a16="http://schemas.microsoft.com/office/drawing/2014/main" id="{9C94DE37-9F1C-48A7-A880-52CDBE45B297}"/>
            </a:ext>
          </a:extLst>
        </xdr:cNvPr>
        <xdr:cNvSpPr/>
      </xdr:nvSpPr>
      <xdr:spPr>
        <a:xfrm>
          <a:off x="13887450" y="94081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60960</xdr:rowOff>
    </xdr:from>
    <xdr:to>
      <xdr:col>85</xdr:col>
      <xdr:colOff>127000</xdr:colOff>
      <xdr:row>58</xdr:row>
      <xdr:rowOff>104775</xdr:rowOff>
    </xdr:to>
    <xdr:cxnSp macro="">
      <xdr:nvCxnSpPr>
        <xdr:cNvPr id="650" name="直線コネクタ 649">
          <a:extLst>
            <a:ext uri="{FF2B5EF4-FFF2-40B4-BE49-F238E27FC236}">
              <a16:creationId xmlns:a16="http://schemas.microsoft.com/office/drawing/2014/main" id="{F4941197-DBC7-4FA2-A015-3FB0BDCC64D2}"/>
            </a:ext>
          </a:extLst>
        </xdr:cNvPr>
        <xdr:cNvCxnSpPr/>
      </xdr:nvCxnSpPr>
      <xdr:spPr>
        <a:xfrm>
          <a:off x="13935075" y="946531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139700</xdr:rowOff>
    </xdr:from>
    <xdr:to>
      <xdr:col>76</xdr:col>
      <xdr:colOff>165100</xdr:colOff>
      <xdr:row>58</xdr:row>
      <xdr:rowOff>69850</xdr:rowOff>
    </xdr:to>
    <xdr:sp macro="" textlink="">
      <xdr:nvSpPr>
        <xdr:cNvPr id="651" name="楕円 650">
          <a:extLst>
            <a:ext uri="{FF2B5EF4-FFF2-40B4-BE49-F238E27FC236}">
              <a16:creationId xmlns:a16="http://schemas.microsoft.com/office/drawing/2014/main" id="{E37ED985-B779-4A96-98C4-8B7F7693CC76}"/>
            </a:ext>
          </a:extLst>
        </xdr:cNvPr>
        <xdr:cNvSpPr/>
      </xdr:nvSpPr>
      <xdr:spPr>
        <a:xfrm>
          <a:off x="13096875" y="9382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19050</xdr:rowOff>
    </xdr:from>
    <xdr:to>
      <xdr:col>81</xdr:col>
      <xdr:colOff>50800</xdr:colOff>
      <xdr:row>58</xdr:row>
      <xdr:rowOff>60960</xdr:rowOff>
    </xdr:to>
    <xdr:cxnSp macro="">
      <xdr:nvCxnSpPr>
        <xdr:cNvPr id="652" name="直線コネクタ 651">
          <a:extLst>
            <a:ext uri="{FF2B5EF4-FFF2-40B4-BE49-F238E27FC236}">
              <a16:creationId xmlns:a16="http://schemas.microsoft.com/office/drawing/2014/main" id="{24FBB2ED-75E0-44DC-87BE-76AD583A005D}"/>
            </a:ext>
          </a:extLst>
        </xdr:cNvPr>
        <xdr:cNvCxnSpPr/>
      </xdr:nvCxnSpPr>
      <xdr:spPr>
        <a:xfrm>
          <a:off x="13144500" y="9420225"/>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97790</xdr:rowOff>
    </xdr:from>
    <xdr:to>
      <xdr:col>72</xdr:col>
      <xdr:colOff>38100</xdr:colOff>
      <xdr:row>58</xdr:row>
      <xdr:rowOff>27940</xdr:rowOff>
    </xdr:to>
    <xdr:sp macro="" textlink="">
      <xdr:nvSpPr>
        <xdr:cNvPr id="653" name="楕円 652">
          <a:extLst>
            <a:ext uri="{FF2B5EF4-FFF2-40B4-BE49-F238E27FC236}">
              <a16:creationId xmlns:a16="http://schemas.microsoft.com/office/drawing/2014/main" id="{AD1C4E95-33EC-427D-9867-F92B41EC8133}"/>
            </a:ext>
          </a:extLst>
        </xdr:cNvPr>
        <xdr:cNvSpPr/>
      </xdr:nvSpPr>
      <xdr:spPr>
        <a:xfrm>
          <a:off x="12296775" y="9337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58</xdr:row>
      <xdr:rowOff>19050</xdr:rowOff>
    </xdr:to>
    <xdr:cxnSp macro="">
      <xdr:nvCxnSpPr>
        <xdr:cNvPr id="654" name="直線コネクタ 653">
          <a:extLst>
            <a:ext uri="{FF2B5EF4-FFF2-40B4-BE49-F238E27FC236}">
              <a16:creationId xmlns:a16="http://schemas.microsoft.com/office/drawing/2014/main" id="{36710FD4-7086-4EAF-9221-954DBC0C8CF9}"/>
            </a:ext>
          </a:extLst>
        </xdr:cNvPr>
        <xdr:cNvCxnSpPr/>
      </xdr:nvCxnSpPr>
      <xdr:spPr>
        <a:xfrm>
          <a:off x="12344400" y="938466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655" name="楕円 654">
          <a:extLst>
            <a:ext uri="{FF2B5EF4-FFF2-40B4-BE49-F238E27FC236}">
              <a16:creationId xmlns:a16="http://schemas.microsoft.com/office/drawing/2014/main" id="{99932B7B-72A4-4C03-B926-C306769A8483}"/>
            </a:ext>
          </a:extLst>
        </xdr:cNvPr>
        <xdr:cNvSpPr/>
      </xdr:nvSpPr>
      <xdr:spPr>
        <a:xfrm>
          <a:off x="11487150" y="9295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148590</xdr:rowOff>
    </xdr:to>
    <xdr:cxnSp macro="">
      <xdr:nvCxnSpPr>
        <xdr:cNvPr id="656" name="直線コネクタ 655">
          <a:extLst>
            <a:ext uri="{FF2B5EF4-FFF2-40B4-BE49-F238E27FC236}">
              <a16:creationId xmlns:a16="http://schemas.microsoft.com/office/drawing/2014/main" id="{E3A5315C-7204-44AE-81F8-69BD98AE6615}"/>
            </a:ext>
          </a:extLst>
        </xdr:cNvPr>
        <xdr:cNvCxnSpPr/>
      </xdr:nvCxnSpPr>
      <xdr:spPr>
        <a:xfrm>
          <a:off x="11534775" y="9342755"/>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F83C477-474D-40EF-B033-67173BA17314}"/>
            </a:ext>
          </a:extLst>
        </xdr:cNvPr>
        <xdr:cNvSpPr txBox="1"/>
      </xdr:nvSpPr>
      <xdr:spPr>
        <a:xfrm>
          <a:off x="13745219"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883DA91E-8704-49D5-9B7C-5311A51CFF8F}"/>
            </a:ext>
          </a:extLst>
        </xdr:cNvPr>
        <xdr:cNvSpPr txBox="1"/>
      </xdr:nvSpPr>
      <xdr:spPr>
        <a:xfrm>
          <a:off x="12964169" y="966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910A053-9B06-4EDA-9430-56466F394A14}"/>
            </a:ext>
          </a:extLst>
        </xdr:cNvPr>
        <xdr:cNvSpPr txBox="1"/>
      </xdr:nvSpPr>
      <xdr:spPr>
        <a:xfrm>
          <a:off x="12164069"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180CE3B-3609-43E7-B742-069708C65D49}"/>
            </a:ext>
          </a:extLst>
        </xdr:cNvPr>
        <xdr:cNvSpPr txBox="1"/>
      </xdr:nvSpPr>
      <xdr:spPr>
        <a:xfrm>
          <a:off x="11354444"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128287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2B26AF65-9469-4445-8640-3F9663F1FBE7}"/>
            </a:ext>
          </a:extLst>
        </xdr:cNvPr>
        <xdr:cNvSpPr txBox="1"/>
      </xdr:nvSpPr>
      <xdr:spPr>
        <a:xfrm>
          <a:off x="1374521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86377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81B3A9A-DF57-4976-AFC6-976C45058C49}"/>
            </a:ext>
          </a:extLst>
        </xdr:cNvPr>
        <xdr:cNvSpPr txBox="1"/>
      </xdr:nvSpPr>
      <xdr:spPr>
        <a:xfrm>
          <a:off x="12964169" y="916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44467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6228041-0148-4135-B128-41EF63F6E92D}"/>
            </a:ext>
          </a:extLst>
        </xdr:cNvPr>
        <xdr:cNvSpPr txBox="1"/>
      </xdr:nvSpPr>
      <xdr:spPr>
        <a:xfrm>
          <a:off x="12164069" y="912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2FBE7DF-D671-40E7-8F90-A84F1768CBA3}"/>
            </a:ext>
          </a:extLst>
        </xdr:cNvPr>
        <xdr:cNvSpPr txBox="1"/>
      </xdr:nvSpPr>
      <xdr:spPr>
        <a:xfrm>
          <a:off x="11354444" y="907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503417C-F028-4490-9111-ADDFFA6BB36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9D6D9B7-2DE3-4E63-81EB-529D8AED0E5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8A2C55B9-783D-4FCE-A013-72D842D0DDC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A99CBBF-2534-4F14-8EB4-319FCDF7DE3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AF2FC2E-DEE1-40EE-A8A6-7C04BBA7661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5EFD0D5-77D2-46D1-AA84-73511EB333A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179077D-2172-4365-A803-CE9F80756CF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EAC2192-DC8D-482B-B35D-3FE31FD6402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59C7FF6-AAD5-4718-AA22-4A734E9AE51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1532A95-2310-4056-B31D-A1BE1FD6E51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E11E7C8-E6FD-44EB-A048-DC78245BD16F}"/>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4BD97AD5-4253-4D8F-8FBA-DE2356ECBFEE}"/>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255F1710-45E6-41CA-8A3D-333DB5F7236F}"/>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86BFAC0A-8063-4913-826C-7E24DD0EF62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DA92FC5-6258-440E-8E42-E729CBCB9BFB}"/>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A53B15A-8B33-486C-8B1D-427037AC2A12}"/>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47800C0-7F85-4760-99EE-76E2873F026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C6D1257-B8BB-40D2-B732-16CF7D70303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E4D88E12-2631-4429-8EE3-11474098ACCE}"/>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AACC6E6-CBB9-4388-A5AD-26C45809A16E}"/>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EDB8D57-57B1-45F9-ACA4-C0B411D53CCA}"/>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5BC343E-B072-49F0-9321-6264D060AB0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476689FD-118C-4EE3-A58F-AD4B63F095A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933A45AA-C10C-47D1-85E6-DEC192892B7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D352CE5-C166-4791-989F-A40175EF838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67975F81-F772-4192-ACEF-028CCD2B2CEB}"/>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A0AFCA1-1675-489D-BAD2-BBEB3A10C582}"/>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BC4B322B-6873-4D2D-AEA0-9BC278B9542E}"/>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FB94A44-5376-42F7-86F1-FEF69BE69AC2}"/>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CC11A346-AF9C-48C2-A186-84F17A2EE825}"/>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0934883-6137-4252-A69C-2D75561A109C}"/>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825C971B-8F25-412B-8BF3-BC30130620FC}"/>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B6902EC-A3A0-4FCE-B161-53614919BE1B}"/>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8EA949AE-5F22-4262-A2B4-55C68DDE067D}"/>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D6C1D895-1321-420B-A9E5-757A6508A593}"/>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41BAA3FA-7834-46B8-9037-07C96A0E2A87}"/>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82767E3-C4AE-44EC-B04C-BFD03CC6893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7BADC82-0DD7-44DB-9B26-DA3F50BEC12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1D4274C-C14A-40DE-9F63-36112AD98D9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1147221-62D6-45A5-B3E0-D40BBE78425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C2DEC42-F2E4-4B15-908B-84872348CC4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7983</xdr:rowOff>
    </xdr:from>
    <xdr:to>
      <xdr:col>116</xdr:col>
      <xdr:colOff>114300</xdr:colOff>
      <xdr:row>60</xdr:row>
      <xdr:rowOff>109583</xdr:rowOff>
    </xdr:to>
    <xdr:sp macro="" textlink="">
      <xdr:nvSpPr>
        <xdr:cNvPr id="706" name="楕円 705">
          <a:extLst>
            <a:ext uri="{FF2B5EF4-FFF2-40B4-BE49-F238E27FC236}">
              <a16:creationId xmlns:a16="http://schemas.microsoft.com/office/drawing/2014/main" id="{95FE35CF-EABF-43A8-897E-0D47EF484431}"/>
            </a:ext>
          </a:extLst>
        </xdr:cNvPr>
        <xdr:cNvSpPr/>
      </xdr:nvSpPr>
      <xdr:spPr>
        <a:xfrm>
          <a:off x="19897725" y="97361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30860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F5DB9D37-CA5B-418C-B9B3-127201BF1E63}"/>
            </a:ext>
          </a:extLst>
        </xdr:cNvPr>
        <xdr:cNvSpPr txBox="1"/>
      </xdr:nvSpPr>
      <xdr:spPr>
        <a:xfrm>
          <a:off x="19992975" y="959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79828</xdr:rowOff>
    </xdr:from>
    <xdr:to>
      <xdr:col>112</xdr:col>
      <xdr:colOff>38100</xdr:colOff>
      <xdr:row>61</xdr:row>
      <xdr:rowOff>9978</xdr:rowOff>
    </xdr:to>
    <xdr:sp macro="" textlink="">
      <xdr:nvSpPr>
        <xdr:cNvPr id="708" name="楕円 707">
          <a:extLst>
            <a:ext uri="{FF2B5EF4-FFF2-40B4-BE49-F238E27FC236}">
              <a16:creationId xmlns:a16="http://schemas.microsoft.com/office/drawing/2014/main" id="{0A52CBCC-E9C3-417E-8F8F-D56B907EA69A}"/>
            </a:ext>
          </a:extLst>
        </xdr:cNvPr>
        <xdr:cNvSpPr/>
      </xdr:nvSpPr>
      <xdr:spPr>
        <a:xfrm>
          <a:off x="19154775" y="980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58783</xdr:rowOff>
    </xdr:from>
    <xdr:to>
      <xdr:col>116</xdr:col>
      <xdr:colOff>63500</xdr:colOff>
      <xdr:row>60</xdr:row>
      <xdr:rowOff>130628</xdr:rowOff>
    </xdr:to>
    <xdr:cxnSp macro="">
      <xdr:nvCxnSpPr>
        <xdr:cNvPr id="709" name="直線コネクタ 708">
          <a:extLst>
            <a:ext uri="{FF2B5EF4-FFF2-40B4-BE49-F238E27FC236}">
              <a16:creationId xmlns:a16="http://schemas.microsoft.com/office/drawing/2014/main" id="{92B5D013-3688-491A-BADA-DD8445218392}"/>
            </a:ext>
          </a:extLst>
        </xdr:cNvPr>
        <xdr:cNvCxnSpPr/>
      </xdr:nvCxnSpPr>
      <xdr:spPr>
        <a:xfrm flipV="1">
          <a:off x="19202400" y="9783808"/>
          <a:ext cx="752475"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99423</xdr:rowOff>
    </xdr:from>
    <xdr:to>
      <xdr:col>107</xdr:col>
      <xdr:colOff>101600</xdr:colOff>
      <xdr:row>61</xdr:row>
      <xdr:rowOff>29573</xdr:rowOff>
    </xdr:to>
    <xdr:sp macro="" textlink="">
      <xdr:nvSpPr>
        <xdr:cNvPr id="710" name="楕円 709">
          <a:extLst>
            <a:ext uri="{FF2B5EF4-FFF2-40B4-BE49-F238E27FC236}">
              <a16:creationId xmlns:a16="http://schemas.microsoft.com/office/drawing/2014/main" id="{68697D0B-4002-49CE-ACB4-B27A8C1252C1}"/>
            </a:ext>
          </a:extLst>
        </xdr:cNvPr>
        <xdr:cNvSpPr/>
      </xdr:nvSpPr>
      <xdr:spPr>
        <a:xfrm>
          <a:off x="18345150" y="98276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130628</xdr:rowOff>
    </xdr:from>
    <xdr:to>
      <xdr:col>111</xdr:col>
      <xdr:colOff>177800</xdr:colOff>
      <xdr:row>60</xdr:row>
      <xdr:rowOff>150223</xdr:rowOff>
    </xdr:to>
    <xdr:cxnSp macro="">
      <xdr:nvCxnSpPr>
        <xdr:cNvPr id="711" name="直線コネクタ 710">
          <a:extLst>
            <a:ext uri="{FF2B5EF4-FFF2-40B4-BE49-F238E27FC236}">
              <a16:creationId xmlns:a16="http://schemas.microsoft.com/office/drawing/2014/main" id="{056A905D-9B7B-4E38-93C4-C3E47EF39BBA}"/>
            </a:ext>
          </a:extLst>
        </xdr:cNvPr>
        <xdr:cNvCxnSpPr/>
      </xdr:nvCxnSpPr>
      <xdr:spPr>
        <a:xfrm flipV="1">
          <a:off x="18392775" y="9855653"/>
          <a:ext cx="80962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119017</xdr:rowOff>
    </xdr:from>
    <xdr:to>
      <xdr:col>102</xdr:col>
      <xdr:colOff>165100</xdr:colOff>
      <xdr:row>61</xdr:row>
      <xdr:rowOff>49167</xdr:rowOff>
    </xdr:to>
    <xdr:sp macro="" textlink="">
      <xdr:nvSpPr>
        <xdr:cNvPr id="712" name="楕円 711">
          <a:extLst>
            <a:ext uri="{FF2B5EF4-FFF2-40B4-BE49-F238E27FC236}">
              <a16:creationId xmlns:a16="http://schemas.microsoft.com/office/drawing/2014/main" id="{F2ADCD1E-EFB2-4992-9E1B-3A48CC25795A}"/>
            </a:ext>
          </a:extLst>
        </xdr:cNvPr>
        <xdr:cNvSpPr/>
      </xdr:nvSpPr>
      <xdr:spPr>
        <a:xfrm>
          <a:off x="17554575" y="98472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150223</xdr:rowOff>
    </xdr:from>
    <xdr:to>
      <xdr:col>107</xdr:col>
      <xdr:colOff>50800</xdr:colOff>
      <xdr:row>60</xdr:row>
      <xdr:rowOff>169817</xdr:rowOff>
    </xdr:to>
    <xdr:cxnSp macro="">
      <xdr:nvCxnSpPr>
        <xdr:cNvPr id="713" name="直線コネクタ 712">
          <a:extLst>
            <a:ext uri="{FF2B5EF4-FFF2-40B4-BE49-F238E27FC236}">
              <a16:creationId xmlns:a16="http://schemas.microsoft.com/office/drawing/2014/main" id="{B67D1CEB-2B3D-49A6-A49D-9C2B253F3F7E}"/>
            </a:ext>
          </a:extLst>
        </xdr:cNvPr>
        <xdr:cNvCxnSpPr/>
      </xdr:nvCxnSpPr>
      <xdr:spPr>
        <a:xfrm flipV="1">
          <a:off x="17602200" y="9875248"/>
          <a:ext cx="790575"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138612</xdr:rowOff>
    </xdr:from>
    <xdr:to>
      <xdr:col>98</xdr:col>
      <xdr:colOff>38100</xdr:colOff>
      <xdr:row>61</xdr:row>
      <xdr:rowOff>68762</xdr:rowOff>
    </xdr:to>
    <xdr:sp macro="" textlink="">
      <xdr:nvSpPr>
        <xdr:cNvPr id="714" name="楕円 713">
          <a:extLst>
            <a:ext uri="{FF2B5EF4-FFF2-40B4-BE49-F238E27FC236}">
              <a16:creationId xmlns:a16="http://schemas.microsoft.com/office/drawing/2014/main" id="{A1015B20-491D-487C-96E1-5C208680001B}"/>
            </a:ext>
          </a:extLst>
        </xdr:cNvPr>
        <xdr:cNvSpPr/>
      </xdr:nvSpPr>
      <xdr:spPr>
        <a:xfrm>
          <a:off x="16754475" y="98668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169817</xdr:rowOff>
    </xdr:from>
    <xdr:to>
      <xdr:col>102</xdr:col>
      <xdr:colOff>114300</xdr:colOff>
      <xdr:row>61</xdr:row>
      <xdr:rowOff>17962</xdr:rowOff>
    </xdr:to>
    <xdr:cxnSp macro="">
      <xdr:nvCxnSpPr>
        <xdr:cNvPr id="715" name="直線コネクタ 714">
          <a:extLst>
            <a:ext uri="{FF2B5EF4-FFF2-40B4-BE49-F238E27FC236}">
              <a16:creationId xmlns:a16="http://schemas.microsoft.com/office/drawing/2014/main" id="{8B4EB829-CBDB-49F4-91A0-CF61026EA497}"/>
            </a:ext>
          </a:extLst>
        </xdr:cNvPr>
        <xdr:cNvCxnSpPr/>
      </xdr:nvCxnSpPr>
      <xdr:spPr>
        <a:xfrm flipV="1">
          <a:off x="16802100" y="9885317"/>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BB65D85C-B7D4-4FC1-8D08-6904F7FD8DF7}"/>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625D24DD-7BC3-40B0-8351-182BF911137F}"/>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E00BC705-5224-4968-A7B9-FAAF59F66019}"/>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B89B2F2E-4F68-435A-B708-6C603E25E41F}"/>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26505</xdr:rowOff>
    </xdr:from>
    <xdr:ext cx="469744" cy="259045"/>
    <xdr:sp macro="" textlink="">
      <xdr:nvSpPr>
        <xdr:cNvPr id="720" name="n_1mainValue【保健センター・保健所】&#10;一人当たり面積">
          <a:extLst>
            <a:ext uri="{FF2B5EF4-FFF2-40B4-BE49-F238E27FC236}">
              <a16:creationId xmlns:a16="http://schemas.microsoft.com/office/drawing/2014/main" id="{0ACF9EF9-ED17-45B2-BB6C-EA47F26A8EE1}"/>
            </a:ext>
          </a:extLst>
        </xdr:cNvPr>
        <xdr:cNvSpPr txBox="1"/>
      </xdr:nvSpPr>
      <xdr:spPr>
        <a:xfrm>
          <a:off x="18983402" y="959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46100</xdr:rowOff>
    </xdr:from>
    <xdr:ext cx="469744" cy="259045"/>
    <xdr:sp macro="" textlink="">
      <xdr:nvSpPr>
        <xdr:cNvPr id="721" name="n_2mainValue【保健センター・保健所】&#10;一人当たり面積">
          <a:extLst>
            <a:ext uri="{FF2B5EF4-FFF2-40B4-BE49-F238E27FC236}">
              <a16:creationId xmlns:a16="http://schemas.microsoft.com/office/drawing/2014/main" id="{558C5A6F-8253-487F-8B5D-35C7F9EE4D61}"/>
            </a:ext>
          </a:extLst>
        </xdr:cNvPr>
        <xdr:cNvSpPr txBox="1"/>
      </xdr:nvSpPr>
      <xdr:spPr>
        <a:xfrm>
          <a:off x="18183302" y="961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65694</xdr:rowOff>
    </xdr:from>
    <xdr:ext cx="469744" cy="259045"/>
    <xdr:sp macro="" textlink="">
      <xdr:nvSpPr>
        <xdr:cNvPr id="722" name="n_3mainValue【保健センター・保健所】&#10;一人当たり面積">
          <a:extLst>
            <a:ext uri="{FF2B5EF4-FFF2-40B4-BE49-F238E27FC236}">
              <a16:creationId xmlns:a16="http://schemas.microsoft.com/office/drawing/2014/main" id="{DEE3713E-F6C1-4221-9F61-0711DAD47FC5}"/>
            </a:ext>
          </a:extLst>
        </xdr:cNvPr>
        <xdr:cNvSpPr txBox="1"/>
      </xdr:nvSpPr>
      <xdr:spPr>
        <a:xfrm>
          <a:off x="17383202" y="96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85289</xdr:rowOff>
    </xdr:from>
    <xdr:ext cx="469744" cy="259045"/>
    <xdr:sp macro="" textlink="">
      <xdr:nvSpPr>
        <xdr:cNvPr id="723" name="n_4mainValue【保健センター・保健所】&#10;一人当たり面積">
          <a:extLst>
            <a:ext uri="{FF2B5EF4-FFF2-40B4-BE49-F238E27FC236}">
              <a16:creationId xmlns:a16="http://schemas.microsoft.com/office/drawing/2014/main" id="{CDB00AEE-9A00-4803-9672-4786561C997C}"/>
            </a:ext>
          </a:extLst>
        </xdr:cNvPr>
        <xdr:cNvSpPr txBox="1"/>
      </xdr:nvSpPr>
      <xdr:spPr>
        <a:xfrm>
          <a:off x="16592627" y="965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F03EB09-2337-4788-869F-0C56125D1B9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E439E64A-EBD8-47F2-83E2-B553C141D23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8088A479-6A74-4708-821B-E16EFBD5EEF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24C4CD7-02E8-46C6-A74F-3FBE27C124F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1F1F088-BF0C-464A-A22D-35795434D14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E771498-48EE-417E-B085-0006B06F04A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210E025-2F7E-4803-AED0-2DB93EE307E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1FFCF7A-5F14-4C75-8E54-F8126EA5669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12353AC-27DF-4668-83E3-8F731D44987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2D891DC-839E-4C4D-AE6F-C841E20FD46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C67EC6B7-5428-47FA-B19D-6B371C39429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E909EEB7-8D35-4702-B03B-1C9FFC57D19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46707CF-3471-4B47-A5D4-D70504370C2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3010192-0587-4A2A-AD90-27656F1A398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E418EAF-F1ED-4668-A237-72D9D5A4F1BB}"/>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4F52A107-9726-4D01-B88E-F28AA143D46B}"/>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94B76E4-7350-4B23-8A3F-6D494BDD1FC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DAB36CAD-E07F-480E-B2FA-657ADDD9664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F1A6371B-1CCE-4129-A9F2-317E5E0E4DC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9F69671-41B4-4004-93E7-BE4A17DE66FC}"/>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BDDA7E1-665A-4CA1-AAB4-D6F5D57283F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534ABD9-C5A7-4FEA-BD80-16A86A9C545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5C972086-03C8-4567-A316-89DCF7BC8A6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4BA08966-69E5-4D34-B05E-E48949A95F0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19DC1AB-CBD7-43FF-BE96-9DC1DFD1DDFA}"/>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FF9F56D3-C52E-41AA-B18B-771165555735}"/>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C9443CF-A8E0-44D3-8F8C-3631E19CC3F7}"/>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B3E91E53-48AE-42BC-9630-0D082F75EC12}"/>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5E6BBD00-D228-4605-9A92-576E4BB9CBBB}"/>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D6DDB85-1BA8-486F-99EF-353460ED0F90}"/>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1C4108A5-FF91-4CF2-8747-4F642F24D37D}"/>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6028704F-CB1C-4AD5-AE8F-1DB1DFB23672}"/>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3161BD3-4A64-47F6-BC38-7B77C3733848}"/>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A8274293-A5FF-464A-B491-EA8786F86066}"/>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90DAC81-731A-4B54-9BEE-FA697A6E1A3C}"/>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2DA0F9F-648A-49F8-A5E0-CB42EE1DAAD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F23698B-8B8B-4B53-94F8-B843FDC691F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9D0FAF4-5360-4B02-9991-BF4E5260B86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9CA07E8-AA18-4225-B6CD-2AA55F13D84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4DA750C-B085-4B05-B36E-61AC5F9C5B8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93980</xdr:rowOff>
    </xdr:from>
    <xdr:to>
      <xdr:col>85</xdr:col>
      <xdr:colOff>177800</xdr:colOff>
      <xdr:row>80</xdr:row>
      <xdr:rowOff>24130</xdr:rowOff>
    </xdr:to>
    <xdr:sp macro="" textlink="">
      <xdr:nvSpPr>
        <xdr:cNvPr id="764" name="楕円 763">
          <a:extLst>
            <a:ext uri="{FF2B5EF4-FFF2-40B4-BE49-F238E27FC236}">
              <a16:creationId xmlns:a16="http://schemas.microsoft.com/office/drawing/2014/main" id="{065ED006-B3CE-40CC-9FCE-B9151E267C86}"/>
            </a:ext>
          </a:extLst>
        </xdr:cNvPr>
        <xdr:cNvSpPr/>
      </xdr:nvSpPr>
      <xdr:spPr>
        <a:xfrm>
          <a:off x="14649450" y="128955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116857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45ABFBE-5C87-4F3D-8AF1-1886D766E743}"/>
            </a:ext>
          </a:extLst>
        </xdr:cNvPr>
        <xdr:cNvSpPr txBox="1"/>
      </xdr:nvSpPr>
      <xdr:spPr>
        <a:xfrm>
          <a:off x="14735175" y="127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59689</xdr:rowOff>
    </xdr:from>
    <xdr:to>
      <xdr:col>81</xdr:col>
      <xdr:colOff>101600</xdr:colOff>
      <xdr:row>79</xdr:row>
      <xdr:rowOff>161289</xdr:rowOff>
    </xdr:to>
    <xdr:sp macro="" textlink="">
      <xdr:nvSpPr>
        <xdr:cNvPr id="766" name="楕円 765">
          <a:extLst>
            <a:ext uri="{FF2B5EF4-FFF2-40B4-BE49-F238E27FC236}">
              <a16:creationId xmlns:a16="http://schemas.microsoft.com/office/drawing/2014/main" id="{AA59EC64-9B42-4E5F-B3D4-28A27CA56DF9}"/>
            </a:ext>
          </a:extLst>
        </xdr:cNvPr>
        <xdr:cNvSpPr/>
      </xdr:nvSpPr>
      <xdr:spPr>
        <a:xfrm>
          <a:off x="13887450" y="12861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110489</xdr:rowOff>
    </xdr:from>
    <xdr:to>
      <xdr:col>85</xdr:col>
      <xdr:colOff>127000</xdr:colOff>
      <xdr:row>79</xdr:row>
      <xdr:rowOff>144780</xdr:rowOff>
    </xdr:to>
    <xdr:cxnSp macro="">
      <xdr:nvCxnSpPr>
        <xdr:cNvPr id="767" name="直線コネクタ 766">
          <a:extLst>
            <a:ext uri="{FF2B5EF4-FFF2-40B4-BE49-F238E27FC236}">
              <a16:creationId xmlns:a16="http://schemas.microsoft.com/office/drawing/2014/main" id="{C3D8DA1B-0A3F-4909-AFC1-83809EA7E1B0}"/>
            </a:ext>
          </a:extLst>
        </xdr:cNvPr>
        <xdr:cNvCxnSpPr/>
      </xdr:nvCxnSpPr>
      <xdr:spPr>
        <a:xfrm>
          <a:off x="13935075" y="12908914"/>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15875</xdr:rowOff>
    </xdr:from>
    <xdr:to>
      <xdr:col>76</xdr:col>
      <xdr:colOff>165100</xdr:colOff>
      <xdr:row>79</xdr:row>
      <xdr:rowOff>117475</xdr:rowOff>
    </xdr:to>
    <xdr:sp macro="" textlink="">
      <xdr:nvSpPr>
        <xdr:cNvPr id="768" name="楕円 767">
          <a:extLst>
            <a:ext uri="{FF2B5EF4-FFF2-40B4-BE49-F238E27FC236}">
              <a16:creationId xmlns:a16="http://schemas.microsoft.com/office/drawing/2014/main" id="{3886912C-86CB-4692-BEDA-C5E9919DA436}"/>
            </a:ext>
          </a:extLst>
        </xdr:cNvPr>
        <xdr:cNvSpPr/>
      </xdr:nvSpPr>
      <xdr:spPr>
        <a:xfrm>
          <a:off x="13096875" y="12817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66675</xdr:rowOff>
    </xdr:from>
    <xdr:to>
      <xdr:col>81</xdr:col>
      <xdr:colOff>50800</xdr:colOff>
      <xdr:row>79</xdr:row>
      <xdr:rowOff>110489</xdr:rowOff>
    </xdr:to>
    <xdr:cxnSp macro="">
      <xdr:nvCxnSpPr>
        <xdr:cNvPr id="769" name="直線コネクタ 768">
          <a:extLst>
            <a:ext uri="{FF2B5EF4-FFF2-40B4-BE49-F238E27FC236}">
              <a16:creationId xmlns:a16="http://schemas.microsoft.com/office/drawing/2014/main" id="{C4F1A948-9440-44D8-9533-D1F0EFD58015}"/>
            </a:ext>
          </a:extLst>
        </xdr:cNvPr>
        <xdr:cNvCxnSpPr/>
      </xdr:nvCxnSpPr>
      <xdr:spPr>
        <a:xfrm>
          <a:off x="13144500" y="12865100"/>
          <a:ext cx="79057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137795</xdr:rowOff>
    </xdr:from>
    <xdr:to>
      <xdr:col>72</xdr:col>
      <xdr:colOff>38100</xdr:colOff>
      <xdr:row>79</xdr:row>
      <xdr:rowOff>67945</xdr:rowOff>
    </xdr:to>
    <xdr:sp macro="" textlink="">
      <xdr:nvSpPr>
        <xdr:cNvPr id="770" name="楕円 769">
          <a:extLst>
            <a:ext uri="{FF2B5EF4-FFF2-40B4-BE49-F238E27FC236}">
              <a16:creationId xmlns:a16="http://schemas.microsoft.com/office/drawing/2014/main" id="{80FE1FD2-1CD3-4A0F-AE8D-0E48BED1644C}"/>
            </a:ext>
          </a:extLst>
        </xdr:cNvPr>
        <xdr:cNvSpPr/>
      </xdr:nvSpPr>
      <xdr:spPr>
        <a:xfrm>
          <a:off x="12296775" y="127806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17145</xdr:rowOff>
    </xdr:from>
    <xdr:to>
      <xdr:col>76</xdr:col>
      <xdr:colOff>114300</xdr:colOff>
      <xdr:row>79</xdr:row>
      <xdr:rowOff>66675</xdr:rowOff>
    </xdr:to>
    <xdr:cxnSp macro="">
      <xdr:nvCxnSpPr>
        <xdr:cNvPr id="771" name="直線コネクタ 770">
          <a:extLst>
            <a:ext uri="{FF2B5EF4-FFF2-40B4-BE49-F238E27FC236}">
              <a16:creationId xmlns:a16="http://schemas.microsoft.com/office/drawing/2014/main" id="{F6744701-41DA-4952-8400-C8BCBA012D0C}"/>
            </a:ext>
          </a:extLst>
        </xdr:cNvPr>
        <xdr:cNvCxnSpPr/>
      </xdr:nvCxnSpPr>
      <xdr:spPr>
        <a:xfrm>
          <a:off x="12344400" y="12818745"/>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88264</xdr:rowOff>
    </xdr:from>
    <xdr:to>
      <xdr:col>67</xdr:col>
      <xdr:colOff>101600</xdr:colOff>
      <xdr:row>79</xdr:row>
      <xdr:rowOff>18414</xdr:rowOff>
    </xdr:to>
    <xdr:sp macro="" textlink="">
      <xdr:nvSpPr>
        <xdr:cNvPr id="772" name="楕円 771">
          <a:extLst>
            <a:ext uri="{FF2B5EF4-FFF2-40B4-BE49-F238E27FC236}">
              <a16:creationId xmlns:a16="http://schemas.microsoft.com/office/drawing/2014/main" id="{40A3E4AC-EA3E-48A0-948C-A93BDCD7595A}"/>
            </a:ext>
          </a:extLst>
        </xdr:cNvPr>
        <xdr:cNvSpPr/>
      </xdr:nvSpPr>
      <xdr:spPr>
        <a:xfrm>
          <a:off x="11487150" y="127247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139064</xdr:rowOff>
    </xdr:from>
    <xdr:to>
      <xdr:col>71</xdr:col>
      <xdr:colOff>177800</xdr:colOff>
      <xdr:row>79</xdr:row>
      <xdr:rowOff>17145</xdr:rowOff>
    </xdr:to>
    <xdr:cxnSp macro="">
      <xdr:nvCxnSpPr>
        <xdr:cNvPr id="773" name="直線コネクタ 772">
          <a:extLst>
            <a:ext uri="{FF2B5EF4-FFF2-40B4-BE49-F238E27FC236}">
              <a16:creationId xmlns:a16="http://schemas.microsoft.com/office/drawing/2014/main" id="{4E533242-393E-4AED-A29F-409FFF1DAF26}"/>
            </a:ext>
          </a:extLst>
        </xdr:cNvPr>
        <xdr:cNvCxnSpPr/>
      </xdr:nvCxnSpPr>
      <xdr:spPr>
        <a:xfrm>
          <a:off x="11534775" y="12781914"/>
          <a:ext cx="80962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967232FB-A588-48C1-B288-71944497B125}"/>
            </a:ext>
          </a:extLst>
        </xdr:cNvPr>
        <xdr:cNvSpPr txBox="1"/>
      </xdr:nvSpPr>
      <xdr:spPr>
        <a:xfrm>
          <a:off x="1374521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DDB68F34-0F67-4F28-8856-9D2D6C96A16C}"/>
            </a:ext>
          </a:extLst>
        </xdr:cNvPr>
        <xdr:cNvSpPr txBox="1"/>
      </xdr:nvSpPr>
      <xdr:spPr>
        <a:xfrm>
          <a:off x="12964169"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B374E318-6F99-4084-A29F-182F75512F92}"/>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4FA414A3-7F33-462B-9F8B-927EEE9015D4}"/>
            </a:ext>
          </a:extLst>
        </xdr:cNvPr>
        <xdr:cNvSpPr txBox="1"/>
      </xdr:nvSpPr>
      <xdr:spPr>
        <a:xfrm>
          <a:off x="113544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6366</xdr:rowOff>
    </xdr:from>
    <xdr:ext cx="405111" cy="259045"/>
    <xdr:sp macro="" textlink="">
      <xdr:nvSpPr>
        <xdr:cNvPr id="778" name="n_1mainValue【消防施設】&#10;有形固定資産減価償却率">
          <a:extLst>
            <a:ext uri="{FF2B5EF4-FFF2-40B4-BE49-F238E27FC236}">
              <a16:creationId xmlns:a16="http://schemas.microsoft.com/office/drawing/2014/main" id="{7F3A62FE-385B-454E-B5D9-6FB9CF6FD361}"/>
            </a:ext>
          </a:extLst>
        </xdr:cNvPr>
        <xdr:cNvSpPr txBox="1"/>
      </xdr:nvSpPr>
      <xdr:spPr>
        <a:xfrm>
          <a:off x="13745219" y="12649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134002</xdr:rowOff>
    </xdr:from>
    <xdr:ext cx="405111" cy="259045"/>
    <xdr:sp macro="" textlink="">
      <xdr:nvSpPr>
        <xdr:cNvPr id="779" name="n_2mainValue【消防施設】&#10;有形固定資産減価償却率">
          <a:extLst>
            <a:ext uri="{FF2B5EF4-FFF2-40B4-BE49-F238E27FC236}">
              <a16:creationId xmlns:a16="http://schemas.microsoft.com/office/drawing/2014/main" id="{1294B5ED-F18C-43A6-A2E4-2071D8117603}"/>
            </a:ext>
          </a:extLst>
        </xdr:cNvPr>
        <xdr:cNvSpPr txBox="1"/>
      </xdr:nvSpPr>
      <xdr:spPr>
        <a:xfrm>
          <a:off x="12964169" y="1261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84472</xdr:rowOff>
    </xdr:from>
    <xdr:ext cx="405111" cy="259045"/>
    <xdr:sp macro="" textlink="">
      <xdr:nvSpPr>
        <xdr:cNvPr id="780" name="n_3mainValue【消防施設】&#10;有形固定資産減価償却率">
          <a:extLst>
            <a:ext uri="{FF2B5EF4-FFF2-40B4-BE49-F238E27FC236}">
              <a16:creationId xmlns:a16="http://schemas.microsoft.com/office/drawing/2014/main" id="{578A9701-78C0-42B7-ADB7-6384C03E99C7}"/>
            </a:ext>
          </a:extLst>
        </xdr:cNvPr>
        <xdr:cNvSpPr txBox="1"/>
      </xdr:nvSpPr>
      <xdr:spPr>
        <a:xfrm>
          <a:off x="12164069" y="1256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34941</xdr:rowOff>
    </xdr:from>
    <xdr:ext cx="405111" cy="259045"/>
    <xdr:sp macro="" textlink="">
      <xdr:nvSpPr>
        <xdr:cNvPr id="781" name="n_4mainValue【消防施設】&#10;有形固定資産減価償却率">
          <a:extLst>
            <a:ext uri="{FF2B5EF4-FFF2-40B4-BE49-F238E27FC236}">
              <a16:creationId xmlns:a16="http://schemas.microsoft.com/office/drawing/2014/main" id="{789AB06E-E9CB-4D39-B610-048473FC3DFD}"/>
            </a:ext>
          </a:extLst>
        </xdr:cNvPr>
        <xdr:cNvSpPr txBox="1"/>
      </xdr:nvSpPr>
      <xdr:spPr>
        <a:xfrm>
          <a:off x="11354444" y="1251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C5D2FD1-C479-4B34-B7C6-3C0B8891B97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C79F84B-A8FD-49F1-8BBD-48A33E5301D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E800AFE-CC98-4858-94E4-6AF1E3C348F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515426C-F36D-4007-BC94-B2E1DFD3994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59C70D5-F0EB-4029-8945-645AFFAC71E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58F7245-2DD6-43EC-815D-F658AE1ED95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7C165CAE-23E9-4895-A465-82B3BE48F24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455D45CD-5D18-4919-AA31-4A079C79729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686A0D76-988A-4AF5-A0CF-FB70318B74D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792C46B-477A-488A-A6B3-DBF900425B6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D39BA802-A94A-42E8-803A-3A14F918DA09}"/>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933527A-34E9-41AD-8169-FCE65F407CE9}"/>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A35E684-8A89-4F4B-B63C-9C4F82A74CD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55ACFCE-5F15-4AC2-9124-CF4BC10ED58C}"/>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33D2F76-00D9-45FA-BF73-AB2F11BABFC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9276CBB-C11A-4DFF-9C6D-6717B72CC70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3316448-AABE-4D12-B2F3-303AC828832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DD89CCA-93F6-41B2-960D-36CD646357CB}"/>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47CB436E-F19F-436B-BD2F-F0B5EA65ECE6}"/>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4295C22-70C4-4013-B613-B58DC9BBE23F}"/>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2282120-529B-48AA-AC47-D770947AD9B6}"/>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9A6A0814-80A3-45A8-A7DF-F83E2AE57EE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AA241C9-1388-43D2-BC22-C65356A23EB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5EA3EA0-AE31-49A0-BAF6-2F4F3DA5495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90FDD90-5397-4589-8A6E-EDE5C4C0ACF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3F174BB1-9C72-4371-8ABA-E539FE52A6DC}"/>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8431B6D3-CB40-4CA4-BEAF-86A5B0BE9C30}"/>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8C318829-D419-46C2-BBE0-02FF71C40922}"/>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9D31029C-58C3-4D55-A3BD-C4592ABFFDEA}"/>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14055D6A-0D6F-4896-8778-75A958FFCA1B}"/>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0BED6B82-CA0B-4B1E-B93D-1B3A720DD728}"/>
            </a:ext>
          </a:extLst>
        </xdr:cNvPr>
        <xdr:cNvSpPr txBox="1"/>
      </xdr:nvSpPr>
      <xdr:spPr>
        <a:xfrm>
          <a:off x="19992975" y="13771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41E2CD2A-C7AB-4559-9340-F7AA0A4B7AD4}"/>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8ADD4D4-F251-4DBB-A619-523FF7DC5AB5}"/>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A5EDC717-A15E-45EF-8957-43064591A67E}"/>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801CDA42-5E05-412F-ABA8-EA22CEB70704}"/>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B419BE94-1ED2-477B-AC4D-0FE145C14372}"/>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A247BC0-1422-4E35-87C6-8DFA98E3018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2FA35B1-AF3A-459C-875E-3EF46F0AC9A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CB0938C-B0D8-4E3A-815A-985F5FDEB6B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66E575B-D19B-4A2A-BA9B-4F416AC0D6D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0FF8183-5F43-4C58-B7AE-2F4AF3DE3A6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3629</xdr:rowOff>
    </xdr:from>
    <xdr:to>
      <xdr:col>116</xdr:col>
      <xdr:colOff>114300</xdr:colOff>
      <xdr:row>83</xdr:row>
      <xdr:rowOff>105229</xdr:rowOff>
    </xdr:to>
    <xdr:sp macro="" textlink="">
      <xdr:nvSpPr>
        <xdr:cNvPr id="823" name="楕円 822">
          <a:extLst>
            <a:ext uri="{FF2B5EF4-FFF2-40B4-BE49-F238E27FC236}">
              <a16:creationId xmlns:a16="http://schemas.microsoft.com/office/drawing/2014/main" id="{759E1DBD-5482-49DD-B3C5-7B2F92E522E2}"/>
            </a:ext>
          </a:extLst>
        </xdr:cNvPr>
        <xdr:cNvSpPr/>
      </xdr:nvSpPr>
      <xdr:spPr>
        <a:xfrm>
          <a:off x="19897725" y="134561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26506</xdr:rowOff>
    </xdr:from>
    <xdr:ext cx="469744" cy="259045"/>
    <xdr:sp macro="" textlink="">
      <xdr:nvSpPr>
        <xdr:cNvPr id="824" name="【消防施設】&#10;一人当たり面積該当値テキスト">
          <a:extLst>
            <a:ext uri="{FF2B5EF4-FFF2-40B4-BE49-F238E27FC236}">
              <a16:creationId xmlns:a16="http://schemas.microsoft.com/office/drawing/2014/main" id="{4C9C164A-A325-4F44-B664-06318D0CBBAD}"/>
            </a:ext>
          </a:extLst>
        </xdr:cNvPr>
        <xdr:cNvSpPr txBox="1"/>
      </xdr:nvSpPr>
      <xdr:spPr>
        <a:xfrm>
          <a:off x="19992975" y="133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64044</xdr:rowOff>
    </xdr:from>
    <xdr:to>
      <xdr:col>112</xdr:col>
      <xdr:colOff>38100</xdr:colOff>
      <xdr:row>83</xdr:row>
      <xdr:rowOff>165644</xdr:rowOff>
    </xdr:to>
    <xdr:sp macro="" textlink="">
      <xdr:nvSpPr>
        <xdr:cNvPr id="825" name="楕円 824">
          <a:extLst>
            <a:ext uri="{FF2B5EF4-FFF2-40B4-BE49-F238E27FC236}">
              <a16:creationId xmlns:a16="http://schemas.microsoft.com/office/drawing/2014/main" id="{94C3BB9E-4E3B-479A-A1F6-28547B89B61C}"/>
            </a:ext>
          </a:extLst>
        </xdr:cNvPr>
        <xdr:cNvSpPr/>
      </xdr:nvSpPr>
      <xdr:spPr>
        <a:xfrm>
          <a:off x="19154775" y="13516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54429</xdr:rowOff>
    </xdr:from>
    <xdr:to>
      <xdr:col>116</xdr:col>
      <xdr:colOff>63500</xdr:colOff>
      <xdr:row>83</xdr:row>
      <xdr:rowOff>114844</xdr:rowOff>
    </xdr:to>
    <xdr:cxnSp macro="">
      <xdr:nvCxnSpPr>
        <xdr:cNvPr id="826" name="直線コネクタ 825">
          <a:extLst>
            <a:ext uri="{FF2B5EF4-FFF2-40B4-BE49-F238E27FC236}">
              <a16:creationId xmlns:a16="http://schemas.microsoft.com/office/drawing/2014/main" id="{08AF69EA-545D-4D4A-865C-99642DDE0730}"/>
            </a:ext>
          </a:extLst>
        </xdr:cNvPr>
        <xdr:cNvCxnSpPr/>
      </xdr:nvCxnSpPr>
      <xdr:spPr>
        <a:xfrm flipV="1">
          <a:off x="19202400" y="13503729"/>
          <a:ext cx="75247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80373</xdr:rowOff>
    </xdr:from>
    <xdr:to>
      <xdr:col>107</xdr:col>
      <xdr:colOff>101600</xdr:colOff>
      <xdr:row>84</xdr:row>
      <xdr:rowOff>10523</xdr:rowOff>
    </xdr:to>
    <xdr:sp macro="" textlink="">
      <xdr:nvSpPr>
        <xdr:cNvPr id="827" name="楕円 826">
          <a:extLst>
            <a:ext uri="{FF2B5EF4-FFF2-40B4-BE49-F238E27FC236}">
              <a16:creationId xmlns:a16="http://schemas.microsoft.com/office/drawing/2014/main" id="{28630FC3-6935-485D-9C97-D9C8DF54C25D}"/>
            </a:ext>
          </a:extLst>
        </xdr:cNvPr>
        <xdr:cNvSpPr/>
      </xdr:nvSpPr>
      <xdr:spPr>
        <a:xfrm>
          <a:off x="18345150" y="1353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114844</xdr:rowOff>
    </xdr:from>
    <xdr:to>
      <xdr:col>111</xdr:col>
      <xdr:colOff>177800</xdr:colOff>
      <xdr:row>83</xdr:row>
      <xdr:rowOff>131173</xdr:rowOff>
    </xdr:to>
    <xdr:cxnSp macro="">
      <xdr:nvCxnSpPr>
        <xdr:cNvPr id="828" name="直線コネクタ 827">
          <a:extLst>
            <a:ext uri="{FF2B5EF4-FFF2-40B4-BE49-F238E27FC236}">
              <a16:creationId xmlns:a16="http://schemas.microsoft.com/office/drawing/2014/main" id="{03E9D06A-9E2D-4E0F-81D7-A7C5C843C45C}"/>
            </a:ext>
          </a:extLst>
        </xdr:cNvPr>
        <xdr:cNvCxnSpPr/>
      </xdr:nvCxnSpPr>
      <xdr:spPr>
        <a:xfrm flipV="1">
          <a:off x="18392775" y="13564144"/>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96701</xdr:rowOff>
    </xdr:from>
    <xdr:to>
      <xdr:col>102</xdr:col>
      <xdr:colOff>165100</xdr:colOff>
      <xdr:row>84</xdr:row>
      <xdr:rowOff>26851</xdr:rowOff>
    </xdr:to>
    <xdr:sp macro="" textlink="">
      <xdr:nvSpPr>
        <xdr:cNvPr id="829" name="楕円 828">
          <a:extLst>
            <a:ext uri="{FF2B5EF4-FFF2-40B4-BE49-F238E27FC236}">
              <a16:creationId xmlns:a16="http://schemas.microsoft.com/office/drawing/2014/main" id="{638C3AF3-79D7-4DEF-8069-396E22086E41}"/>
            </a:ext>
          </a:extLst>
        </xdr:cNvPr>
        <xdr:cNvSpPr/>
      </xdr:nvSpPr>
      <xdr:spPr>
        <a:xfrm>
          <a:off x="17554575" y="135460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131173</xdr:rowOff>
    </xdr:from>
    <xdr:to>
      <xdr:col>107</xdr:col>
      <xdr:colOff>50800</xdr:colOff>
      <xdr:row>83</xdr:row>
      <xdr:rowOff>147501</xdr:rowOff>
    </xdr:to>
    <xdr:cxnSp macro="">
      <xdr:nvCxnSpPr>
        <xdr:cNvPr id="830" name="直線コネクタ 829">
          <a:extLst>
            <a:ext uri="{FF2B5EF4-FFF2-40B4-BE49-F238E27FC236}">
              <a16:creationId xmlns:a16="http://schemas.microsoft.com/office/drawing/2014/main" id="{6D67E694-9290-479D-B811-713FCD170D8A}"/>
            </a:ext>
          </a:extLst>
        </xdr:cNvPr>
        <xdr:cNvCxnSpPr/>
      </xdr:nvCxnSpPr>
      <xdr:spPr>
        <a:xfrm flipV="1">
          <a:off x="17602200" y="13580473"/>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109764</xdr:rowOff>
    </xdr:from>
    <xdr:to>
      <xdr:col>98</xdr:col>
      <xdr:colOff>38100</xdr:colOff>
      <xdr:row>84</xdr:row>
      <xdr:rowOff>39914</xdr:rowOff>
    </xdr:to>
    <xdr:sp macro="" textlink="">
      <xdr:nvSpPr>
        <xdr:cNvPr id="831" name="楕円 830">
          <a:extLst>
            <a:ext uri="{FF2B5EF4-FFF2-40B4-BE49-F238E27FC236}">
              <a16:creationId xmlns:a16="http://schemas.microsoft.com/office/drawing/2014/main" id="{57069EAE-1271-4E4F-823E-8835B1E439C4}"/>
            </a:ext>
          </a:extLst>
        </xdr:cNvPr>
        <xdr:cNvSpPr/>
      </xdr:nvSpPr>
      <xdr:spPr>
        <a:xfrm>
          <a:off x="16754475" y="135558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147501</xdr:rowOff>
    </xdr:from>
    <xdr:to>
      <xdr:col>102</xdr:col>
      <xdr:colOff>114300</xdr:colOff>
      <xdr:row>83</xdr:row>
      <xdr:rowOff>160564</xdr:rowOff>
    </xdr:to>
    <xdr:cxnSp macro="">
      <xdr:nvCxnSpPr>
        <xdr:cNvPr id="832" name="直線コネクタ 831">
          <a:extLst>
            <a:ext uri="{FF2B5EF4-FFF2-40B4-BE49-F238E27FC236}">
              <a16:creationId xmlns:a16="http://schemas.microsoft.com/office/drawing/2014/main" id="{274CCF8A-971D-459B-BAD4-C63D1E0FB329}"/>
            </a:ext>
          </a:extLst>
        </xdr:cNvPr>
        <xdr:cNvCxnSpPr/>
      </xdr:nvCxnSpPr>
      <xdr:spPr>
        <a:xfrm flipV="1">
          <a:off x="16802100" y="13593626"/>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98639E28-91D9-4FA8-A6D2-61D0E2B0FF5F}"/>
            </a:ext>
          </a:extLst>
        </xdr:cNvPr>
        <xdr:cNvSpPr txBox="1"/>
      </xdr:nvSpPr>
      <xdr:spPr>
        <a:xfrm>
          <a:off x="18983402"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EB0BA1C0-AEDF-48AA-A659-3315AAC5240F}"/>
            </a:ext>
          </a:extLst>
        </xdr:cNvPr>
        <xdr:cNvSpPr txBox="1"/>
      </xdr:nvSpPr>
      <xdr:spPr>
        <a:xfrm>
          <a:off x="181833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3B29CDB1-A241-46B5-94CF-3166C140B9D7}"/>
            </a:ext>
          </a:extLst>
        </xdr:cNvPr>
        <xdr:cNvSpPr txBox="1"/>
      </xdr:nvSpPr>
      <xdr:spPr>
        <a:xfrm>
          <a:off x="173832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8D031621-E570-4013-B095-2A48A3ECE671}"/>
            </a:ext>
          </a:extLst>
        </xdr:cNvPr>
        <xdr:cNvSpPr txBox="1"/>
      </xdr:nvSpPr>
      <xdr:spPr>
        <a:xfrm>
          <a:off x="16592627" y="1392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10721</xdr:rowOff>
    </xdr:from>
    <xdr:ext cx="469744" cy="259045"/>
    <xdr:sp macro="" textlink="">
      <xdr:nvSpPr>
        <xdr:cNvPr id="837" name="n_1mainValue【消防施設】&#10;一人当たり面積">
          <a:extLst>
            <a:ext uri="{FF2B5EF4-FFF2-40B4-BE49-F238E27FC236}">
              <a16:creationId xmlns:a16="http://schemas.microsoft.com/office/drawing/2014/main" id="{01D05E10-F8F0-4F35-BCEC-F85A7ED835C8}"/>
            </a:ext>
          </a:extLst>
        </xdr:cNvPr>
        <xdr:cNvSpPr txBox="1"/>
      </xdr:nvSpPr>
      <xdr:spPr>
        <a:xfrm>
          <a:off x="18983402" y="1329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27050</xdr:rowOff>
    </xdr:from>
    <xdr:ext cx="469744" cy="259045"/>
    <xdr:sp macro="" textlink="">
      <xdr:nvSpPr>
        <xdr:cNvPr id="838" name="n_2mainValue【消防施設】&#10;一人当たり面積">
          <a:extLst>
            <a:ext uri="{FF2B5EF4-FFF2-40B4-BE49-F238E27FC236}">
              <a16:creationId xmlns:a16="http://schemas.microsoft.com/office/drawing/2014/main" id="{2AA5B217-FFCF-4386-91DA-E26B8AA45563}"/>
            </a:ext>
          </a:extLst>
        </xdr:cNvPr>
        <xdr:cNvSpPr txBox="1"/>
      </xdr:nvSpPr>
      <xdr:spPr>
        <a:xfrm>
          <a:off x="18183302" y="1331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43378</xdr:rowOff>
    </xdr:from>
    <xdr:ext cx="469744" cy="259045"/>
    <xdr:sp macro="" textlink="">
      <xdr:nvSpPr>
        <xdr:cNvPr id="839" name="n_3mainValue【消防施設】&#10;一人当たり面積">
          <a:extLst>
            <a:ext uri="{FF2B5EF4-FFF2-40B4-BE49-F238E27FC236}">
              <a16:creationId xmlns:a16="http://schemas.microsoft.com/office/drawing/2014/main" id="{B525C885-C075-48C4-B0A7-5F40311C1F4D}"/>
            </a:ext>
          </a:extLst>
        </xdr:cNvPr>
        <xdr:cNvSpPr txBox="1"/>
      </xdr:nvSpPr>
      <xdr:spPr>
        <a:xfrm>
          <a:off x="17383202" y="1333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56441</xdr:rowOff>
    </xdr:from>
    <xdr:ext cx="469744" cy="259045"/>
    <xdr:sp macro="" textlink="">
      <xdr:nvSpPr>
        <xdr:cNvPr id="840" name="n_4mainValue【消防施設】&#10;一人当たり面積">
          <a:extLst>
            <a:ext uri="{FF2B5EF4-FFF2-40B4-BE49-F238E27FC236}">
              <a16:creationId xmlns:a16="http://schemas.microsoft.com/office/drawing/2014/main" id="{F1796788-D4C5-4F56-A88D-524127511CC8}"/>
            </a:ext>
          </a:extLst>
        </xdr:cNvPr>
        <xdr:cNvSpPr txBox="1"/>
      </xdr:nvSpPr>
      <xdr:spPr>
        <a:xfrm>
          <a:off x="16592627" y="133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85D0F14-6CEE-4823-B19D-4039D245455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EC2A569-146D-4898-8B81-9311FD8BC9E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357F5D51-1588-44EE-A28C-BC33B7B4E36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28B52AA-046F-41F8-9430-CB672811F9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18F09AEE-110A-4CB0-8308-F8B50301DCA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7C96A1A-023A-4AFA-89C9-700AE8025B0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AE6318E4-64B9-4A2B-B62A-B5D2806D2D5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5EA39A3-C57D-45D3-8F49-A967CB2DF4F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44D8F25-7C5D-4504-8AAE-569A7AC267A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4795274-1CED-4598-B893-AC5851A54BE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C3EEB0F-6710-40CE-A537-806E0E0792D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86343B3-F4AB-47DB-8781-B5C518C4CA0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542BC149-5117-4D37-BB4C-53C40533BEA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BACDB6E-3328-4BA5-8E25-B2CC48EDE68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6035E21-0711-4992-9786-0AFBDD8BCA3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088615B-DBE3-4272-950C-E6E0F2F54EF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849CAA5-8AFA-4F32-AADB-513777EE363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98D0BEC-5E64-456D-A539-AF1F9A6BA1D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8705E76-C550-45FB-8A5F-0D6E31E92970}"/>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30C9DAC5-2D14-4B00-BBBD-6E85A8B36DF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EA722690-B64C-4F6E-B59E-BBB264C5B84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D780BF6-D7A1-4134-9421-641A35868B0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11FA493-09D4-488E-97DC-721A01D6519B}"/>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39FE0EC-1B0C-4980-A7D5-431650C6046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661458D5-59DD-41B4-8271-A6A320CE427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610D49E-6B29-45D8-B94E-6F97C31F5E67}"/>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995C01E9-3172-445B-93C4-D0C537ABFE1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17606511-BED7-4C0B-9331-F5CA92792E2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213D0404-FD04-4707-9016-3A3092857DDD}"/>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B5E1CDC5-54E2-4E6C-876C-7548E879D7B8}"/>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EA4BC424-839C-483C-8D96-7B3734A1227F}"/>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53FD1E0-EC7C-4882-A799-ED1F5ED639F0}"/>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7C2AB5BB-27E5-4910-9F32-433BBA68D1ED}"/>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F835B0DD-D185-4D07-B473-B707F94DE74E}"/>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DB490C8-9A36-48D0-B480-ED036C631DC3}"/>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5D15D72-701D-4FF6-9FB7-DE9F5CBF319A}"/>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B4E68EA-79DE-4C78-BEEC-0C482BB0BD8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4B94E38-05F5-4F9C-B489-D40F039D3B7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0E276C0-CC3E-450B-95DA-346BC52C0B8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3B44CA8-1402-44B5-991A-FB0A063A5A3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687F55E-07B8-4457-87D2-DB6CCDE0410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46627</xdr:rowOff>
    </xdr:from>
    <xdr:to>
      <xdr:col>85</xdr:col>
      <xdr:colOff>177800</xdr:colOff>
      <xdr:row>107</xdr:row>
      <xdr:rowOff>148227</xdr:rowOff>
    </xdr:to>
    <xdr:sp macro="" textlink="">
      <xdr:nvSpPr>
        <xdr:cNvPr id="882" name="楕円 881">
          <a:extLst>
            <a:ext uri="{FF2B5EF4-FFF2-40B4-BE49-F238E27FC236}">
              <a16:creationId xmlns:a16="http://schemas.microsoft.com/office/drawing/2014/main" id="{9FA6B719-9665-4758-9E7E-2C0EA5370FF5}"/>
            </a:ext>
          </a:extLst>
        </xdr:cNvPr>
        <xdr:cNvSpPr/>
      </xdr:nvSpPr>
      <xdr:spPr>
        <a:xfrm>
          <a:off x="14649450" y="175377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25054</xdr:rowOff>
    </xdr:from>
    <xdr:ext cx="405111" cy="259045"/>
    <xdr:sp macro="" textlink="">
      <xdr:nvSpPr>
        <xdr:cNvPr id="883" name="【庁舎】&#10;有形固定資産減価償却率該当値テキスト">
          <a:extLst>
            <a:ext uri="{FF2B5EF4-FFF2-40B4-BE49-F238E27FC236}">
              <a16:creationId xmlns:a16="http://schemas.microsoft.com/office/drawing/2014/main" id="{AA84C171-B5C7-4CF6-A3F3-C78F722E901E}"/>
            </a:ext>
          </a:extLst>
        </xdr:cNvPr>
        <xdr:cNvSpPr txBox="1"/>
      </xdr:nvSpPr>
      <xdr:spPr>
        <a:xfrm>
          <a:off x="14735175" y="1751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93980</xdr:rowOff>
    </xdr:from>
    <xdr:to>
      <xdr:col>81</xdr:col>
      <xdr:colOff>101600</xdr:colOff>
      <xdr:row>109</xdr:row>
      <xdr:rowOff>24130</xdr:rowOff>
    </xdr:to>
    <xdr:sp macro="" textlink="">
      <xdr:nvSpPr>
        <xdr:cNvPr id="884" name="楕円 883">
          <a:extLst>
            <a:ext uri="{FF2B5EF4-FFF2-40B4-BE49-F238E27FC236}">
              <a16:creationId xmlns:a16="http://schemas.microsoft.com/office/drawing/2014/main" id="{D06969F7-E39E-4884-9AF1-5898F50B13FB}"/>
            </a:ext>
          </a:extLst>
        </xdr:cNvPr>
        <xdr:cNvSpPr/>
      </xdr:nvSpPr>
      <xdr:spPr>
        <a:xfrm>
          <a:off x="13887450" y="1775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97427</xdr:rowOff>
    </xdr:from>
    <xdr:to>
      <xdr:col>85</xdr:col>
      <xdr:colOff>127000</xdr:colOff>
      <xdr:row>108</xdr:row>
      <xdr:rowOff>144780</xdr:rowOff>
    </xdr:to>
    <xdr:cxnSp macro="">
      <xdr:nvCxnSpPr>
        <xdr:cNvPr id="885" name="直線コネクタ 884">
          <a:extLst>
            <a:ext uri="{FF2B5EF4-FFF2-40B4-BE49-F238E27FC236}">
              <a16:creationId xmlns:a16="http://schemas.microsoft.com/office/drawing/2014/main" id="{15587389-30B5-4517-9D94-06860606D3EA}"/>
            </a:ext>
          </a:extLst>
        </xdr:cNvPr>
        <xdr:cNvCxnSpPr/>
      </xdr:nvCxnSpPr>
      <xdr:spPr>
        <a:xfrm flipV="1">
          <a:off x="13935075" y="17585327"/>
          <a:ext cx="762000" cy="21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67855</xdr:rowOff>
    </xdr:from>
    <xdr:to>
      <xdr:col>76</xdr:col>
      <xdr:colOff>165100</xdr:colOff>
      <xdr:row>108</xdr:row>
      <xdr:rowOff>169455</xdr:rowOff>
    </xdr:to>
    <xdr:sp macro="" textlink="">
      <xdr:nvSpPr>
        <xdr:cNvPr id="886" name="楕円 885">
          <a:extLst>
            <a:ext uri="{FF2B5EF4-FFF2-40B4-BE49-F238E27FC236}">
              <a16:creationId xmlns:a16="http://schemas.microsoft.com/office/drawing/2014/main" id="{0F9488AC-390E-416B-ABDC-9AC33ECC6674}"/>
            </a:ext>
          </a:extLst>
        </xdr:cNvPr>
        <xdr:cNvSpPr/>
      </xdr:nvSpPr>
      <xdr:spPr>
        <a:xfrm>
          <a:off x="13096875" y="17724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118655</xdr:rowOff>
    </xdr:from>
    <xdr:to>
      <xdr:col>81</xdr:col>
      <xdr:colOff>50800</xdr:colOff>
      <xdr:row>108</xdr:row>
      <xdr:rowOff>144780</xdr:rowOff>
    </xdr:to>
    <xdr:cxnSp macro="">
      <xdr:nvCxnSpPr>
        <xdr:cNvPr id="887" name="直線コネクタ 886">
          <a:extLst>
            <a:ext uri="{FF2B5EF4-FFF2-40B4-BE49-F238E27FC236}">
              <a16:creationId xmlns:a16="http://schemas.microsoft.com/office/drawing/2014/main" id="{5F97A70C-1621-47D8-856F-DD817B9A64D2}"/>
            </a:ext>
          </a:extLst>
        </xdr:cNvPr>
        <xdr:cNvCxnSpPr/>
      </xdr:nvCxnSpPr>
      <xdr:spPr>
        <a:xfrm>
          <a:off x="13144500" y="17781180"/>
          <a:ext cx="7905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35198</xdr:rowOff>
    </xdr:from>
    <xdr:to>
      <xdr:col>72</xdr:col>
      <xdr:colOff>38100</xdr:colOff>
      <xdr:row>108</xdr:row>
      <xdr:rowOff>136798</xdr:rowOff>
    </xdr:to>
    <xdr:sp macro="" textlink="">
      <xdr:nvSpPr>
        <xdr:cNvPr id="888" name="楕円 887">
          <a:extLst>
            <a:ext uri="{FF2B5EF4-FFF2-40B4-BE49-F238E27FC236}">
              <a16:creationId xmlns:a16="http://schemas.microsoft.com/office/drawing/2014/main" id="{84661C16-C367-4F7B-90FB-95551DAB206B}"/>
            </a:ext>
          </a:extLst>
        </xdr:cNvPr>
        <xdr:cNvSpPr/>
      </xdr:nvSpPr>
      <xdr:spPr>
        <a:xfrm>
          <a:off x="12296775" y="176945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85998</xdr:rowOff>
    </xdr:from>
    <xdr:to>
      <xdr:col>76</xdr:col>
      <xdr:colOff>114300</xdr:colOff>
      <xdr:row>108</xdr:row>
      <xdr:rowOff>118655</xdr:rowOff>
    </xdr:to>
    <xdr:cxnSp macro="">
      <xdr:nvCxnSpPr>
        <xdr:cNvPr id="889" name="直線コネクタ 888">
          <a:extLst>
            <a:ext uri="{FF2B5EF4-FFF2-40B4-BE49-F238E27FC236}">
              <a16:creationId xmlns:a16="http://schemas.microsoft.com/office/drawing/2014/main" id="{E3F4F473-947C-4688-B1E1-7C06F35ECCE0}"/>
            </a:ext>
          </a:extLst>
        </xdr:cNvPr>
        <xdr:cNvCxnSpPr/>
      </xdr:nvCxnSpPr>
      <xdr:spPr>
        <a:xfrm>
          <a:off x="12344400" y="17742173"/>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169092</xdr:rowOff>
    </xdr:from>
    <xdr:to>
      <xdr:col>67</xdr:col>
      <xdr:colOff>101600</xdr:colOff>
      <xdr:row>108</xdr:row>
      <xdr:rowOff>99242</xdr:rowOff>
    </xdr:to>
    <xdr:sp macro="" textlink="">
      <xdr:nvSpPr>
        <xdr:cNvPr id="890" name="楕円 889">
          <a:extLst>
            <a:ext uri="{FF2B5EF4-FFF2-40B4-BE49-F238E27FC236}">
              <a16:creationId xmlns:a16="http://schemas.microsoft.com/office/drawing/2014/main" id="{9E7FE6B7-FCA1-4CA3-A2D5-1118A5B35987}"/>
            </a:ext>
          </a:extLst>
        </xdr:cNvPr>
        <xdr:cNvSpPr/>
      </xdr:nvSpPr>
      <xdr:spPr>
        <a:xfrm>
          <a:off x="11487150" y="176569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85998</xdr:rowOff>
    </xdr:to>
    <xdr:cxnSp macro="">
      <xdr:nvCxnSpPr>
        <xdr:cNvPr id="891" name="直線コネクタ 890">
          <a:extLst>
            <a:ext uri="{FF2B5EF4-FFF2-40B4-BE49-F238E27FC236}">
              <a16:creationId xmlns:a16="http://schemas.microsoft.com/office/drawing/2014/main" id="{BBD8AB79-0CFA-4ECC-9D03-E0F088461C7D}"/>
            </a:ext>
          </a:extLst>
        </xdr:cNvPr>
        <xdr:cNvCxnSpPr/>
      </xdr:nvCxnSpPr>
      <xdr:spPr>
        <a:xfrm>
          <a:off x="11534775" y="17704617"/>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FBA920CC-2C4D-4F50-B393-BA837560C5FD}"/>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6543F9D7-E091-45E8-8FD4-82DF0A714E17}"/>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A765BE47-608D-46A2-BC28-6F24DFFF7881}"/>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E8FD3ED9-6449-4E58-842A-30E39EFE8B63}"/>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15257</xdr:rowOff>
    </xdr:from>
    <xdr:ext cx="405111" cy="259045"/>
    <xdr:sp macro="" textlink="">
      <xdr:nvSpPr>
        <xdr:cNvPr id="896" name="n_1mainValue【庁舎】&#10;有形固定資産減価償却率">
          <a:extLst>
            <a:ext uri="{FF2B5EF4-FFF2-40B4-BE49-F238E27FC236}">
              <a16:creationId xmlns:a16="http://schemas.microsoft.com/office/drawing/2014/main" id="{34805F69-2ECA-48FA-A2A0-5C348392E01B}"/>
            </a:ext>
          </a:extLst>
        </xdr:cNvPr>
        <xdr:cNvSpPr txBox="1"/>
      </xdr:nvSpPr>
      <xdr:spPr>
        <a:xfrm>
          <a:off x="13745219"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160582</xdr:rowOff>
    </xdr:from>
    <xdr:ext cx="405111" cy="259045"/>
    <xdr:sp macro="" textlink="">
      <xdr:nvSpPr>
        <xdr:cNvPr id="897" name="n_2mainValue【庁舎】&#10;有形固定資産減価償却率">
          <a:extLst>
            <a:ext uri="{FF2B5EF4-FFF2-40B4-BE49-F238E27FC236}">
              <a16:creationId xmlns:a16="http://schemas.microsoft.com/office/drawing/2014/main" id="{66A75134-940A-454B-8EE5-AF883133C3A7}"/>
            </a:ext>
          </a:extLst>
        </xdr:cNvPr>
        <xdr:cNvSpPr txBox="1"/>
      </xdr:nvSpPr>
      <xdr:spPr>
        <a:xfrm>
          <a:off x="12964169" y="1782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127925</xdr:rowOff>
    </xdr:from>
    <xdr:ext cx="405111" cy="259045"/>
    <xdr:sp macro="" textlink="">
      <xdr:nvSpPr>
        <xdr:cNvPr id="898" name="n_3mainValue【庁舎】&#10;有形固定資産減価償却率">
          <a:extLst>
            <a:ext uri="{FF2B5EF4-FFF2-40B4-BE49-F238E27FC236}">
              <a16:creationId xmlns:a16="http://schemas.microsoft.com/office/drawing/2014/main" id="{206ED3FC-5CC4-4B09-AC20-7A70AC519BD1}"/>
            </a:ext>
          </a:extLst>
        </xdr:cNvPr>
        <xdr:cNvSpPr txBox="1"/>
      </xdr:nvSpPr>
      <xdr:spPr>
        <a:xfrm>
          <a:off x="12164069" y="17784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90369</xdr:rowOff>
    </xdr:from>
    <xdr:ext cx="405111" cy="259045"/>
    <xdr:sp macro="" textlink="">
      <xdr:nvSpPr>
        <xdr:cNvPr id="899" name="n_4mainValue【庁舎】&#10;有形固定資産減価償却率">
          <a:extLst>
            <a:ext uri="{FF2B5EF4-FFF2-40B4-BE49-F238E27FC236}">
              <a16:creationId xmlns:a16="http://schemas.microsoft.com/office/drawing/2014/main" id="{C4984B7E-5CB1-4C84-BD46-90C11F24AD58}"/>
            </a:ext>
          </a:extLst>
        </xdr:cNvPr>
        <xdr:cNvSpPr txBox="1"/>
      </xdr:nvSpPr>
      <xdr:spPr>
        <a:xfrm>
          <a:off x="11354444" y="1774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ED3CD3D-BF7A-42CD-81CA-BCC0CFD0144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D8AB0654-F267-4312-947A-05236005FA6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6E75FB4-C551-4979-BFA0-AF9EC82E0E8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A1EA6AF-CCC7-47FF-BE67-B237E60250B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1A35F026-04C2-4ADE-B0AA-3FFD31E5921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FCF4E575-9B16-4830-89E4-D158D4F6E2D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493879D2-74DE-4B6B-A4D4-5BEB7E041B2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77242A90-97B3-4D57-A985-C58FA52A74C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FE6D7A0-BF02-4A10-8215-812C1D46A89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83F714E-36DE-4AB6-80FB-5774CA64746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FCFC7C2-8419-4B5F-B78A-9B603B5BB83A}"/>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A061E70B-A42A-4B3B-AC35-9456D3C3EB5B}"/>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941D64BF-7230-4025-8BCE-36678A0C2E8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388E71C0-9849-4431-A08C-964FABC46F2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1F50584D-827B-4854-99D2-7C62217D59D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E295243-1536-44F0-BA83-8C2DF007F81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35696EC5-33FD-45DF-AB93-1A7B60C649EA}"/>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D7C1FD3-8646-43E0-8B9D-5E5A910EB94D}"/>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4F184707-C029-459F-B382-6F7B0FFB771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23EB05E-798C-42D1-B397-CFBCC3EDA9D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36152509-6134-4963-80FD-D4A9F29AF57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CC622D6-9B78-45B2-9888-1B29AC8AAB5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95C7E3F-0D25-40AD-A65B-CB25DF2BDAC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F58015B0-7E87-4BDB-BDA6-AE6253A187FD}"/>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8085DFF5-F896-4D2D-B7DC-423E6C180E3A}"/>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5DC058E9-AF76-468E-88EE-B99171898685}"/>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4D7AE609-6B25-4406-B9F1-BDDF8A55DECC}"/>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6C3BD86B-6AD4-4B22-93A9-10932BB46752}"/>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83F7E619-0FD8-4A1A-88BB-9F300E938FB3}"/>
            </a:ext>
          </a:extLst>
        </xdr:cNvPr>
        <xdr:cNvSpPr txBox="1"/>
      </xdr:nvSpPr>
      <xdr:spPr>
        <a:xfrm>
          <a:off x="19992975"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B482B1AD-5144-41AD-8353-2160DA4A7E3E}"/>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E89FE680-9AE2-4D2D-B56C-943E6338DDFB}"/>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D7E9FA0A-F823-4E39-9D4F-E67EBB144D41}"/>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8CAA691B-BF28-4B8A-B344-F90CBFAF0F61}"/>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A845DBDD-E00E-4E2C-A2F2-9ED8CA7A8DE4}"/>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0480D9F-5EC1-40D4-BD0E-7F04D8FD039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3647F37-ECF1-4B97-9F1B-3C7AB054FF2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A980CA2-9813-4A9A-BA41-658C8C2C428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5D898DF-955C-44EF-A211-B74F428AA32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860BC03-87E4-45CE-87B1-0FE08C12971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157480</xdr:rowOff>
    </xdr:from>
    <xdr:to>
      <xdr:col>116</xdr:col>
      <xdr:colOff>114300</xdr:colOff>
      <xdr:row>104</xdr:row>
      <xdr:rowOff>87630</xdr:rowOff>
    </xdr:to>
    <xdr:sp macro="" textlink="">
      <xdr:nvSpPr>
        <xdr:cNvPr id="939" name="楕円 938">
          <a:extLst>
            <a:ext uri="{FF2B5EF4-FFF2-40B4-BE49-F238E27FC236}">
              <a16:creationId xmlns:a16="http://schemas.microsoft.com/office/drawing/2014/main" id="{4BA1D4FF-6B5F-49F4-BE43-2B3D9281F932}"/>
            </a:ext>
          </a:extLst>
        </xdr:cNvPr>
        <xdr:cNvSpPr/>
      </xdr:nvSpPr>
      <xdr:spPr>
        <a:xfrm>
          <a:off x="19897725" y="16962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8907</xdr:rowOff>
    </xdr:from>
    <xdr:ext cx="469744" cy="259045"/>
    <xdr:sp macro="" textlink="">
      <xdr:nvSpPr>
        <xdr:cNvPr id="940" name="【庁舎】&#10;一人当たり面積該当値テキスト">
          <a:extLst>
            <a:ext uri="{FF2B5EF4-FFF2-40B4-BE49-F238E27FC236}">
              <a16:creationId xmlns:a16="http://schemas.microsoft.com/office/drawing/2014/main" id="{21D38871-A1D4-4CDB-BC12-E495F1B4E822}"/>
            </a:ext>
          </a:extLst>
        </xdr:cNvPr>
        <xdr:cNvSpPr txBox="1"/>
      </xdr:nvSpPr>
      <xdr:spPr>
        <a:xfrm>
          <a:off x="19992975" y="168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62230</xdr:rowOff>
    </xdr:from>
    <xdr:to>
      <xdr:col>112</xdr:col>
      <xdr:colOff>38100</xdr:colOff>
      <xdr:row>104</xdr:row>
      <xdr:rowOff>163830</xdr:rowOff>
    </xdr:to>
    <xdr:sp macro="" textlink="">
      <xdr:nvSpPr>
        <xdr:cNvPr id="941" name="楕円 940">
          <a:extLst>
            <a:ext uri="{FF2B5EF4-FFF2-40B4-BE49-F238E27FC236}">
              <a16:creationId xmlns:a16="http://schemas.microsoft.com/office/drawing/2014/main" id="{0C97DE9F-9D95-4DF3-A27D-C080042BB322}"/>
            </a:ext>
          </a:extLst>
        </xdr:cNvPr>
        <xdr:cNvSpPr/>
      </xdr:nvSpPr>
      <xdr:spPr>
        <a:xfrm>
          <a:off x="19154775" y="17038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36830</xdr:rowOff>
    </xdr:from>
    <xdr:to>
      <xdr:col>116</xdr:col>
      <xdr:colOff>63500</xdr:colOff>
      <xdr:row>104</xdr:row>
      <xdr:rowOff>113030</xdr:rowOff>
    </xdr:to>
    <xdr:cxnSp macro="">
      <xdr:nvCxnSpPr>
        <xdr:cNvPr id="942" name="直線コネクタ 941">
          <a:extLst>
            <a:ext uri="{FF2B5EF4-FFF2-40B4-BE49-F238E27FC236}">
              <a16:creationId xmlns:a16="http://schemas.microsoft.com/office/drawing/2014/main" id="{C7222328-7789-46D3-BC88-4F1EADABE62E}"/>
            </a:ext>
          </a:extLst>
        </xdr:cNvPr>
        <xdr:cNvCxnSpPr/>
      </xdr:nvCxnSpPr>
      <xdr:spPr>
        <a:xfrm flipV="1">
          <a:off x="19202400" y="17010380"/>
          <a:ext cx="7524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82550</xdr:rowOff>
    </xdr:from>
    <xdr:to>
      <xdr:col>107</xdr:col>
      <xdr:colOff>101600</xdr:colOff>
      <xdr:row>105</xdr:row>
      <xdr:rowOff>12700</xdr:rowOff>
    </xdr:to>
    <xdr:sp macro="" textlink="">
      <xdr:nvSpPr>
        <xdr:cNvPr id="943" name="楕円 942">
          <a:extLst>
            <a:ext uri="{FF2B5EF4-FFF2-40B4-BE49-F238E27FC236}">
              <a16:creationId xmlns:a16="http://schemas.microsoft.com/office/drawing/2014/main" id="{F6387C40-2210-4606-8EFC-AC6789E89643}"/>
            </a:ext>
          </a:extLst>
        </xdr:cNvPr>
        <xdr:cNvSpPr/>
      </xdr:nvSpPr>
      <xdr:spPr>
        <a:xfrm>
          <a:off x="18345150" y="17059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113030</xdr:rowOff>
    </xdr:from>
    <xdr:to>
      <xdr:col>111</xdr:col>
      <xdr:colOff>177800</xdr:colOff>
      <xdr:row>104</xdr:row>
      <xdr:rowOff>133350</xdr:rowOff>
    </xdr:to>
    <xdr:cxnSp macro="">
      <xdr:nvCxnSpPr>
        <xdr:cNvPr id="944" name="直線コネクタ 943">
          <a:extLst>
            <a:ext uri="{FF2B5EF4-FFF2-40B4-BE49-F238E27FC236}">
              <a16:creationId xmlns:a16="http://schemas.microsoft.com/office/drawing/2014/main" id="{476E0DD8-1C67-424C-BD08-1141F14A5910}"/>
            </a:ext>
          </a:extLst>
        </xdr:cNvPr>
        <xdr:cNvCxnSpPr/>
      </xdr:nvCxnSpPr>
      <xdr:spPr>
        <a:xfrm flipV="1">
          <a:off x="18392775" y="1708658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102870</xdr:rowOff>
    </xdr:from>
    <xdr:to>
      <xdr:col>102</xdr:col>
      <xdr:colOff>165100</xdr:colOff>
      <xdr:row>105</xdr:row>
      <xdr:rowOff>33020</xdr:rowOff>
    </xdr:to>
    <xdr:sp macro="" textlink="">
      <xdr:nvSpPr>
        <xdr:cNvPr id="945" name="楕円 944">
          <a:extLst>
            <a:ext uri="{FF2B5EF4-FFF2-40B4-BE49-F238E27FC236}">
              <a16:creationId xmlns:a16="http://schemas.microsoft.com/office/drawing/2014/main" id="{A77DFAA0-AF1A-43BA-9BC8-250E9F5543FE}"/>
            </a:ext>
          </a:extLst>
        </xdr:cNvPr>
        <xdr:cNvSpPr/>
      </xdr:nvSpPr>
      <xdr:spPr>
        <a:xfrm>
          <a:off x="17554575" y="17079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133350</xdr:rowOff>
    </xdr:from>
    <xdr:to>
      <xdr:col>107</xdr:col>
      <xdr:colOff>50800</xdr:colOff>
      <xdr:row>104</xdr:row>
      <xdr:rowOff>153670</xdr:rowOff>
    </xdr:to>
    <xdr:cxnSp macro="">
      <xdr:nvCxnSpPr>
        <xdr:cNvPr id="946" name="直線コネクタ 945">
          <a:extLst>
            <a:ext uri="{FF2B5EF4-FFF2-40B4-BE49-F238E27FC236}">
              <a16:creationId xmlns:a16="http://schemas.microsoft.com/office/drawing/2014/main" id="{41BA8394-1241-4E4A-AC20-090EE50A5D88}"/>
            </a:ext>
          </a:extLst>
        </xdr:cNvPr>
        <xdr:cNvCxnSpPr/>
      </xdr:nvCxnSpPr>
      <xdr:spPr>
        <a:xfrm flipV="1">
          <a:off x="17602200" y="1710690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124461</xdr:rowOff>
    </xdr:from>
    <xdr:to>
      <xdr:col>98</xdr:col>
      <xdr:colOff>38100</xdr:colOff>
      <xdr:row>105</xdr:row>
      <xdr:rowOff>54611</xdr:rowOff>
    </xdr:to>
    <xdr:sp macro="" textlink="">
      <xdr:nvSpPr>
        <xdr:cNvPr id="947" name="楕円 946">
          <a:extLst>
            <a:ext uri="{FF2B5EF4-FFF2-40B4-BE49-F238E27FC236}">
              <a16:creationId xmlns:a16="http://schemas.microsoft.com/office/drawing/2014/main" id="{818B9C00-0D91-47D1-BFEE-F214654BA9FF}"/>
            </a:ext>
          </a:extLst>
        </xdr:cNvPr>
        <xdr:cNvSpPr/>
      </xdr:nvSpPr>
      <xdr:spPr>
        <a:xfrm>
          <a:off x="16754475" y="17094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153670</xdr:rowOff>
    </xdr:from>
    <xdr:to>
      <xdr:col>102</xdr:col>
      <xdr:colOff>114300</xdr:colOff>
      <xdr:row>105</xdr:row>
      <xdr:rowOff>3811</xdr:rowOff>
    </xdr:to>
    <xdr:cxnSp macro="">
      <xdr:nvCxnSpPr>
        <xdr:cNvPr id="948" name="直線コネクタ 947">
          <a:extLst>
            <a:ext uri="{FF2B5EF4-FFF2-40B4-BE49-F238E27FC236}">
              <a16:creationId xmlns:a16="http://schemas.microsoft.com/office/drawing/2014/main" id="{452D3269-0474-4814-B903-E649F13A7D83}"/>
            </a:ext>
          </a:extLst>
        </xdr:cNvPr>
        <xdr:cNvCxnSpPr/>
      </xdr:nvCxnSpPr>
      <xdr:spPr>
        <a:xfrm flipV="1">
          <a:off x="16802100" y="17127220"/>
          <a:ext cx="8001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C32DB3BB-0561-4384-919E-79A0BEECB9F9}"/>
            </a:ext>
          </a:extLst>
        </xdr:cNvPr>
        <xdr:cNvSpPr txBox="1"/>
      </xdr:nvSpPr>
      <xdr:spPr>
        <a:xfrm>
          <a:off x="18983402"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B43AE03E-C0F0-4F24-A5DE-E216D78773D6}"/>
            </a:ext>
          </a:extLst>
        </xdr:cNvPr>
        <xdr:cNvSpPr txBox="1"/>
      </xdr:nvSpPr>
      <xdr:spPr>
        <a:xfrm>
          <a:off x="181833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F9DB5F1F-4165-4BCB-87E3-092B6641316D}"/>
            </a:ext>
          </a:extLst>
        </xdr:cNvPr>
        <xdr:cNvSpPr txBox="1"/>
      </xdr:nvSpPr>
      <xdr:spPr>
        <a:xfrm>
          <a:off x="173832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DB73D85C-1D5C-4535-A53E-80B44C5A53C3}"/>
            </a:ext>
          </a:extLst>
        </xdr:cNvPr>
        <xdr:cNvSpPr txBox="1"/>
      </xdr:nvSpPr>
      <xdr:spPr>
        <a:xfrm>
          <a:off x="16592627"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8907</xdr:rowOff>
    </xdr:from>
    <xdr:ext cx="469744" cy="259045"/>
    <xdr:sp macro="" textlink="">
      <xdr:nvSpPr>
        <xdr:cNvPr id="953" name="n_1mainValue【庁舎】&#10;一人当たり面積">
          <a:extLst>
            <a:ext uri="{FF2B5EF4-FFF2-40B4-BE49-F238E27FC236}">
              <a16:creationId xmlns:a16="http://schemas.microsoft.com/office/drawing/2014/main" id="{3DFD79A7-579F-41F1-B253-E7D37AA19C73}"/>
            </a:ext>
          </a:extLst>
        </xdr:cNvPr>
        <xdr:cNvSpPr txBox="1"/>
      </xdr:nvSpPr>
      <xdr:spPr>
        <a:xfrm>
          <a:off x="18983402" y="168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29227</xdr:rowOff>
    </xdr:from>
    <xdr:ext cx="469744" cy="259045"/>
    <xdr:sp macro="" textlink="">
      <xdr:nvSpPr>
        <xdr:cNvPr id="954" name="n_2mainValue【庁舎】&#10;一人当たり面積">
          <a:extLst>
            <a:ext uri="{FF2B5EF4-FFF2-40B4-BE49-F238E27FC236}">
              <a16:creationId xmlns:a16="http://schemas.microsoft.com/office/drawing/2014/main" id="{EE050B3B-72A8-466F-97A0-FF06124A533F}"/>
            </a:ext>
          </a:extLst>
        </xdr:cNvPr>
        <xdr:cNvSpPr txBox="1"/>
      </xdr:nvSpPr>
      <xdr:spPr>
        <a:xfrm>
          <a:off x="18183302" y="1682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49547</xdr:rowOff>
    </xdr:from>
    <xdr:ext cx="469744" cy="259045"/>
    <xdr:sp macro="" textlink="">
      <xdr:nvSpPr>
        <xdr:cNvPr id="955" name="n_3mainValue【庁舎】&#10;一人当たり面積">
          <a:extLst>
            <a:ext uri="{FF2B5EF4-FFF2-40B4-BE49-F238E27FC236}">
              <a16:creationId xmlns:a16="http://schemas.microsoft.com/office/drawing/2014/main" id="{79F39A4D-0517-41DB-82AA-54C3E20E97FB}"/>
            </a:ext>
          </a:extLst>
        </xdr:cNvPr>
        <xdr:cNvSpPr txBox="1"/>
      </xdr:nvSpPr>
      <xdr:spPr>
        <a:xfrm>
          <a:off x="17383202" y="1684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71138</xdr:rowOff>
    </xdr:from>
    <xdr:ext cx="469744" cy="259045"/>
    <xdr:sp macro="" textlink="">
      <xdr:nvSpPr>
        <xdr:cNvPr id="956" name="n_4mainValue【庁舎】&#10;一人当たり面積">
          <a:extLst>
            <a:ext uri="{FF2B5EF4-FFF2-40B4-BE49-F238E27FC236}">
              <a16:creationId xmlns:a16="http://schemas.microsoft.com/office/drawing/2014/main" id="{C7E7704C-55FA-42D3-81C3-35EA91E66B5A}"/>
            </a:ext>
          </a:extLst>
        </xdr:cNvPr>
        <xdr:cNvSpPr txBox="1"/>
      </xdr:nvSpPr>
      <xdr:spPr>
        <a:xfrm>
          <a:off x="16592627" y="1687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2DD79C3-EA11-4FE8-9F70-EDAF44E97A7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A18EAC68-6D1D-427B-A8FA-584FD840B06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4FE19633-57BA-401E-B687-4C9751A5828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年度末に新図書館が竣工した。このため、有形固定資産減価償却率・一人当たり面積ともに大きな変動があった。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年度から一部事務組合である奥能登クリーン組合を連結しており、令和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年度に奥能登クリーン組合において新焼却施設が完成したことから償却率が減少したものである。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の有形固定資産減価償却率は、類似団体と比較すると低い数値となっている。これは、平成２７年度中に新たな消防庁舎を整備したことが要因である。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の有形固定資産減価償却率は、類似団体と比較すると非常に高い数値となっている。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年度に議場の改修工事が完了したため、減価償却率は減少したものの、庁舎自体、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開庁から４０年以上経過しており、これまでも耐震補強等の改修をしながら長寿命化を図ってきた。今後は、空き施設の改修による移転も含めて検討していく必要がある。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85470396</v>
      </c>
      <c r="BO4" s="406"/>
      <c r="BP4" s="406"/>
      <c r="BQ4" s="406"/>
      <c r="BR4" s="406"/>
      <c r="BS4" s="406"/>
      <c r="BT4" s="406"/>
      <c r="BU4" s="407"/>
      <c r="BV4" s="405">
        <v>23536791</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31.7</v>
      </c>
      <c r="CU4" s="412"/>
      <c r="CV4" s="412"/>
      <c r="CW4" s="412"/>
      <c r="CX4" s="412"/>
      <c r="CY4" s="412"/>
      <c r="CZ4" s="412"/>
      <c r="DA4" s="413"/>
      <c r="DB4" s="411">
        <v>24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81491962</v>
      </c>
      <c r="BO5" s="443"/>
      <c r="BP5" s="443"/>
      <c r="BQ5" s="443"/>
      <c r="BR5" s="443"/>
      <c r="BS5" s="443"/>
      <c r="BT5" s="443"/>
      <c r="BU5" s="444"/>
      <c r="BV5" s="442">
        <v>20324530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99.2</v>
      </c>
      <c r="CU5" s="440"/>
      <c r="CV5" s="440"/>
      <c r="CW5" s="440"/>
      <c r="CX5" s="440"/>
      <c r="CY5" s="440"/>
      <c r="CZ5" s="440"/>
      <c r="DA5" s="441"/>
      <c r="DB5" s="439">
        <v>96.8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3978434</v>
      </c>
      <c r="BO6" s="443"/>
      <c r="BP6" s="443"/>
      <c r="BQ6" s="443"/>
      <c r="BR6" s="443"/>
      <c r="BS6" s="443"/>
      <c r="BT6" s="443"/>
      <c r="BU6" s="444"/>
      <c r="BV6" s="442">
        <v>3212261</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99.2</v>
      </c>
      <c r="CU6" s="480"/>
      <c r="CV6" s="480"/>
      <c r="CW6" s="480"/>
      <c r="CX6" s="480"/>
      <c r="CY6" s="480"/>
      <c r="CZ6" s="480"/>
      <c r="DA6" s="481"/>
      <c r="DB6" s="479">
        <v>97.2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1825559</v>
      </c>
      <c r="BO7" s="443"/>
      <c r="BP7" s="443"/>
      <c r="BQ7" s="443"/>
      <c r="BR7" s="443"/>
      <c r="BS7" s="443"/>
      <c r="BT7" s="443"/>
      <c r="BU7" s="444"/>
      <c r="BV7" s="442">
        <v>1553855</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6782958</v>
      </c>
      <c r="CU7" s="443"/>
      <c r="CV7" s="443"/>
      <c r="CW7" s="443"/>
      <c r="CX7" s="443"/>
      <c r="CY7" s="443"/>
      <c r="CZ7" s="443"/>
      <c r="DA7" s="444"/>
      <c r="DB7" s="442">
        <v>6915944</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2152875</v>
      </c>
      <c r="BO8" s="443"/>
      <c r="BP8" s="443"/>
      <c r="BQ8" s="443"/>
      <c r="BR8" s="443"/>
      <c r="BS8" s="443"/>
      <c r="BT8" s="443"/>
      <c r="BU8" s="444"/>
      <c r="BV8" s="442">
        <v>1658406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0.22</v>
      </c>
      <c r="CU8" s="483"/>
      <c r="CV8" s="483"/>
      <c r="CW8" s="483"/>
      <c r="CX8" s="483"/>
      <c r="CY8" s="483"/>
      <c r="CZ8" s="483"/>
      <c r="DA8" s="484"/>
      <c r="DB8" s="482">
        <v>0.22</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12929</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494469</v>
      </c>
      <c r="BO9" s="443"/>
      <c r="BP9" s="443"/>
      <c r="BQ9" s="443"/>
      <c r="BR9" s="443"/>
      <c r="BS9" s="443"/>
      <c r="BT9" s="443"/>
      <c r="BU9" s="444"/>
      <c r="BV9" s="442">
        <v>1275990</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7.6</v>
      </c>
      <c r="CU9" s="440"/>
      <c r="CV9" s="440"/>
      <c r="CW9" s="440"/>
      <c r="CX9" s="440"/>
      <c r="CY9" s="440"/>
      <c r="CZ9" s="440"/>
      <c r="DA9" s="441"/>
      <c r="DB9" s="439">
        <v>8.8000000000000007</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14625</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110</v>
      </c>
      <c r="AV10" s="475"/>
      <c r="AW10" s="475"/>
      <c r="AX10" s="475"/>
      <c r="AY10" s="476" t="s">
        <v>115</v>
      </c>
      <c r="AZ10" s="477"/>
      <c r="BA10" s="477"/>
      <c r="BB10" s="477"/>
      <c r="BC10" s="477"/>
      <c r="BD10" s="477"/>
      <c r="BE10" s="477"/>
      <c r="BF10" s="477"/>
      <c r="BG10" s="477"/>
      <c r="BH10" s="477"/>
      <c r="BI10" s="477"/>
      <c r="BJ10" s="477"/>
      <c r="BK10" s="477"/>
      <c r="BL10" s="477"/>
      <c r="BM10" s="478"/>
      <c r="BN10" s="442">
        <v>377</v>
      </c>
      <c r="BO10" s="443"/>
      <c r="BP10" s="443"/>
      <c r="BQ10" s="443"/>
      <c r="BR10" s="443"/>
      <c r="BS10" s="443"/>
      <c r="BT10" s="443"/>
      <c r="BU10" s="444"/>
      <c r="BV10" s="442">
        <v>1265</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110</v>
      </c>
      <c r="AV11" s="475"/>
      <c r="AW11" s="475"/>
      <c r="AX11" s="475"/>
      <c r="AY11" s="476" t="s">
        <v>120</v>
      </c>
      <c r="AZ11" s="477"/>
      <c r="BA11" s="477"/>
      <c r="BB11" s="477"/>
      <c r="BC11" s="477"/>
      <c r="BD11" s="477"/>
      <c r="BE11" s="477"/>
      <c r="BF11" s="477"/>
      <c r="BG11" s="477"/>
      <c r="BH11" s="477"/>
      <c r="BI11" s="477"/>
      <c r="BJ11" s="477"/>
      <c r="BK11" s="477"/>
      <c r="BL11" s="477"/>
      <c r="BM11" s="478"/>
      <c r="BN11" s="442">
        <v>5700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11374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2281843</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11300</v>
      </c>
      <c r="S13" s="527"/>
      <c r="T13" s="527"/>
      <c r="U13" s="527"/>
      <c r="V13" s="528"/>
      <c r="W13" s="458" t="s">
        <v>131</v>
      </c>
      <c r="X13" s="459"/>
      <c r="Y13" s="459"/>
      <c r="Z13" s="459"/>
      <c r="AA13" s="459"/>
      <c r="AB13" s="449"/>
      <c r="AC13" s="493">
        <v>613</v>
      </c>
      <c r="AD13" s="494"/>
      <c r="AE13" s="494"/>
      <c r="AF13" s="494"/>
      <c r="AG13" s="536"/>
      <c r="AH13" s="493">
        <v>838</v>
      </c>
      <c r="AI13" s="494"/>
      <c r="AJ13" s="494"/>
      <c r="AK13" s="494"/>
      <c r="AL13" s="495"/>
      <c r="AM13" s="471" t="s">
        <v>132</v>
      </c>
      <c r="AN13" s="472"/>
      <c r="AO13" s="472"/>
      <c r="AP13" s="472"/>
      <c r="AQ13" s="472"/>
      <c r="AR13" s="472"/>
      <c r="AS13" s="472"/>
      <c r="AT13" s="473"/>
      <c r="AU13" s="474" t="s">
        <v>90</v>
      </c>
      <c r="AV13" s="475"/>
      <c r="AW13" s="475"/>
      <c r="AX13" s="475"/>
      <c r="AY13" s="476" t="s">
        <v>133</v>
      </c>
      <c r="AZ13" s="477"/>
      <c r="BA13" s="477"/>
      <c r="BB13" s="477"/>
      <c r="BC13" s="477"/>
      <c r="BD13" s="477"/>
      <c r="BE13" s="477"/>
      <c r="BF13" s="477"/>
      <c r="BG13" s="477"/>
      <c r="BH13" s="477"/>
      <c r="BI13" s="477"/>
      <c r="BJ13" s="477"/>
      <c r="BK13" s="477"/>
      <c r="BL13" s="477"/>
      <c r="BM13" s="478"/>
      <c r="BN13" s="442">
        <v>500546</v>
      </c>
      <c r="BO13" s="443"/>
      <c r="BP13" s="443"/>
      <c r="BQ13" s="443"/>
      <c r="BR13" s="443"/>
      <c r="BS13" s="443"/>
      <c r="BT13" s="443"/>
      <c r="BU13" s="444"/>
      <c r="BV13" s="442">
        <v>-1004588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16.3</v>
      </c>
      <c r="CU13" s="440"/>
      <c r="CV13" s="440"/>
      <c r="CW13" s="440"/>
      <c r="CX13" s="440"/>
      <c r="CY13" s="440"/>
      <c r="CZ13" s="440"/>
      <c r="DA13" s="441"/>
      <c r="DB13" s="439">
        <v>15.1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12574</v>
      </c>
      <c r="S14" s="527"/>
      <c r="T14" s="527"/>
      <c r="U14" s="527"/>
      <c r="V14" s="528"/>
      <c r="W14" s="432"/>
      <c r="X14" s="433"/>
      <c r="Y14" s="433"/>
      <c r="Z14" s="433"/>
      <c r="AA14" s="433"/>
      <c r="AB14" s="422"/>
      <c r="AC14" s="529">
        <v>10.3</v>
      </c>
      <c r="AD14" s="530"/>
      <c r="AE14" s="530"/>
      <c r="AF14" s="530"/>
      <c r="AG14" s="531"/>
      <c r="AH14" s="529">
        <v>12.3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12487</v>
      </c>
      <c r="S15" s="527"/>
      <c r="T15" s="527"/>
      <c r="U15" s="527"/>
      <c r="V15" s="528"/>
      <c r="W15" s="458" t="s">
        <v>137</v>
      </c>
      <c r="X15" s="459"/>
      <c r="Y15" s="459"/>
      <c r="Z15" s="459"/>
      <c r="AA15" s="459"/>
      <c r="AB15" s="449"/>
      <c r="AC15" s="493">
        <v>1520</v>
      </c>
      <c r="AD15" s="494"/>
      <c r="AE15" s="494"/>
      <c r="AF15" s="494"/>
      <c r="AG15" s="536"/>
      <c r="AH15" s="493">
        <v>1801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1355733</v>
      </c>
      <c r="BO15" s="406"/>
      <c r="BP15" s="406"/>
      <c r="BQ15" s="406"/>
      <c r="BR15" s="406"/>
      <c r="BS15" s="406"/>
      <c r="BT15" s="406"/>
      <c r="BU15" s="407"/>
      <c r="BV15" s="405">
        <v>1448048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25.6</v>
      </c>
      <c r="AD16" s="530"/>
      <c r="AE16" s="530"/>
      <c r="AF16" s="530"/>
      <c r="AG16" s="531"/>
      <c r="AH16" s="529">
        <v>26.4</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6465218</v>
      </c>
      <c r="BO16" s="443"/>
      <c r="BP16" s="443"/>
      <c r="BQ16" s="443"/>
      <c r="BR16" s="443"/>
      <c r="BS16" s="443"/>
      <c r="BT16" s="443"/>
      <c r="BU16" s="444"/>
      <c r="BV16" s="442">
        <v>6549067</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141</v>
      </c>
      <c r="S17" s="549"/>
      <c r="T17" s="549"/>
      <c r="U17" s="549"/>
      <c r="V17" s="550"/>
      <c r="W17" s="458" t="s">
        <v>144</v>
      </c>
      <c r="X17" s="459"/>
      <c r="Y17" s="459"/>
      <c r="Z17" s="459"/>
      <c r="AA17" s="459"/>
      <c r="AB17" s="449"/>
      <c r="AC17" s="493">
        <v>3796</v>
      </c>
      <c r="AD17" s="494"/>
      <c r="AE17" s="494"/>
      <c r="AF17" s="494"/>
      <c r="AG17" s="536"/>
      <c r="AH17" s="493">
        <v>4195</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1660172</v>
      </c>
      <c r="BO17" s="443"/>
      <c r="BP17" s="443"/>
      <c r="BQ17" s="443"/>
      <c r="BR17" s="443"/>
      <c r="BS17" s="443"/>
      <c r="BT17" s="443"/>
      <c r="BU17" s="444"/>
      <c r="BV17" s="442">
        <v>1786169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247.2</v>
      </c>
      <c r="M18" s="566"/>
      <c r="N18" s="566"/>
      <c r="O18" s="566"/>
      <c r="P18" s="566"/>
      <c r="Q18" s="566"/>
      <c r="R18" s="567"/>
      <c r="S18" s="567"/>
      <c r="T18" s="567"/>
      <c r="U18" s="567"/>
      <c r="V18" s="568"/>
      <c r="W18" s="460"/>
      <c r="X18" s="461"/>
      <c r="Y18" s="461"/>
      <c r="Z18" s="461"/>
      <c r="AA18" s="461"/>
      <c r="AB18" s="452"/>
      <c r="AC18" s="569">
        <v>64</v>
      </c>
      <c r="AD18" s="570"/>
      <c r="AE18" s="570"/>
      <c r="AF18" s="570"/>
      <c r="AG18" s="571"/>
      <c r="AH18" s="569">
        <v>61.4</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6841920</v>
      </c>
      <c r="BO18" s="443"/>
      <c r="BP18" s="443"/>
      <c r="BQ18" s="443"/>
      <c r="BR18" s="443"/>
      <c r="BS18" s="443"/>
      <c r="BT18" s="443"/>
      <c r="BU18" s="444"/>
      <c r="BV18" s="442">
        <v>6804932</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52</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19475516</v>
      </c>
      <c r="BO19" s="443"/>
      <c r="BP19" s="443"/>
      <c r="BQ19" s="443"/>
      <c r="BR19" s="443"/>
      <c r="BS19" s="443"/>
      <c r="BT19" s="443"/>
      <c r="BU19" s="444"/>
      <c r="BV19" s="442">
        <v>17864425</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5517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43679482</v>
      </c>
      <c r="BO22" s="406"/>
      <c r="BP22" s="406"/>
      <c r="BQ22" s="406"/>
      <c r="BR22" s="406"/>
      <c r="BS22" s="406"/>
      <c r="BT22" s="406"/>
      <c r="BU22" s="407"/>
      <c r="BV22" s="405">
        <v>15590867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11032809</v>
      </c>
      <c r="BO23" s="443"/>
      <c r="BP23" s="443"/>
      <c r="BQ23" s="443"/>
      <c r="BR23" s="443"/>
      <c r="BS23" s="443"/>
      <c r="BT23" s="443"/>
      <c r="BU23" s="444"/>
      <c r="BV23" s="442">
        <v>11218998</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3915</v>
      </c>
      <c r="R24" s="494"/>
      <c r="S24" s="494"/>
      <c r="T24" s="494"/>
      <c r="U24" s="494"/>
      <c r="V24" s="536"/>
      <c r="W24" s="588"/>
      <c r="X24" s="589"/>
      <c r="Y24" s="590"/>
      <c r="Z24" s="492" t="s">
        <v>161</v>
      </c>
      <c r="AA24" s="472"/>
      <c r="AB24" s="472"/>
      <c r="AC24" s="472"/>
      <c r="AD24" s="472"/>
      <c r="AE24" s="472"/>
      <c r="AF24" s="472"/>
      <c r="AG24" s="473"/>
      <c r="AH24" s="493">
        <v>175</v>
      </c>
      <c r="AI24" s="494"/>
      <c r="AJ24" s="494"/>
      <c r="AK24" s="494"/>
      <c r="AL24" s="536"/>
      <c r="AM24" s="493">
        <v>545475</v>
      </c>
      <c r="AN24" s="494"/>
      <c r="AO24" s="494"/>
      <c r="AP24" s="494"/>
      <c r="AQ24" s="494"/>
      <c r="AR24" s="536"/>
      <c r="AS24" s="493">
        <v>3117</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40972667</v>
      </c>
      <c r="BO24" s="443"/>
      <c r="BP24" s="443"/>
      <c r="BQ24" s="443"/>
      <c r="BR24" s="443"/>
      <c r="BS24" s="443"/>
      <c r="BT24" s="443"/>
      <c r="BU24" s="444"/>
      <c r="BV24" s="442">
        <v>12577561</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1</v>
      </c>
      <c r="M25" s="494"/>
      <c r="N25" s="494"/>
      <c r="O25" s="494"/>
      <c r="P25" s="536"/>
      <c r="Q25" s="493">
        <v>6390</v>
      </c>
      <c r="R25" s="494"/>
      <c r="S25" s="494"/>
      <c r="T25" s="494"/>
      <c r="U25" s="494"/>
      <c r="V25" s="536"/>
      <c r="W25" s="588"/>
      <c r="X25" s="589"/>
      <c r="Y25" s="590"/>
      <c r="Z25" s="492" t="s">
        <v>164</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55676</v>
      </c>
      <c r="BO25" s="406"/>
      <c r="BP25" s="406"/>
      <c r="BQ25" s="406"/>
      <c r="BR25" s="406"/>
      <c r="BS25" s="406"/>
      <c r="BT25" s="406"/>
      <c r="BU25" s="407"/>
      <c r="BV25" s="405">
        <v>59271</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5670</v>
      </c>
      <c r="R26" s="494"/>
      <c r="S26" s="494"/>
      <c r="T26" s="494"/>
      <c r="U26" s="494"/>
      <c r="V26" s="536"/>
      <c r="W26" s="588"/>
      <c r="X26" s="589"/>
      <c r="Y26" s="590"/>
      <c r="Z26" s="492" t="s">
        <v>167</v>
      </c>
      <c r="AA26" s="594"/>
      <c r="AB26" s="594"/>
      <c r="AC26" s="594"/>
      <c r="AD26" s="594"/>
      <c r="AE26" s="594"/>
      <c r="AF26" s="594"/>
      <c r="AG26" s="595"/>
      <c r="AH26" s="493">
        <v>14</v>
      </c>
      <c r="AI26" s="494"/>
      <c r="AJ26" s="494"/>
      <c r="AK26" s="494"/>
      <c r="AL26" s="536"/>
      <c r="AM26" s="493">
        <v>43540</v>
      </c>
      <c r="AN26" s="494"/>
      <c r="AO26" s="494"/>
      <c r="AP26" s="494"/>
      <c r="AQ26" s="494"/>
      <c r="AR26" s="536"/>
      <c r="AS26" s="493">
        <v>3110</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4450</v>
      </c>
      <c r="R27" s="494"/>
      <c r="S27" s="494"/>
      <c r="T27" s="494"/>
      <c r="U27" s="494"/>
      <c r="V27" s="536"/>
      <c r="W27" s="588"/>
      <c r="X27" s="589"/>
      <c r="Y27" s="590"/>
      <c r="Z27" s="492" t="s">
        <v>170</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v>210899</v>
      </c>
      <c r="BO27" s="562"/>
      <c r="BP27" s="562"/>
      <c r="BQ27" s="562"/>
      <c r="BR27" s="562"/>
      <c r="BS27" s="562"/>
      <c r="BT27" s="562"/>
      <c r="BU27" s="563"/>
      <c r="BV27" s="561">
        <v>210894</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3850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2732404</v>
      </c>
      <c r="BO28" s="406"/>
      <c r="BP28" s="406"/>
      <c r="BQ28" s="406"/>
      <c r="BR28" s="406"/>
      <c r="BS28" s="406"/>
      <c r="BT28" s="406"/>
      <c r="BU28" s="407"/>
      <c r="BV28" s="405">
        <v>1073624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10</v>
      </c>
      <c r="M29" s="494"/>
      <c r="N29" s="494"/>
      <c r="O29" s="494"/>
      <c r="P29" s="536"/>
      <c r="Q29" s="493">
        <v>3650</v>
      </c>
      <c r="R29" s="494"/>
      <c r="S29" s="494"/>
      <c r="T29" s="494"/>
      <c r="U29" s="494"/>
      <c r="V29" s="536"/>
      <c r="W29" s="591"/>
      <c r="X29" s="592"/>
      <c r="Y29" s="593"/>
      <c r="Z29" s="492" t="s">
        <v>176</v>
      </c>
      <c r="AA29" s="472"/>
      <c r="AB29" s="472"/>
      <c r="AC29" s="472"/>
      <c r="AD29" s="472"/>
      <c r="AE29" s="472"/>
      <c r="AF29" s="472"/>
      <c r="AG29" s="473"/>
      <c r="AH29" s="493">
        <v>175</v>
      </c>
      <c r="AI29" s="494"/>
      <c r="AJ29" s="494"/>
      <c r="AK29" s="494"/>
      <c r="AL29" s="536"/>
      <c r="AM29" s="493">
        <v>545475</v>
      </c>
      <c r="AN29" s="494"/>
      <c r="AO29" s="494"/>
      <c r="AP29" s="494"/>
      <c r="AQ29" s="494"/>
      <c r="AR29" s="536"/>
      <c r="AS29" s="493">
        <v>3117</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1049037</v>
      </c>
      <c r="BO29" s="443"/>
      <c r="BP29" s="443"/>
      <c r="BQ29" s="443"/>
      <c r="BR29" s="443"/>
      <c r="BS29" s="443"/>
      <c r="BT29" s="443"/>
      <c r="BU29" s="444"/>
      <c r="BV29" s="442">
        <v>1049020</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94.9</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9689963</v>
      </c>
      <c r="BO30" s="562"/>
      <c r="BP30" s="562"/>
      <c r="BQ30" s="562"/>
      <c r="BR30" s="562"/>
      <c r="BS30" s="562"/>
      <c r="BT30" s="562"/>
      <c r="BU30" s="563"/>
      <c r="BV30" s="561">
        <v>6713562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185</v>
      </c>
      <c r="D33" s="466"/>
      <c r="E33" s="431" t="s">
        <v>186</v>
      </c>
      <c r="F33" s="431"/>
      <c r="G33" s="431"/>
      <c r="H33" s="431"/>
      <c r="I33" s="431"/>
      <c r="J33" s="431"/>
      <c r="K33" s="431"/>
      <c r="L33" s="431"/>
      <c r="M33" s="431"/>
      <c r="N33" s="431"/>
      <c r="O33" s="431"/>
      <c r="P33" s="431"/>
      <c r="Q33" s="431"/>
      <c r="R33" s="431"/>
      <c r="S33" s="431"/>
      <c r="T33" s="188"/>
      <c r="U33" s="466" t="s">
        <v>185</v>
      </c>
      <c r="V33" s="466"/>
      <c r="W33" s="431" t="s">
        <v>186</v>
      </c>
      <c r="X33" s="431"/>
      <c r="Y33" s="431"/>
      <c r="Z33" s="431"/>
      <c r="AA33" s="431"/>
      <c r="AB33" s="431"/>
      <c r="AC33" s="431"/>
      <c r="AD33" s="431"/>
      <c r="AE33" s="431"/>
      <c r="AF33" s="431"/>
      <c r="AG33" s="431"/>
      <c r="AH33" s="431"/>
      <c r="AI33" s="431"/>
      <c r="AJ33" s="431"/>
      <c r="AK33" s="431"/>
      <c r="AL33" s="188"/>
      <c r="AM33" s="466" t="s">
        <v>185</v>
      </c>
      <c r="AN33" s="466"/>
      <c r="AO33" s="431" t="s">
        <v>186</v>
      </c>
      <c r="AP33" s="431"/>
      <c r="AQ33" s="431"/>
      <c r="AR33" s="431"/>
      <c r="AS33" s="431"/>
      <c r="AT33" s="431"/>
      <c r="AU33" s="431"/>
      <c r="AV33" s="431"/>
      <c r="AW33" s="431"/>
      <c r="AX33" s="431"/>
      <c r="AY33" s="431"/>
      <c r="AZ33" s="431"/>
      <c r="BA33" s="431"/>
      <c r="BB33" s="431"/>
      <c r="BC33" s="431"/>
      <c r="BD33" s="189"/>
      <c r="BE33" s="431" t="s">
        <v>187</v>
      </c>
      <c r="BF33" s="431"/>
      <c r="BG33" s="431" t="s">
        <v>188</v>
      </c>
      <c r="BH33" s="431"/>
      <c r="BI33" s="431"/>
      <c r="BJ33" s="431"/>
      <c r="BK33" s="431"/>
      <c r="BL33" s="431"/>
      <c r="BM33" s="431"/>
      <c r="BN33" s="431"/>
      <c r="BO33" s="431"/>
      <c r="BP33" s="431"/>
      <c r="BQ33" s="431"/>
      <c r="BR33" s="431"/>
      <c r="BS33" s="431"/>
      <c r="BT33" s="431"/>
      <c r="BU33" s="431"/>
      <c r="BV33" s="189"/>
      <c r="BW33" s="466" t="s">
        <v>187</v>
      </c>
      <c r="BX33" s="466"/>
      <c r="BY33" s="431" t="s">
        <v>189</v>
      </c>
      <c r="BZ33" s="431"/>
      <c r="CA33" s="431"/>
      <c r="CB33" s="431"/>
      <c r="CC33" s="431"/>
      <c r="CD33" s="431"/>
      <c r="CE33" s="431"/>
      <c r="CF33" s="431"/>
      <c r="CG33" s="431"/>
      <c r="CH33" s="431"/>
      <c r="CI33" s="431"/>
      <c r="CJ33" s="431"/>
      <c r="CK33" s="431"/>
      <c r="CL33" s="431"/>
      <c r="CM33" s="431"/>
      <c r="CN33" s="188"/>
      <c r="CO33" s="466" t="s">
        <v>185</v>
      </c>
      <c r="CP33" s="466"/>
      <c r="CQ33" s="431" t="s">
        <v>190</v>
      </c>
      <c r="CR33" s="431"/>
      <c r="CS33" s="431"/>
      <c r="CT33" s="431"/>
      <c r="CU33" s="431"/>
      <c r="CV33" s="431"/>
      <c r="CW33" s="431"/>
      <c r="CX33" s="431"/>
      <c r="CY33" s="431"/>
      <c r="CZ33" s="431"/>
      <c r="DA33" s="431"/>
      <c r="DB33" s="431"/>
      <c r="DC33" s="431"/>
      <c r="DD33" s="431"/>
      <c r="DE33" s="431"/>
      <c r="DF33" s="188"/>
      <c r="DG33" s="631" t="s">
        <v>191</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珠洲市国民健康保険特別会計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珠洲市病院事業会計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奥能登クリーン組合</v>
      </c>
      <c r="BZ34" s="633"/>
      <c r="CA34" s="633"/>
      <c r="CB34" s="633"/>
      <c r="CC34" s="633"/>
      <c r="CD34" s="633"/>
      <c r="CE34" s="633"/>
      <c r="CF34" s="633"/>
      <c r="CG34" s="633"/>
      <c r="CH34" s="633"/>
      <c r="CI34" s="633"/>
      <c r="CJ34" s="633"/>
      <c r="CK34" s="633"/>
      <c r="CL34" s="633"/>
      <c r="CM34" s="633"/>
      <c r="CN34" s="163"/>
      <c r="CO34" s="632">
        <f>IF(CQ34="","",MAX(C34:D43,U34:V43,AM34:AN43,BE34:BF43,BW34:BX43)+1)</f>
        <v>16</v>
      </c>
      <c r="CP34" s="632"/>
      <c r="CQ34" s="633" t="str">
        <f>IF('各会計、関係団体の財政状況及び健全化判断比率'!BS7="","",'各会計、関係団体の財政状況及び健全化判断比率'!BS7)</f>
        <v>（財）鉢ヶ崎リゾート振興協会</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珠洲市賃貸住宅事業特別会計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珠洲市介護保険特別会計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珠洲市水道事業会計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奥能登広域圏事務組合</v>
      </c>
      <c r="BZ35" s="633"/>
      <c r="CA35" s="633"/>
      <c r="CB35" s="633"/>
      <c r="CC35" s="633"/>
      <c r="CD35" s="633"/>
      <c r="CE35" s="633"/>
      <c r="CF35" s="633"/>
      <c r="CG35" s="633"/>
      <c r="CH35" s="633"/>
      <c r="CI35" s="633"/>
      <c r="CJ35" s="633"/>
      <c r="CK35" s="633"/>
      <c r="CL35" s="633"/>
      <c r="CM35" s="633"/>
      <c r="CN35" s="163"/>
      <c r="CO35" s="632">
        <f t="shared" ref="CO35:CO43" si="3">IF(CQ35="","",CO34+1)</f>
        <v>17</v>
      </c>
      <c r="CP35" s="632"/>
      <c r="CQ35" s="633" t="str">
        <f>IF('各会計、関係団体の財政状況及び健全化判断比率'!BS8="","",'各会計、関係団体の財政状況及び健全化判断比率'!BS8)</f>
        <v>珠洲鉢ヶ崎ホテル株式会社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珠洲市後期高齢者医療特別会計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IF('各会計、関係団体の財政状況及び健全化判断比率'!B33="","",'各会計、関係団体の財政状況及び健全化判断比率'!B33)</f>
        <v>珠洲市下水道事業会計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石川県後期高齢者医療広域連合（一般会計）</v>
      </c>
      <c r="BZ36" s="633"/>
      <c r="CA36" s="633"/>
      <c r="CB36" s="633"/>
      <c r="CC36" s="633"/>
      <c r="CD36" s="633"/>
      <c r="CE36" s="633"/>
      <c r="CF36" s="633"/>
      <c r="CG36" s="633"/>
      <c r="CH36" s="633"/>
      <c r="CI36" s="633"/>
      <c r="CJ36" s="633"/>
      <c r="CK36" s="633"/>
      <c r="CL36" s="633"/>
      <c r="CM36" s="633"/>
      <c r="CN36" s="163"/>
      <c r="CO36" s="632">
        <f t="shared" si="3"/>
        <v>18</v>
      </c>
      <c r="CP36" s="632"/>
      <c r="CQ36" s="633" t="str">
        <f>IF('各会計、関係団体の財政状況及び健全化判断比率'!BS9="","",'各会計、関係団体の財政状況及び健全化判断比率'!BS9)</f>
        <v>珠洲土地開発公社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石川県後期高齢者医療広域連合（後期高齢者医療特別会計）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石川県市町村消防団員等公務災害補償等組合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14</v>
      </c>
      <c r="BX39" s="632"/>
      <c r="BY39" s="633" t="str">
        <f>IF('各会計、関係団体の財政状況及び健全化判断比率'!B73="","",'各会計、関係団体の財政状況及び健全化判断比率'!B73)</f>
        <v>石川県市町村消防賞じゅつ金組合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15</v>
      </c>
      <c r="BX40" s="632"/>
      <c r="BY40" s="633" t="str">
        <f>IF('各会計、関係団体の財政状況及び健全化判断比率'!B74="","",'各会計、関係団体の財政状況及び健全化判断比率'!B74)</f>
        <v>のと鉄道運営助成基金事務組合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vHSppxbgbKHrKIJvXbDZdC2O++UX1qefc4YKU7teTNsMlbb4iU+u7xFF7iv3BPxLXmHYwvkyDGv6+0xRTssB1g==" saltValue="Gy+V4QTaA9vCuoCrkYsj0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1141573</v>
      </c>
      <c r="S5" s="648"/>
      <c r="T5" s="648"/>
      <c r="U5" s="648"/>
      <c r="V5" s="648"/>
      <c r="W5" s="648"/>
      <c r="X5" s="648"/>
      <c r="Y5" s="649"/>
      <c r="Z5" s="650">
        <v>1.3</v>
      </c>
      <c r="AA5" s="650"/>
      <c r="AB5" s="650"/>
      <c r="AC5" s="650"/>
      <c r="AD5" s="651">
        <v>1107595</v>
      </c>
      <c r="AE5" s="651"/>
      <c r="AF5" s="651"/>
      <c r="AG5" s="651"/>
      <c r="AH5" s="651"/>
      <c r="AI5" s="651"/>
      <c r="AJ5" s="651"/>
      <c r="AK5" s="651"/>
      <c r="AL5" s="652">
        <v>16.100000000000001</v>
      </c>
      <c r="AM5" s="653"/>
      <c r="AN5" s="653"/>
      <c r="AO5" s="654"/>
      <c r="AP5" s="644" t="s">
        <v>215</v>
      </c>
      <c r="AQ5" s="645"/>
      <c r="AR5" s="645"/>
      <c r="AS5" s="645"/>
      <c r="AT5" s="645"/>
      <c r="AU5" s="645"/>
      <c r="AV5" s="645"/>
      <c r="AW5" s="645"/>
      <c r="AX5" s="645"/>
      <c r="AY5" s="645"/>
      <c r="AZ5" s="645"/>
      <c r="BA5" s="645"/>
      <c r="BB5" s="645"/>
      <c r="BC5" s="645"/>
      <c r="BD5" s="645"/>
      <c r="BE5" s="645"/>
      <c r="BF5" s="646"/>
      <c r="BG5" s="658">
        <v>1104812</v>
      </c>
      <c r="BH5" s="659"/>
      <c r="BI5" s="659"/>
      <c r="BJ5" s="659"/>
      <c r="BK5" s="659"/>
      <c r="BL5" s="659"/>
      <c r="BM5" s="659"/>
      <c r="BN5" s="660"/>
      <c r="BO5" s="661">
        <v>96.8</v>
      </c>
      <c r="BP5" s="661"/>
      <c r="BQ5" s="661"/>
      <c r="BR5" s="661"/>
      <c r="BS5" s="662">
        <v>87172</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144489</v>
      </c>
      <c r="S6" s="659"/>
      <c r="T6" s="659"/>
      <c r="U6" s="659"/>
      <c r="V6" s="659"/>
      <c r="W6" s="659"/>
      <c r="X6" s="659"/>
      <c r="Y6" s="660"/>
      <c r="Z6" s="661">
        <v>0.2</v>
      </c>
      <c r="AA6" s="661"/>
      <c r="AB6" s="661"/>
      <c r="AC6" s="661"/>
      <c r="AD6" s="662">
        <v>144489</v>
      </c>
      <c r="AE6" s="662"/>
      <c r="AF6" s="662"/>
      <c r="AG6" s="662"/>
      <c r="AH6" s="662"/>
      <c r="AI6" s="662"/>
      <c r="AJ6" s="662"/>
      <c r="AK6" s="662"/>
      <c r="AL6" s="663">
        <v>2.1</v>
      </c>
      <c r="AM6" s="664"/>
      <c r="AN6" s="664"/>
      <c r="AO6" s="665"/>
      <c r="AP6" s="655" t="s">
        <v>220</v>
      </c>
      <c r="AQ6" s="656"/>
      <c r="AR6" s="656"/>
      <c r="AS6" s="656"/>
      <c r="AT6" s="656"/>
      <c r="AU6" s="656"/>
      <c r="AV6" s="656"/>
      <c r="AW6" s="656"/>
      <c r="AX6" s="656"/>
      <c r="AY6" s="656"/>
      <c r="AZ6" s="656"/>
      <c r="BA6" s="656"/>
      <c r="BB6" s="656"/>
      <c r="BC6" s="656"/>
      <c r="BD6" s="656"/>
      <c r="BE6" s="656"/>
      <c r="BF6" s="657"/>
      <c r="BG6" s="658">
        <v>1104812</v>
      </c>
      <c r="BH6" s="659"/>
      <c r="BI6" s="659"/>
      <c r="BJ6" s="659"/>
      <c r="BK6" s="659"/>
      <c r="BL6" s="659"/>
      <c r="BM6" s="659"/>
      <c r="BN6" s="660"/>
      <c r="BO6" s="661">
        <v>96.8</v>
      </c>
      <c r="BP6" s="661"/>
      <c r="BQ6" s="661"/>
      <c r="BR6" s="661"/>
      <c r="BS6" s="662">
        <v>87172</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130101</v>
      </c>
      <c r="CS6" s="659"/>
      <c r="CT6" s="659"/>
      <c r="CU6" s="659"/>
      <c r="CV6" s="659"/>
      <c r="CW6" s="659"/>
      <c r="CX6" s="659"/>
      <c r="CY6" s="660"/>
      <c r="CZ6" s="652">
        <v>0.2</v>
      </c>
      <c r="DA6" s="653"/>
      <c r="DB6" s="653"/>
      <c r="DC6" s="669"/>
      <c r="DD6" s="667" t="s">
        <v>122</v>
      </c>
      <c r="DE6" s="659"/>
      <c r="DF6" s="659"/>
      <c r="DG6" s="659"/>
      <c r="DH6" s="659"/>
      <c r="DI6" s="659"/>
      <c r="DJ6" s="659"/>
      <c r="DK6" s="659"/>
      <c r="DL6" s="659"/>
      <c r="DM6" s="659"/>
      <c r="DN6" s="659"/>
      <c r="DO6" s="659"/>
      <c r="DP6" s="660"/>
      <c r="DQ6" s="667">
        <v>130101</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609</v>
      </c>
      <c r="S7" s="659"/>
      <c r="T7" s="659"/>
      <c r="U7" s="659"/>
      <c r="V7" s="659"/>
      <c r="W7" s="659"/>
      <c r="X7" s="659"/>
      <c r="Y7" s="660"/>
      <c r="Z7" s="661">
        <v>0</v>
      </c>
      <c r="AA7" s="661"/>
      <c r="AB7" s="661"/>
      <c r="AC7" s="661"/>
      <c r="AD7" s="662">
        <v>609</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418908</v>
      </c>
      <c r="BH7" s="659"/>
      <c r="BI7" s="659"/>
      <c r="BJ7" s="659"/>
      <c r="BK7" s="659"/>
      <c r="BL7" s="659"/>
      <c r="BM7" s="659"/>
      <c r="BN7" s="660"/>
      <c r="BO7" s="661">
        <v>36.700000000000003</v>
      </c>
      <c r="BP7" s="661"/>
      <c r="BQ7" s="661"/>
      <c r="BR7" s="661"/>
      <c r="BS7" s="662">
        <v>21103</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7845966</v>
      </c>
      <c r="CS7" s="659"/>
      <c r="CT7" s="659"/>
      <c r="CU7" s="659"/>
      <c r="CV7" s="659"/>
      <c r="CW7" s="659"/>
      <c r="CX7" s="659"/>
      <c r="CY7" s="660"/>
      <c r="CZ7" s="661">
        <v>9.6</v>
      </c>
      <c r="DA7" s="661"/>
      <c r="DB7" s="661"/>
      <c r="DC7" s="661"/>
      <c r="DD7" s="667">
        <v>162754</v>
      </c>
      <c r="DE7" s="659"/>
      <c r="DF7" s="659"/>
      <c r="DG7" s="659"/>
      <c r="DH7" s="659"/>
      <c r="DI7" s="659"/>
      <c r="DJ7" s="659"/>
      <c r="DK7" s="659"/>
      <c r="DL7" s="659"/>
      <c r="DM7" s="659"/>
      <c r="DN7" s="659"/>
      <c r="DO7" s="659"/>
      <c r="DP7" s="660"/>
      <c r="DQ7" s="667">
        <v>5550862</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8528</v>
      </c>
      <c r="S8" s="659"/>
      <c r="T8" s="659"/>
      <c r="U8" s="659"/>
      <c r="V8" s="659"/>
      <c r="W8" s="659"/>
      <c r="X8" s="659"/>
      <c r="Y8" s="660"/>
      <c r="Z8" s="661">
        <v>0</v>
      </c>
      <c r="AA8" s="661"/>
      <c r="AB8" s="661"/>
      <c r="AC8" s="661"/>
      <c r="AD8" s="662">
        <v>8528</v>
      </c>
      <c r="AE8" s="662"/>
      <c r="AF8" s="662"/>
      <c r="AG8" s="662"/>
      <c r="AH8" s="662"/>
      <c r="AI8" s="662"/>
      <c r="AJ8" s="662"/>
      <c r="AK8" s="662"/>
      <c r="AL8" s="663">
        <v>0.1</v>
      </c>
      <c r="AM8" s="664"/>
      <c r="AN8" s="664"/>
      <c r="AO8" s="665"/>
      <c r="AP8" s="655" t="s">
        <v>226</v>
      </c>
      <c r="AQ8" s="656"/>
      <c r="AR8" s="656"/>
      <c r="AS8" s="656"/>
      <c r="AT8" s="656"/>
      <c r="AU8" s="656"/>
      <c r="AV8" s="656"/>
      <c r="AW8" s="656"/>
      <c r="AX8" s="656"/>
      <c r="AY8" s="656"/>
      <c r="AZ8" s="656"/>
      <c r="BA8" s="656"/>
      <c r="BB8" s="656"/>
      <c r="BC8" s="656"/>
      <c r="BD8" s="656"/>
      <c r="BE8" s="656"/>
      <c r="BF8" s="657"/>
      <c r="BG8" s="658">
        <v>19871</v>
      </c>
      <c r="BH8" s="659"/>
      <c r="BI8" s="659"/>
      <c r="BJ8" s="659"/>
      <c r="BK8" s="659"/>
      <c r="BL8" s="659"/>
      <c r="BM8" s="659"/>
      <c r="BN8" s="660"/>
      <c r="BO8" s="661">
        <v>1.7</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6195116</v>
      </c>
      <c r="CS8" s="659"/>
      <c r="CT8" s="659"/>
      <c r="CU8" s="659"/>
      <c r="CV8" s="659"/>
      <c r="CW8" s="659"/>
      <c r="CX8" s="659"/>
      <c r="CY8" s="660"/>
      <c r="CZ8" s="661">
        <v>7.6</v>
      </c>
      <c r="DA8" s="661"/>
      <c r="DB8" s="661"/>
      <c r="DC8" s="661"/>
      <c r="DD8" s="667">
        <v>3093</v>
      </c>
      <c r="DE8" s="659"/>
      <c r="DF8" s="659"/>
      <c r="DG8" s="659"/>
      <c r="DH8" s="659"/>
      <c r="DI8" s="659"/>
      <c r="DJ8" s="659"/>
      <c r="DK8" s="659"/>
      <c r="DL8" s="659"/>
      <c r="DM8" s="659"/>
      <c r="DN8" s="659"/>
      <c r="DO8" s="659"/>
      <c r="DP8" s="660"/>
      <c r="DQ8" s="667">
        <v>2607280</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12948</v>
      </c>
      <c r="S9" s="659"/>
      <c r="T9" s="659"/>
      <c r="U9" s="659"/>
      <c r="V9" s="659"/>
      <c r="W9" s="659"/>
      <c r="X9" s="659"/>
      <c r="Y9" s="660"/>
      <c r="Z9" s="661">
        <v>0</v>
      </c>
      <c r="AA9" s="661"/>
      <c r="AB9" s="661"/>
      <c r="AC9" s="661"/>
      <c r="AD9" s="662">
        <v>12948</v>
      </c>
      <c r="AE9" s="662"/>
      <c r="AF9" s="662"/>
      <c r="AG9" s="662"/>
      <c r="AH9" s="662"/>
      <c r="AI9" s="662"/>
      <c r="AJ9" s="662"/>
      <c r="AK9" s="662"/>
      <c r="AL9" s="663">
        <v>0.2</v>
      </c>
      <c r="AM9" s="664"/>
      <c r="AN9" s="664"/>
      <c r="AO9" s="665"/>
      <c r="AP9" s="655" t="s">
        <v>229</v>
      </c>
      <c r="AQ9" s="656"/>
      <c r="AR9" s="656"/>
      <c r="AS9" s="656"/>
      <c r="AT9" s="656"/>
      <c r="AU9" s="656"/>
      <c r="AV9" s="656"/>
      <c r="AW9" s="656"/>
      <c r="AX9" s="656"/>
      <c r="AY9" s="656"/>
      <c r="AZ9" s="656"/>
      <c r="BA9" s="656"/>
      <c r="BB9" s="656"/>
      <c r="BC9" s="656"/>
      <c r="BD9" s="656"/>
      <c r="BE9" s="656"/>
      <c r="BF9" s="657"/>
      <c r="BG9" s="658">
        <v>309101</v>
      </c>
      <c r="BH9" s="659"/>
      <c r="BI9" s="659"/>
      <c r="BJ9" s="659"/>
      <c r="BK9" s="659"/>
      <c r="BL9" s="659"/>
      <c r="BM9" s="659"/>
      <c r="BN9" s="660"/>
      <c r="BO9" s="661">
        <v>27.1</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56209740</v>
      </c>
      <c r="CS9" s="659"/>
      <c r="CT9" s="659"/>
      <c r="CU9" s="659"/>
      <c r="CV9" s="659"/>
      <c r="CW9" s="659"/>
      <c r="CX9" s="659"/>
      <c r="CY9" s="660"/>
      <c r="CZ9" s="661">
        <v>69</v>
      </c>
      <c r="DA9" s="661"/>
      <c r="DB9" s="661"/>
      <c r="DC9" s="661"/>
      <c r="DD9" s="667">
        <v>520810</v>
      </c>
      <c r="DE9" s="659"/>
      <c r="DF9" s="659"/>
      <c r="DG9" s="659"/>
      <c r="DH9" s="659"/>
      <c r="DI9" s="659"/>
      <c r="DJ9" s="659"/>
      <c r="DK9" s="659"/>
      <c r="DL9" s="659"/>
      <c r="DM9" s="659"/>
      <c r="DN9" s="659"/>
      <c r="DO9" s="659"/>
      <c r="DP9" s="660"/>
      <c r="DQ9" s="667">
        <v>1760746</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37632</v>
      </c>
      <c r="BH10" s="659"/>
      <c r="BI10" s="659"/>
      <c r="BJ10" s="659"/>
      <c r="BK10" s="659"/>
      <c r="BL10" s="659"/>
      <c r="BM10" s="659"/>
      <c r="BN10" s="660"/>
      <c r="BO10" s="661">
        <v>3.3</v>
      </c>
      <c r="BP10" s="661"/>
      <c r="BQ10" s="661"/>
      <c r="BR10" s="661"/>
      <c r="BS10" s="662">
        <v>6239</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27846</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8472</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336448</v>
      </c>
      <c r="S11" s="659"/>
      <c r="T11" s="659"/>
      <c r="U11" s="659"/>
      <c r="V11" s="659"/>
      <c r="W11" s="659"/>
      <c r="X11" s="659"/>
      <c r="Y11" s="660"/>
      <c r="Z11" s="663">
        <v>0.4</v>
      </c>
      <c r="AA11" s="664"/>
      <c r="AB11" s="664"/>
      <c r="AC11" s="670"/>
      <c r="AD11" s="667">
        <v>336448</v>
      </c>
      <c r="AE11" s="659"/>
      <c r="AF11" s="659"/>
      <c r="AG11" s="659"/>
      <c r="AH11" s="659"/>
      <c r="AI11" s="659"/>
      <c r="AJ11" s="659"/>
      <c r="AK11" s="660"/>
      <c r="AL11" s="663">
        <v>4.9000000000000004</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52304</v>
      </c>
      <c r="BH11" s="659"/>
      <c r="BI11" s="659"/>
      <c r="BJ11" s="659"/>
      <c r="BK11" s="659"/>
      <c r="BL11" s="659"/>
      <c r="BM11" s="659"/>
      <c r="BN11" s="660"/>
      <c r="BO11" s="661">
        <v>4.5999999999999996</v>
      </c>
      <c r="BP11" s="661"/>
      <c r="BQ11" s="661"/>
      <c r="BR11" s="661"/>
      <c r="BS11" s="662">
        <v>14864</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624273</v>
      </c>
      <c r="CS11" s="659"/>
      <c r="CT11" s="659"/>
      <c r="CU11" s="659"/>
      <c r="CV11" s="659"/>
      <c r="CW11" s="659"/>
      <c r="CX11" s="659"/>
      <c r="CY11" s="660"/>
      <c r="CZ11" s="661">
        <v>0.8</v>
      </c>
      <c r="DA11" s="661"/>
      <c r="DB11" s="661"/>
      <c r="DC11" s="661"/>
      <c r="DD11" s="667">
        <v>83095</v>
      </c>
      <c r="DE11" s="659"/>
      <c r="DF11" s="659"/>
      <c r="DG11" s="659"/>
      <c r="DH11" s="659"/>
      <c r="DI11" s="659"/>
      <c r="DJ11" s="659"/>
      <c r="DK11" s="659"/>
      <c r="DL11" s="659"/>
      <c r="DM11" s="659"/>
      <c r="DN11" s="659"/>
      <c r="DO11" s="659"/>
      <c r="DP11" s="660"/>
      <c r="DQ11" s="667">
        <v>265137</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535101</v>
      </c>
      <c r="BH12" s="659"/>
      <c r="BI12" s="659"/>
      <c r="BJ12" s="659"/>
      <c r="BK12" s="659"/>
      <c r="BL12" s="659"/>
      <c r="BM12" s="659"/>
      <c r="BN12" s="660"/>
      <c r="BO12" s="661">
        <v>46.9</v>
      </c>
      <c r="BP12" s="661"/>
      <c r="BQ12" s="661"/>
      <c r="BR12" s="661"/>
      <c r="BS12" s="662">
        <v>66069</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865383</v>
      </c>
      <c r="CS12" s="659"/>
      <c r="CT12" s="659"/>
      <c r="CU12" s="659"/>
      <c r="CV12" s="659"/>
      <c r="CW12" s="659"/>
      <c r="CX12" s="659"/>
      <c r="CY12" s="660"/>
      <c r="CZ12" s="661">
        <v>1.1000000000000001</v>
      </c>
      <c r="DA12" s="661"/>
      <c r="DB12" s="661"/>
      <c r="DC12" s="661"/>
      <c r="DD12" s="667">
        <v>21378</v>
      </c>
      <c r="DE12" s="659"/>
      <c r="DF12" s="659"/>
      <c r="DG12" s="659"/>
      <c r="DH12" s="659"/>
      <c r="DI12" s="659"/>
      <c r="DJ12" s="659"/>
      <c r="DK12" s="659"/>
      <c r="DL12" s="659"/>
      <c r="DM12" s="659"/>
      <c r="DN12" s="659"/>
      <c r="DO12" s="659"/>
      <c r="DP12" s="660"/>
      <c r="DQ12" s="667">
        <v>429581</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533076</v>
      </c>
      <c r="BH13" s="659"/>
      <c r="BI13" s="659"/>
      <c r="BJ13" s="659"/>
      <c r="BK13" s="659"/>
      <c r="BL13" s="659"/>
      <c r="BM13" s="659"/>
      <c r="BN13" s="660"/>
      <c r="BO13" s="661">
        <v>46.7</v>
      </c>
      <c r="BP13" s="661"/>
      <c r="BQ13" s="661"/>
      <c r="BR13" s="661"/>
      <c r="BS13" s="662">
        <v>66069</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1062765</v>
      </c>
      <c r="CS13" s="659"/>
      <c r="CT13" s="659"/>
      <c r="CU13" s="659"/>
      <c r="CV13" s="659"/>
      <c r="CW13" s="659"/>
      <c r="CX13" s="659"/>
      <c r="CY13" s="660"/>
      <c r="CZ13" s="661">
        <v>1.3</v>
      </c>
      <c r="DA13" s="661"/>
      <c r="DB13" s="661"/>
      <c r="DC13" s="661"/>
      <c r="DD13" s="667">
        <v>51351</v>
      </c>
      <c r="DE13" s="659"/>
      <c r="DF13" s="659"/>
      <c r="DG13" s="659"/>
      <c r="DH13" s="659"/>
      <c r="DI13" s="659"/>
      <c r="DJ13" s="659"/>
      <c r="DK13" s="659"/>
      <c r="DL13" s="659"/>
      <c r="DM13" s="659"/>
      <c r="DN13" s="659"/>
      <c r="DO13" s="659"/>
      <c r="DP13" s="660"/>
      <c r="DQ13" s="667">
        <v>891527</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52820</v>
      </c>
      <c r="BH14" s="659"/>
      <c r="BI14" s="659"/>
      <c r="BJ14" s="659"/>
      <c r="BK14" s="659"/>
      <c r="BL14" s="659"/>
      <c r="BM14" s="659"/>
      <c r="BN14" s="660"/>
      <c r="BO14" s="661">
        <v>4.5999999999999996</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559316</v>
      </c>
      <c r="CS14" s="659"/>
      <c r="CT14" s="659"/>
      <c r="CU14" s="659"/>
      <c r="CV14" s="659"/>
      <c r="CW14" s="659"/>
      <c r="CX14" s="659"/>
      <c r="CY14" s="660"/>
      <c r="CZ14" s="661">
        <v>0.7</v>
      </c>
      <c r="DA14" s="661"/>
      <c r="DB14" s="661"/>
      <c r="DC14" s="661"/>
      <c r="DD14" s="667">
        <v>12426</v>
      </c>
      <c r="DE14" s="659"/>
      <c r="DF14" s="659"/>
      <c r="DG14" s="659"/>
      <c r="DH14" s="659"/>
      <c r="DI14" s="659"/>
      <c r="DJ14" s="659"/>
      <c r="DK14" s="659"/>
      <c r="DL14" s="659"/>
      <c r="DM14" s="659"/>
      <c r="DN14" s="659"/>
      <c r="DO14" s="659"/>
      <c r="DP14" s="660"/>
      <c r="DQ14" s="667">
        <v>512098</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18281</v>
      </c>
      <c r="S15" s="659"/>
      <c r="T15" s="659"/>
      <c r="U15" s="659"/>
      <c r="V15" s="659"/>
      <c r="W15" s="659"/>
      <c r="X15" s="659"/>
      <c r="Y15" s="660"/>
      <c r="Z15" s="661">
        <v>0</v>
      </c>
      <c r="AA15" s="661"/>
      <c r="AB15" s="661"/>
      <c r="AC15" s="661"/>
      <c r="AD15" s="662">
        <v>18281</v>
      </c>
      <c r="AE15" s="662"/>
      <c r="AF15" s="662"/>
      <c r="AG15" s="662"/>
      <c r="AH15" s="662"/>
      <c r="AI15" s="662"/>
      <c r="AJ15" s="662"/>
      <c r="AK15" s="662"/>
      <c r="AL15" s="663">
        <v>0.3</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97983</v>
      </c>
      <c r="BH15" s="659"/>
      <c r="BI15" s="659"/>
      <c r="BJ15" s="659"/>
      <c r="BK15" s="659"/>
      <c r="BL15" s="659"/>
      <c r="BM15" s="659"/>
      <c r="BN15" s="660"/>
      <c r="BO15" s="661">
        <v>8.6</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829595</v>
      </c>
      <c r="CS15" s="659"/>
      <c r="CT15" s="659"/>
      <c r="CU15" s="659"/>
      <c r="CV15" s="659"/>
      <c r="CW15" s="659"/>
      <c r="CX15" s="659"/>
      <c r="CY15" s="660"/>
      <c r="CZ15" s="661">
        <v>1</v>
      </c>
      <c r="DA15" s="661"/>
      <c r="DB15" s="661"/>
      <c r="DC15" s="661"/>
      <c r="DD15" s="667">
        <v>129843</v>
      </c>
      <c r="DE15" s="659"/>
      <c r="DF15" s="659"/>
      <c r="DG15" s="659"/>
      <c r="DH15" s="659"/>
      <c r="DI15" s="659"/>
      <c r="DJ15" s="659"/>
      <c r="DK15" s="659"/>
      <c r="DL15" s="659"/>
      <c r="DM15" s="659"/>
      <c r="DN15" s="659"/>
      <c r="DO15" s="659"/>
      <c r="DP15" s="660"/>
      <c r="DQ15" s="667">
        <v>581606</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33964</v>
      </c>
      <c r="S16" s="659"/>
      <c r="T16" s="659"/>
      <c r="U16" s="659"/>
      <c r="V16" s="659"/>
      <c r="W16" s="659"/>
      <c r="X16" s="659"/>
      <c r="Y16" s="660"/>
      <c r="Z16" s="661">
        <v>0</v>
      </c>
      <c r="AA16" s="661"/>
      <c r="AB16" s="661"/>
      <c r="AC16" s="661"/>
      <c r="AD16" s="662">
        <v>33964</v>
      </c>
      <c r="AE16" s="662"/>
      <c r="AF16" s="662"/>
      <c r="AG16" s="662"/>
      <c r="AH16" s="662"/>
      <c r="AI16" s="662"/>
      <c r="AJ16" s="662"/>
      <c r="AK16" s="662"/>
      <c r="AL16" s="663">
        <v>0.5</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5648330</v>
      </c>
      <c r="CS16" s="659"/>
      <c r="CT16" s="659"/>
      <c r="CU16" s="659"/>
      <c r="CV16" s="659"/>
      <c r="CW16" s="659"/>
      <c r="CX16" s="659"/>
      <c r="CY16" s="660"/>
      <c r="CZ16" s="661">
        <v>6.9</v>
      </c>
      <c r="DA16" s="661"/>
      <c r="DB16" s="661"/>
      <c r="DC16" s="661"/>
      <c r="DD16" s="667" t="s">
        <v>122</v>
      </c>
      <c r="DE16" s="659"/>
      <c r="DF16" s="659"/>
      <c r="DG16" s="659"/>
      <c r="DH16" s="659"/>
      <c r="DI16" s="659"/>
      <c r="DJ16" s="659"/>
      <c r="DK16" s="659"/>
      <c r="DL16" s="659"/>
      <c r="DM16" s="659"/>
      <c r="DN16" s="659"/>
      <c r="DO16" s="659"/>
      <c r="DP16" s="660"/>
      <c r="DQ16" s="667">
        <v>1619803</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54023</v>
      </c>
      <c r="S17" s="659"/>
      <c r="T17" s="659"/>
      <c r="U17" s="659"/>
      <c r="V17" s="659"/>
      <c r="W17" s="659"/>
      <c r="X17" s="659"/>
      <c r="Y17" s="660"/>
      <c r="Z17" s="661">
        <v>0.1</v>
      </c>
      <c r="AA17" s="661"/>
      <c r="AB17" s="661"/>
      <c r="AC17" s="661"/>
      <c r="AD17" s="662">
        <v>54023</v>
      </c>
      <c r="AE17" s="662"/>
      <c r="AF17" s="662"/>
      <c r="AG17" s="662"/>
      <c r="AH17" s="662"/>
      <c r="AI17" s="662"/>
      <c r="AJ17" s="662"/>
      <c r="AK17" s="662"/>
      <c r="AL17" s="663">
        <v>0.8</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1493531</v>
      </c>
      <c r="CS17" s="659"/>
      <c r="CT17" s="659"/>
      <c r="CU17" s="659"/>
      <c r="CV17" s="659"/>
      <c r="CW17" s="659"/>
      <c r="CX17" s="659"/>
      <c r="CY17" s="660"/>
      <c r="CZ17" s="661">
        <v>1.8</v>
      </c>
      <c r="DA17" s="661"/>
      <c r="DB17" s="661"/>
      <c r="DC17" s="661"/>
      <c r="DD17" s="667" t="s">
        <v>122</v>
      </c>
      <c r="DE17" s="659"/>
      <c r="DF17" s="659"/>
      <c r="DG17" s="659"/>
      <c r="DH17" s="659"/>
      <c r="DI17" s="659"/>
      <c r="DJ17" s="659"/>
      <c r="DK17" s="659"/>
      <c r="DL17" s="659"/>
      <c r="DM17" s="659"/>
      <c r="DN17" s="659"/>
      <c r="DO17" s="659"/>
      <c r="DP17" s="660"/>
      <c r="DQ17" s="667">
        <v>1489394</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2865</v>
      </c>
      <c r="S18" s="659"/>
      <c r="T18" s="659"/>
      <c r="U18" s="659"/>
      <c r="V18" s="659"/>
      <c r="W18" s="659"/>
      <c r="X18" s="659"/>
      <c r="Y18" s="660"/>
      <c r="Z18" s="661">
        <v>0</v>
      </c>
      <c r="AA18" s="661"/>
      <c r="AB18" s="661"/>
      <c r="AC18" s="661"/>
      <c r="AD18" s="662">
        <v>2865</v>
      </c>
      <c r="AE18" s="662"/>
      <c r="AF18" s="662"/>
      <c r="AG18" s="662"/>
      <c r="AH18" s="662"/>
      <c r="AI18" s="662"/>
      <c r="AJ18" s="662"/>
      <c r="AK18" s="662"/>
      <c r="AL18" s="663">
        <v>0</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49551</v>
      </c>
      <c r="S19" s="659"/>
      <c r="T19" s="659"/>
      <c r="U19" s="659"/>
      <c r="V19" s="659"/>
      <c r="W19" s="659"/>
      <c r="X19" s="659"/>
      <c r="Y19" s="660"/>
      <c r="Z19" s="661">
        <v>0.1</v>
      </c>
      <c r="AA19" s="661"/>
      <c r="AB19" s="661"/>
      <c r="AC19" s="661"/>
      <c r="AD19" s="662">
        <v>49551</v>
      </c>
      <c r="AE19" s="662"/>
      <c r="AF19" s="662"/>
      <c r="AG19" s="662"/>
      <c r="AH19" s="662"/>
      <c r="AI19" s="662"/>
      <c r="AJ19" s="662"/>
      <c r="AK19" s="662"/>
      <c r="AL19" s="663">
        <v>0.7</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v>36761</v>
      </c>
      <c r="BH19" s="659"/>
      <c r="BI19" s="659"/>
      <c r="BJ19" s="659"/>
      <c r="BK19" s="659"/>
      <c r="BL19" s="659"/>
      <c r="BM19" s="659"/>
      <c r="BN19" s="660"/>
      <c r="BO19" s="661">
        <v>3.2</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1607</v>
      </c>
      <c r="S20" s="659"/>
      <c r="T20" s="659"/>
      <c r="U20" s="659"/>
      <c r="V20" s="659"/>
      <c r="W20" s="659"/>
      <c r="X20" s="659"/>
      <c r="Y20" s="660"/>
      <c r="Z20" s="661">
        <v>0</v>
      </c>
      <c r="AA20" s="661"/>
      <c r="AB20" s="661"/>
      <c r="AC20" s="661"/>
      <c r="AD20" s="662">
        <v>1607</v>
      </c>
      <c r="AE20" s="662"/>
      <c r="AF20" s="662"/>
      <c r="AG20" s="662"/>
      <c r="AH20" s="662"/>
      <c r="AI20" s="662"/>
      <c r="AJ20" s="662"/>
      <c r="AK20" s="662"/>
      <c r="AL20" s="663">
        <v>0</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v>36761</v>
      </c>
      <c r="BH20" s="659"/>
      <c r="BI20" s="659"/>
      <c r="BJ20" s="659"/>
      <c r="BK20" s="659"/>
      <c r="BL20" s="659"/>
      <c r="BM20" s="659"/>
      <c r="BN20" s="660"/>
      <c r="BO20" s="661">
        <v>3.2</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81491962</v>
      </c>
      <c r="CS20" s="659"/>
      <c r="CT20" s="659"/>
      <c r="CU20" s="659"/>
      <c r="CV20" s="659"/>
      <c r="CW20" s="659"/>
      <c r="CX20" s="659"/>
      <c r="CY20" s="660"/>
      <c r="CZ20" s="661">
        <v>100</v>
      </c>
      <c r="DA20" s="661"/>
      <c r="DB20" s="661"/>
      <c r="DC20" s="661"/>
      <c r="DD20" s="667">
        <v>984750</v>
      </c>
      <c r="DE20" s="659"/>
      <c r="DF20" s="659"/>
      <c r="DG20" s="659"/>
      <c r="DH20" s="659"/>
      <c r="DI20" s="659"/>
      <c r="DJ20" s="659"/>
      <c r="DK20" s="659"/>
      <c r="DL20" s="659"/>
      <c r="DM20" s="659"/>
      <c r="DN20" s="659"/>
      <c r="DO20" s="659"/>
      <c r="DP20" s="660"/>
      <c r="DQ20" s="667">
        <v>15846607</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12708858</v>
      </c>
      <c r="S21" s="659"/>
      <c r="T21" s="659"/>
      <c r="U21" s="659"/>
      <c r="V21" s="659"/>
      <c r="W21" s="659"/>
      <c r="X21" s="659"/>
      <c r="Y21" s="660"/>
      <c r="Z21" s="661">
        <v>14.9</v>
      </c>
      <c r="AA21" s="661"/>
      <c r="AB21" s="661"/>
      <c r="AC21" s="661"/>
      <c r="AD21" s="662">
        <v>5109485</v>
      </c>
      <c r="AE21" s="662"/>
      <c r="AF21" s="662"/>
      <c r="AG21" s="662"/>
      <c r="AH21" s="662"/>
      <c r="AI21" s="662"/>
      <c r="AJ21" s="662"/>
      <c r="AK21" s="662"/>
      <c r="AL21" s="663">
        <v>74.099999999999994</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v>2783</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5109485</v>
      </c>
      <c r="S22" s="659"/>
      <c r="T22" s="659"/>
      <c r="U22" s="659"/>
      <c r="V22" s="659"/>
      <c r="W22" s="659"/>
      <c r="X22" s="659"/>
      <c r="Y22" s="660"/>
      <c r="Z22" s="661">
        <v>6</v>
      </c>
      <c r="AA22" s="661"/>
      <c r="AB22" s="661"/>
      <c r="AC22" s="661"/>
      <c r="AD22" s="662">
        <v>5109485</v>
      </c>
      <c r="AE22" s="662"/>
      <c r="AF22" s="662"/>
      <c r="AG22" s="662"/>
      <c r="AH22" s="662"/>
      <c r="AI22" s="662"/>
      <c r="AJ22" s="662"/>
      <c r="AK22" s="662"/>
      <c r="AL22" s="663">
        <v>74.099999999999994</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7599373</v>
      </c>
      <c r="S23" s="659"/>
      <c r="T23" s="659"/>
      <c r="U23" s="659"/>
      <c r="V23" s="659"/>
      <c r="W23" s="659"/>
      <c r="X23" s="659"/>
      <c r="Y23" s="660"/>
      <c r="Z23" s="661">
        <v>8.9</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v>33978</v>
      </c>
      <c r="BH23" s="659"/>
      <c r="BI23" s="659"/>
      <c r="BJ23" s="659"/>
      <c r="BK23" s="659"/>
      <c r="BL23" s="659"/>
      <c r="BM23" s="659"/>
      <c r="BN23" s="660"/>
      <c r="BO23" s="661">
        <v>3</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7" t="s">
        <v>274</v>
      </c>
      <c r="DM23" s="688"/>
      <c r="DN23" s="688"/>
      <c r="DO23" s="688"/>
      <c r="DP23" s="688"/>
      <c r="DQ23" s="688"/>
      <c r="DR23" s="688"/>
      <c r="DS23" s="688"/>
      <c r="DT23" s="688"/>
      <c r="DU23" s="688"/>
      <c r="DV23" s="689"/>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4782713</v>
      </c>
      <c r="CS24" s="648"/>
      <c r="CT24" s="648"/>
      <c r="CU24" s="648"/>
      <c r="CV24" s="648"/>
      <c r="CW24" s="648"/>
      <c r="CX24" s="648"/>
      <c r="CY24" s="649"/>
      <c r="CZ24" s="652">
        <v>5.9</v>
      </c>
      <c r="DA24" s="653"/>
      <c r="DB24" s="653"/>
      <c r="DC24" s="669"/>
      <c r="DD24" s="690">
        <v>3541340</v>
      </c>
      <c r="DE24" s="648"/>
      <c r="DF24" s="648"/>
      <c r="DG24" s="648"/>
      <c r="DH24" s="648"/>
      <c r="DI24" s="648"/>
      <c r="DJ24" s="648"/>
      <c r="DK24" s="649"/>
      <c r="DL24" s="690">
        <v>3163819</v>
      </c>
      <c r="DM24" s="648"/>
      <c r="DN24" s="648"/>
      <c r="DO24" s="648"/>
      <c r="DP24" s="648"/>
      <c r="DQ24" s="648"/>
      <c r="DR24" s="648"/>
      <c r="DS24" s="648"/>
      <c r="DT24" s="648"/>
      <c r="DU24" s="648"/>
      <c r="DV24" s="649"/>
      <c r="DW24" s="652">
        <v>45.9</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14459721</v>
      </c>
      <c r="S25" s="659"/>
      <c r="T25" s="659"/>
      <c r="U25" s="659"/>
      <c r="V25" s="659"/>
      <c r="W25" s="659"/>
      <c r="X25" s="659"/>
      <c r="Y25" s="660"/>
      <c r="Z25" s="661">
        <v>16.899999999999999</v>
      </c>
      <c r="AA25" s="661"/>
      <c r="AB25" s="661"/>
      <c r="AC25" s="661"/>
      <c r="AD25" s="662">
        <v>6826370</v>
      </c>
      <c r="AE25" s="662"/>
      <c r="AF25" s="662"/>
      <c r="AG25" s="662"/>
      <c r="AH25" s="662"/>
      <c r="AI25" s="662"/>
      <c r="AJ25" s="662"/>
      <c r="AK25" s="662"/>
      <c r="AL25" s="663">
        <v>99</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1939884</v>
      </c>
      <c r="CS25" s="679"/>
      <c r="CT25" s="679"/>
      <c r="CU25" s="679"/>
      <c r="CV25" s="679"/>
      <c r="CW25" s="679"/>
      <c r="CX25" s="679"/>
      <c r="CY25" s="680"/>
      <c r="CZ25" s="663">
        <v>2.4</v>
      </c>
      <c r="DA25" s="691"/>
      <c r="DB25" s="691"/>
      <c r="DC25" s="693"/>
      <c r="DD25" s="667">
        <v>1834716</v>
      </c>
      <c r="DE25" s="679"/>
      <c r="DF25" s="679"/>
      <c r="DG25" s="679"/>
      <c r="DH25" s="679"/>
      <c r="DI25" s="679"/>
      <c r="DJ25" s="679"/>
      <c r="DK25" s="680"/>
      <c r="DL25" s="667">
        <v>1463632</v>
      </c>
      <c r="DM25" s="679"/>
      <c r="DN25" s="679"/>
      <c r="DO25" s="679"/>
      <c r="DP25" s="679"/>
      <c r="DQ25" s="679"/>
      <c r="DR25" s="679"/>
      <c r="DS25" s="679"/>
      <c r="DT25" s="679"/>
      <c r="DU25" s="679"/>
      <c r="DV25" s="680"/>
      <c r="DW25" s="663">
        <v>21.2</v>
      </c>
      <c r="DX25" s="691"/>
      <c r="DY25" s="691"/>
      <c r="DZ25" s="691"/>
      <c r="EA25" s="691"/>
      <c r="EB25" s="691"/>
      <c r="EC25" s="692"/>
    </row>
    <row r="26" spans="2:133" ht="11.25" customHeight="1" x14ac:dyDescent="0.2">
      <c r="B26" s="655" t="s">
        <v>282</v>
      </c>
      <c r="C26" s="656"/>
      <c r="D26" s="656"/>
      <c r="E26" s="656"/>
      <c r="F26" s="656"/>
      <c r="G26" s="656"/>
      <c r="H26" s="656"/>
      <c r="I26" s="656"/>
      <c r="J26" s="656"/>
      <c r="K26" s="656"/>
      <c r="L26" s="656"/>
      <c r="M26" s="656"/>
      <c r="N26" s="656"/>
      <c r="O26" s="656"/>
      <c r="P26" s="656"/>
      <c r="Q26" s="657"/>
      <c r="R26" s="658">
        <v>1211</v>
      </c>
      <c r="S26" s="659"/>
      <c r="T26" s="659"/>
      <c r="U26" s="659"/>
      <c r="V26" s="659"/>
      <c r="W26" s="659"/>
      <c r="X26" s="659"/>
      <c r="Y26" s="660"/>
      <c r="Z26" s="661">
        <v>0</v>
      </c>
      <c r="AA26" s="661"/>
      <c r="AB26" s="661"/>
      <c r="AC26" s="661"/>
      <c r="AD26" s="662">
        <v>1211</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1035651</v>
      </c>
      <c r="CS26" s="659"/>
      <c r="CT26" s="659"/>
      <c r="CU26" s="659"/>
      <c r="CV26" s="659"/>
      <c r="CW26" s="659"/>
      <c r="CX26" s="659"/>
      <c r="CY26" s="660"/>
      <c r="CZ26" s="663">
        <v>1.3</v>
      </c>
      <c r="DA26" s="691"/>
      <c r="DB26" s="691"/>
      <c r="DC26" s="693"/>
      <c r="DD26" s="667">
        <v>930483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285</v>
      </c>
      <c r="C27" s="656"/>
      <c r="D27" s="656"/>
      <c r="E27" s="656"/>
      <c r="F27" s="656"/>
      <c r="G27" s="656"/>
      <c r="H27" s="656"/>
      <c r="I27" s="656"/>
      <c r="J27" s="656"/>
      <c r="K27" s="656"/>
      <c r="L27" s="656"/>
      <c r="M27" s="656"/>
      <c r="N27" s="656"/>
      <c r="O27" s="656"/>
      <c r="P27" s="656"/>
      <c r="Q27" s="657"/>
      <c r="R27" s="658">
        <v>11810</v>
      </c>
      <c r="S27" s="659"/>
      <c r="T27" s="659"/>
      <c r="U27" s="659"/>
      <c r="V27" s="659"/>
      <c r="W27" s="659"/>
      <c r="X27" s="659"/>
      <c r="Y27" s="660"/>
      <c r="Z27" s="661">
        <v>0</v>
      </c>
      <c r="AA27" s="661"/>
      <c r="AB27" s="661"/>
      <c r="AC27" s="661"/>
      <c r="AD27" s="662" t="s">
        <v>122</v>
      </c>
      <c r="AE27" s="662"/>
      <c r="AF27" s="662"/>
      <c r="AG27" s="662"/>
      <c r="AH27" s="662"/>
      <c r="AI27" s="662"/>
      <c r="AJ27" s="662"/>
      <c r="AK27" s="662"/>
      <c r="AL27" s="663" t="s">
        <v>122</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1141573</v>
      </c>
      <c r="BH27" s="659"/>
      <c r="BI27" s="659"/>
      <c r="BJ27" s="659"/>
      <c r="BK27" s="659"/>
      <c r="BL27" s="659"/>
      <c r="BM27" s="659"/>
      <c r="BN27" s="660"/>
      <c r="BO27" s="661">
        <v>100</v>
      </c>
      <c r="BP27" s="661"/>
      <c r="BQ27" s="661"/>
      <c r="BR27" s="661"/>
      <c r="BS27" s="662">
        <v>87172</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1349298</v>
      </c>
      <c r="CS27" s="679"/>
      <c r="CT27" s="679"/>
      <c r="CU27" s="679"/>
      <c r="CV27" s="679"/>
      <c r="CW27" s="679"/>
      <c r="CX27" s="679"/>
      <c r="CY27" s="680"/>
      <c r="CZ27" s="663">
        <v>1.7</v>
      </c>
      <c r="DA27" s="691"/>
      <c r="DB27" s="691"/>
      <c r="DC27" s="693"/>
      <c r="DD27" s="667">
        <v>217230</v>
      </c>
      <c r="DE27" s="679"/>
      <c r="DF27" s="679"/>
      <c r="DG27" s="679"/>
      <c r="DH27" s="679"/>
      <c r="DI27" s="679"/>
      <c r="DJ27" s="679"/>
      <c r="DK27" s="680"/>
      <c r="DL27" s="667">
        <v>216493</v>
      </c>
      <c r="DM27" s="679"/>
      <c r="DN27" s="679"/>
      <c r="DO27" s="679"/>
      <c r="DP27" s="679"/>
      <c r="DQ27" s="679"/>
      <c r="DR27" s="679"/>
      <c r="DS27" s="679"/>
      <c r="DT27" s="679"/>
      <c r="DU27" s="679"/>
      <c r="DV27" s="680"/>
      <c r="DW27" s="663">
        <v>3.1</v>
      </c>
      <c r="DX27" s="691"/>
      <c r="DY27" s="691"/>
      <c r="DZ27" s="691"/>
      <c r="EA27" s="691"/>
      <c r="EB27" s="691"/>
      <c r="EC27" s="692"/>
    </row>
    <row r="28" spans="2:133" ht="11.25" customHeight="1" x14ac:dyDescent="0.2">
      <c r="B28" s="655" t="s">
        <v>288</v>
      </c>
      <c r="C28" s="656"/>
      <c r="D28" s="656"/>
      <c r="E28" s="656"/>
      <c r="F28" s="656"/>
      <c r="G28" s="656"/>
      <c r="H28" s="656"/>
      <c r="I28" s="656"/>
      <c r="J28" s="656"/>
      <c r="K28" s="656"/>
      <c r="L28" s="656"/>
      <c r="M28" s="656"/>
      <c r="N28" s="656"/>
      <c r="O28" s="656"/>
      <c r="P28" s="656"/>
      <c r="Q28" s="657"/>
      <c r="R28" s="658">
        <v>73800</v>
      </c>
      <c r="S28" s="659"/>
      <c r="T28" s="659"/>
      <c r="U28" s="659"/>
      <c r="V28" s="659"/>
      <c r="W28" s="659"/>
      <c r="X28" s="659"/>
      <c r="Y28" s="660"/>
      <c r="Z28" s="661">
        <v>0.1</v>
      </c>
      <c r="AA28" s="661"/>
      <c r="AB28" s="661"/>
      <c r="AC28" s="661"/>
      <c r="AD28" s="662">
        <v>11416</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1493531</v>
      </c>
      <c r="CS28" s="659"/>
      <c r="CT28" s="659"/>
      <c r="CU28" s="659"/>
      <c r="CV28" s="659"/>
      <c r="CW28" s="659"/>
      <c r="CX28" s="659"/>
      <c r="CY28" s="660"/>
      <c r="CZ28" s="663">
        <v>1.8</v>
      </c>
      <c r="DA28" s="691"/>
      <c r="DB28" s="691"/>
      <c r="DC28" s="693"/>
      <c r="DD28" s="667">
        <v>1489394</v>
      </c>
      <c r="DE28" s="659"/>
      <c r="DF28" s="659"/>
      <c r="DG28" s="659"/>
      <c r="DH28" s="659"/>
      <c r="DI28" s="659"/>
      <c r="DJ28" s="659"/>
      <c r="DK28" s="660"/>
      <c r="DL28" s="667">
        <v>1483694</v>
      </c>
      <c r="DM28" s="659"/>
      <c r="DN28" s="659"/>
      <c r="DO28" s="659"/>
      <c r="DP28" s="659"/>
      <c r="DQ28" s="659"/>
      <c r="DR28" s="659"/>
      <c r="DS28" s="659"/>
      <c r="DT28" s="659"/>
      <c r="DU28" s="659"/>
      <c r="DV28" s="660"/>
      <c r="DW28" s="663">
        <v>21.5</v>
      </c>
      <c r="DX28" s="691"/>
      <c r="DY28" s="691"/>
      <c r="DZ28" s="691"/>
      <c r="EA28" s="691"/>
      <c r="EB28" s="691"/>
      <c r="EC28" s="692"/>
    </row>
    <row r="29" spans="2:133" ht="11.25" customHeight="1" x14ac:dyDescent="0.2">
      <c r="B29" s="655" t="s">
        <v>290</v>
      </c>
      <c r="C29" s="656"/>
      <c r="D29" s="656"/>
      <c r="E29" s="656"/>
      <c r="F29" s="656"/>
      <c r="G29" s="656"/>
      <c r="H29" s="656"/>
      <c r="I29" s="656"/>
      <c r="J29" s="656"/>
      <c r="K29" s="656"/>
      <c r="L29" s="656"/>
      <c r="M29" s="656"/>
      <c r="N29" s="656"/>
      <c r="O29" s="656"/>
      <c r="P29" s="656"/>
      <c r="Q29" s="657"/>
      <c r="R29" s="658">
        <v>27662</v>
      </c>
      <c r="S29" s="659"/>
      <c r="T29" s="659"/>
      <c r="U29" s="659"/>
      <c r="V29" s="659"/>
      <c r="W29" s="659"/>
      <c r="X29" s="659"/>
      <c r="Y29" s="660"/>
      <c r="Z29" s="661">
        <v>0</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291</v>
      </c>
      <c r="CE29" s="697"/>
      <c r="CF29" s="655" t="s">
        <v>66</v>
      </c>
      <c r="CG29" s="656"/>
      <c r="CH29" s="656"/>
      <c r="CI29" s="656"/>
      <c r="CJ29" s="656"/>
      <c r="CK29" s="656"/>
      <c r="CL29" s="656"/>
      <c r="CM29" s="656"/>
      <c r="CN29" s="656"/>
      <c r="CO29" s="656"/>
      <c r="CP29" s="656"/>
      <c r="CQ29" s="657"/>
      <c r="CR29" s="658">
        <v>1493531</v>
      </c>
      <c r="CS29" s="679"/>
      <c r="CT29" s="679"/>
      <c r="CU29" s="679"/>
      <c r="CV29" s="679"/>
      <c r="CW29" s="679"/>
      <c r="CX29" s="679"/>
      <c r="CY29" s="680"/>
      <c r="CZ29" s="663">
        <v>1.8</v>
      </c>
      <c r="DA29" s="691"/>
      <c r="DB29" s="691"/>
      <c r="DC29" s="693"/>
      <c r="DD29" s="667">
        <v>1489394</v>
      </c>
      <c r="DE29" s="679"/>
      <c r="DF29" s="679"/>
      <c r="DG29" s="679"/>
      <c r="DH29" s="679"/>
      <c r="DI29" s="679"/>
      <c r="DJ29" s="679"/>
      <c r="DK29" s="680"/>
      <c r="DL29" s="667">
        <v>1483694</v>
      </c>
      <c r="DM29" s="679"/>
      <c r="DN29" s="679"/>
      <c r="DO29" s="679"/>
      <c r="DP29" s="679"/>
      <c r="DQ29" s="679"/>
      <c r="DR29" s="679"/>
      <c r="DS29" s="679"/>
      <c r="DT29" s="679"/>
      <c r="DU29" s="679"/>
      <c r="DV29" s="680"/>
      <c r="DW29" s="663">
        <v>21.5</v>
      </c>
      <c r="DX29" s="691"/>
      <c r="DY29" s="691"/>
      <c r="DZ29" s="691"/>
      <c r="EA29" s="691"/>
      <c r="EB29" s="691"/>
      <c r="EC29" s="692"/>
    </row>
    <row r="30" spans="2:133" ht="11.25" customHeight="1" x14ac:dyDescent="0.2">
      <c r="B30" s="655" t="s">
        <v>292</v>
      </c>
      <c r="C30" s="656"/>
      <c r="D30" s="656"/>
      <c r="E30" s="656"/>
      <c r="F30" s="656"/>
      <c r="G30" s="656"/>
      <c r="H30" s="656"/>
      <c r="I30" s="656"/>
      <c r="J30" s="656"/>
      <c r="K30" s="656"/>
      <c r="L30" s="656"/>
      <c r="M30" s="656"/>
      <c r="N30" s="656"/>
      <c r="O30" s="656"/>
      <c r="P30" s="656"/>
      <c r="Q30" s="657"/>
      <c r="R30" s="658">
        <v>30036826</v>
      </c>
      <c r="S30" s="659"/>
      <c r="T30" s="659"/>
      <c r="U30" s="659"/>
      <c r="V30" s="659"/>
      <c r="W30" s="659"/>
      <c r="X30" s="659"/>
      <c r="Y30" s="660"/>
      <c r="Z30" s="661">
        <v>35.1</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694"/>
      <c r="BI30" s="694"/>
      <c r="BJ30" s="694"/>
      <c r="BK30" s="694"/>
      <c r="BL30" s="694"/>
      <c r="BM30" s="694"/>
      <c r="BN30" s="694"/>
      <c r="BO30" s="694"/>
      <c r="BP30" s="694"/>
      <c r="BQ30" s="695"/>
      <c r="BR30" s="640" t="s">
        <v>294</v>
      </c>
      <c r="BS30" s="694"/>
      <c r="BT30" s="694"/>
      <c r="BU30" s="694"/>
      <c r="BV30" s="694"/>
      <c r="BW30" s="694"/>
      <c r="BX30" s="694"/>
      <c r="BY30" s="694"/>
      <c r="BZ30" s="694"/>
      <c r="CA30" s="694"/>
      <c r="CB30" s="695"/>
      <c r="CD30" s="698"/>
      <c r="CE30" s="699"/>
      <c r="CF30" s="655" t="s">
        <v>295</v>
      </c>
      <c r="CG30" s="656"/>
      <c r="CH30" s="656"/>
      <c r="CI30" s="656"/>
      <c r="CJ30" s="656"/>
      <c r="CK30" s="656"/>
      <c r="CL30" s="656"/>
      <c r="CM30" s="656"/>
      <c r="CN30" s="656"/>
      <c r="CO30" s="656"/>
      <c r="CP30" s="656"/>
      <c r="CQ30" s="657"/>
      <c r="CR30" s="658">
        <v>1427985</v>
      </c>
      <c r="CS30" s="659"/>
      <c r="CT30" s="659"/>
      <c r="CU30" s="659"/>
      <c r="CV30" s="659"/>
      <c r="CW30" s="659"/>
      <c r="CX30" s="659"/>
      <c r="CY30" s="660"/>
      <c r="CZ30" s="663">
        <v>1.8</v>
      </c>
      <c r="DA30" s="691"/>
      <c r="DB30" s="691"/>
      <c r="DC30" s="693"/>
      <c r="DD30" s="667">
        <v>1423848</v>
      </c>
      <c r="DE30" s="659"/>
      <c r="DF30" s="659"/>
      <c r="DG30" s="659"/>
      <c r="DH30" s="659"/>
      <c r="DI30" s="659"/>
      <c r="DJ30" s="659"/>
      <c r="DK30" s="660"/>
      <c r="DL30" s="667">
        <v>1418148</v>
      </c>
      <c r="DM30" s="659"/>
      <c r="DN30" s="659"/>
      <c r="DO30" s="659"/>
      <c r="DP30" s="659"/>
      <c r="DQ30" s="659"/>
      <c r="DR30" s="659"/>
      <c r="DS30" s="659"/>
      <c r="DT30" s="659"/>
      <c r="DU30" s="659"/>
      <c r="DV30" s="660"/>
      <c r="DW30" s="663">
        <v>20.6</v>
      </c>
      <c r="DX30" s="691"/>
      <c r="DY30" s="691"/>
      <c r="DZ30" s="691"/>
      <c r="EA30" s="691"/>
      <c r="EB30" s="691"/>
      <c r="EC30" s="692"/>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297</v>
      </c>
      <c r="AQ31" s="707"/>
      <c r="AR31" s="707"/>
      <c r="AS31" s="707"/>
      <c r="AT31" s="712" t="s">
        <v>298</v>
      </c>
      <c r="AU31" s="200"/>
      <c r="AV31" s="200"/>
      <c r="AW31" s="200"/>
      <c r="AX31" s="644" t="s">
        <v>176</v>
      </c>
      <c r="AY31" s="645"/>
      <c r="AZ31" s="645"/>
      <c r="BA31" s="645"/>
      <c r="BB31" s="645"/>
      <c r="BC31" s="645"/>
      <c r="BD31" s="645"/>
      <c r="BE31" s="645"/>
      <c r="BF31" s="646"/>
      <c r="BG31" s="705">
        <v>99.9</v>
      </c>
      <c r="BH31" s="702"/>
      <c r="BI31" s="702"/>
      <c r="BJ31" s="702"/>
      <c r="BK31" s="702"/>
      <c r="BL31" s="702"/>
      <c r="BM31" s="653">
        <v>96.1</v>
      </c>
      <c r="BN31" s="702"/>
      <c r="BO31" s="702"/>
      <c r="BP31" s="702"/>
      <c r="BQ31" s="703"/>
      <c r="BR31" s="705">
        <v>98.1</v>
      </c>
      <c r="BS31" s="702"/>
      <c r="BT31" s="702"/>
      <c r="BU31" s="702"/>
      <c r="BV31" s="702"/>
      <c r="BW31" s="702"/>
      <c r="BX31" s="653">
        <v>94.7</v>
      </c>
      <c r="BY31" s="702"/>
      <c r="BZ31" s="702"/>
      <c r="CA31" s="702"/>
      <c r="CB31" s="703"/>
      <c r="CD31" s="698"/>
      <c r="CE31" s="699"/>
      <c r="CF31" s="655" t="s">
        <v>299</v>
      </c>
      <c r="CG31" s="656"/>
      <c r="CH31" s="656"/>
      <c r="CI31" s="656"/>
      <c r="CJ31" s="656"/>
      <c r="CK31" s="656"/>
      <c r="CL31" s="656"/>
      <c r="CM31" s="656"/>
      <c r="CN31" s="656"/>
      <c r="CO31" s="656"/>
      <c r="CP31" s="656"/>
      <c r="CQ31" s="657"/>
      <c r="CR31" s="658">
        <v>65546</v>
      </c>
      <c r="CS31" s="679"/>
      <c r="CT31" s="679"/>
      <c r="CU31" s="679"/>
      <c r="CV31" s="679"/>
      <c r="CW31" s="679"/>
      <c r="CX31" s="679"/>
      <c r="CY31" s="680"/>
      <c r="CZ31" s="663">
        <v>0.1</v>
      </c>
      <c r="DA31" s="691"/>
      <c r="DB31" s="691"/>
      <c r="DC31" s="693"/>
      <c r="DD31" s="667">
        <v>65546</v>
      </c>
      <c r="DE31" s="679"/>
      <c r="DF31" s="679"/>
      <c r="DG31" s="679"/>
      <c r="DH31" s="679"/>
      <c r="DI31" s="679"/>
      <c r="DJ31" s="679"/>
      <c r="DK31" s="680"/>
      <c r="DL31" s="667">
        <v>65546</v>
      </c>
      <c r="DM31" s="679"/>
      <c r="DN31" s="679"/>
      <c r="DO31" s="679"/>
      <c r="DP31" s="679"/>
      <c r="DQ31" s="679"/>
      <c r="DR31" s="679"/>
      <c r="DS31" s="679"/>
      <c r="DT31" s="679"/>
      <c r="DU31" s="679"/>
      <c r="DV31" s="680"/>
      <c r="DW31" s="663">
        <v>1</v>
      </c>
      <c r="DX31" s="691"/>
      <c r="DY31" s="691"/>
      <c r="DZ31" s="691"/>
      <c r="EA31" s="691"/>
      <c r="EB31" s="691"/>
      <c r="EC31" s="692"/>
    </row>
    <row r="32" spans="2:133" ht="11.25" customHeight="1" x14ac:dyDescent="0.2">
      <c r="B32" s="655" t="s">
        <v>300</v>
      </c>
      <c r="C32" s="656"/>
      <c r="D32" s="656"/>
      <c r="E32" s="656"/>
      <c r="F32" s="656"/>
      <c r="G32" s="656"/>
      <c r="H32" s="656"/>
      <c r="I32" s="656"/>
      <c r="J32" s="656"/>
      <c r="K32" s="656"/>
      <c r="L32" s="656"/>
      <c r="M32" s="656"/>
      <c r="N32" s="656"/>
      <c r="O32" s="656"/>
      <c r="P32" s="656"/>
      <c r="Q32" s="657"/>
      <c r="R32" s="658">
        <v>4539019</v>
      </c>
      <c r="S32" s="659"/>
      <c r="T32" s="659"/>
      <c r="U32" s="659"/>
      <c r="V32" s="659"/>
      <c r="W32" s="659"/>
      <c r="X32" s="659"/>
      <c r="Y32" s="660"/>
      <c r="Z32" s="661">
        <v>5.3</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301</v>
      </c>
      <c r="AX32" s="655" t="s">
        <v>302</v>
      </c>
      <c r="AY32" s="656"/>
      <c r="AZ32" s="656"/>
      <c r="BA32" s="656"/>
      <c r="BB32" s="656"/>
      <c r="BC32" s="656"/>
      <c r="BD32" s="656"/>
      <c r="BE32" s="656"/>
      <c r="BF32" s="657"/>
      <c r="BG32" s="715">
        <v>102.6</v>
      </c>
      <c r="BH32" s="679"/>
      <c r="BI32" s="679"/>
      <c r="BJ32" s="679"/>
      <c r="BK32" s="679"/>
      <c r="BL32" s="679"/>
      <c r="BM32" s="664">
        <v>100.3</v>
      </c>
      <c r="BN32" s="679"/>
      <c r="BO32" s="679"/>
      <c r="BP32" s="679"/>
      <c r="BQ32" s="704"/>
      <c r="BR32" s="715">
        <v>96.9</v>
      </c>
      <c r="BS32" s="679"/>
      <c r="BT32" s="679"/>
      <c r="BU32" s="679"/>
      <c r="BV32" s="679"/>
      <c r="BW32" s="679"/>
      <c r="BX32" s="664">
        <v>95.4</v>
      </c>
      <c r="BY32" s="679"/>
      <c r="BZ32" s="679"/>
      <c r="CA32" s="679"/>
      <c r="CB32" s="704"/>
      <c r="CD32" s="700"/>
      <c r="CE32" s="701"/>
      <c r="CF32" s="655" t="s">
        <v>303</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304</v>
      </c>
      <c r="C33" s="656"/>
      <c r="D33" s="656"/>
      <c r="E33" s="656"/>
      <c r="F33" s="656"/>
      <c r="G33" s="656"/>
      <c r="H33" s="656"/>
      <c r="I33" s="656"/>
      <c r="J33" s="656"/>
      <c r="K33" s="656"/>
      <c r="L33" s="656"/>
      <c r="M33" s="656"/>
      <c r="N33" s="656"/>
      <c r="O33" s="656"/>
      <c r="P33" s="656"/>
      <c r="Q33" s="657"/>
      <c r="R33" s="658">
        <v>24220</v>
      </c>
      <c r="S33" s="659"/>
      <c r="T33" s="659"/>
      <c r="U33" s="659"/>
      <c r="V33" s="659"/>
      <c r="W33" s="659"/>
      <c r="X33" s="659"/>
      <c r="Y33" s="660"/>
      <c r="Z33" s="661">
        <v>0</v>
      </c>
      <c r="AA33" s="661"/>
      <c r="AB33" s="661"/>
      <c r="AC33" s="661"/>
      <c r="AD33" s="662">
        <v>3835</v>
      </c>
      <c r="AE33" s="662"/>
      <c r="AF33" s="662"/>
      <c r="AG33" s="662"/>
      <c r="AH33" s="662"/>
      <c r="AI33" s="662"/>
      <c r="AJ33" s="662"/>
      <c r="AK33" s="662"/>
      <c r="AL33" s="663">
        <v>0.1</v>
      </c>
      <c r="AM33" s="664"/>
      <c r="AN33" s="664"/>
      <c r="AO33" s="665"/>
      <c r="AP33" s="710"/>
      <c r="AQ33" s="711"/>
      <c r="AR33" s="711"/>
      <c r="AS33" s="711"/>
      <c r="AT33" s="714"/>
      <c r="AU33" s="201"/>
      <c r="AV33" s="201"/>
      <c r="AW33" s="201"/>
      <c r="AX33" s="681" t="s">
        <v>305</v>
      </c>
      <c r="AY33" s="682"/>
      <c r="AZ33" s="682"/>
      <c r="BA33" s="682"/>
      <c r="BB33" s="682"/>
      <c r="BC33" s="682"/>
      <c r="BD33" s="682"/>
      <c r="BE33" s="682"/>
      <c r="BF33" s="683"/>
      <c r="BG33" s="716">
        <v>98.1</v>
      </c>
      <c r="BH33" s="717"/>
      <c r="BI33" s="717"/>
      <c r="BJ33" s="717"/>
      <c r="BK33" s="717"/>
      <c r="BL33" s="717"/>
      <c r="BM33" s="718">
        <v>92.7</v>
      </c>
      <c r="BN33" s="717"/>
      <c r="BO33" s="717"/>
      <c r="BP33" s="717"/>
      <c r="BQ33" s="719"/>
      <c r="BR33" s="716">
        <v>98.7</v>
      </c>
      <c r="BS33" s="717"/>
      <c r="BT33" s="717"/>
      <c r="BU33" s="717"/>
      <c r="BV33" s="717"/>
      <c r="BW33" s="717"/>
      <c r="BX33" s="718">
        <v>93.6</v>
      </c>
      <c r="BY33" s="717"/>
      <c r="BZ33" s="717"/>
      <c r="CA33" s="717"/>
      <c r="CB33" s="719"/>
      <c r="CD33" s="655" t="s">
        <v>306</v>
      </c>
      <c r="CE33" s="656"/>
      <c r="CF33" s="656"/>
      <c r="CG33" s="656"/>
      <c r="CH33" s="656"/>
      <c r="CI33" s="656"/>
      <c r="CJ33" s="656"/>
      <c r="CK33" s="656"/>
      <c r="CL33" s="656"/>
      <c r="CM33" s="656"/>
      <c r="CN33" s="656"/>
      <c r="CO33" s="656"/>
      <c r="CP33" s="656"/>
      <c r="CQ33" s="657"/>
      <c r="CR33" s="658">
        <v>70076169</v>
      </c>
      <c r="CS33" s="679"/>
      <c r="CT33" s="679"/>
      <c r="CU33" s="679"/>
      <c r="CV33" s="679"/>
      <c r="CW33" s="679"/>
      <c r="CX33" s="679"/>
      <c r="CY33" s="680"/>
      <c r="CZ33" s="663">
        <v>86</v>
      </c>
      <c r="DA33" s="691"/>
      <c r="DB33" s="691"/>
      <c r="DC33" s="693"/>
      <c r="DD33" s="667">
        <v>10533318</v>
      </c>
      <c r="DE33" s="679"/>
      <c r="DF33" s="679"/>
      <c r="DG33" s="679"/>
      <c r="DH33" s="679"/>
      <c r="DI33" s="679"/>
      <c r="DJ33" s="679"/>
      <c r="DK33" s="680"/>
      <c r="DL33" s="667">
        <v>3678101</v>
      </c>
      <c r="DM33" s="679"/>
      <c r="DN33" s="679"/>
      <c r="DO33" s="679"/>
      <c r="DP33" s="679"/>
      <c r="DQ33" s="679"/>
      <c r="DR33" s="679"/>
      <c r="DS33" s="679"/>
      <c r="DT33" s="679"/>
      <c r="DU33" s="679"/>
      <c r="DV33" s="680"/>
      <c r="DW33" s="663">
        <v>53.3</v>
      </c>
      <c r="DX33" s="691"/>
      <c r="DY33" s="691"/>
      <c r="DZ33" s="691"/>
      <c r="EA33" s="691"/>
      <c r="EB33" s="691"/>
      <c r="EC33" s="692"/>
    </row>
    <row r="34" spans="2:133" ht="11.25" customHeight="1" x14ac:dyDescent="0.2">
      <c r="B34" s="655" t="s">
        <v>307</v>
      </c>
      <c r="C34" s="656"/>
      <c r="D34" s="656"/>
      <c r="E34" s="656"/>
      <c r="F34" s="656"/>
      <c r="G34" s="656"/>
      <c r="H34" s="656"/>
      <c r="I34" s="656"/>
      <c r="J34" s="656"/>
      <c r="K34" s="656"/>
      <c r="L34" s="656"/>
      <c r="M34" s="656"/>
      <c r="N34" s="656"/>
      <c r="O34" s="656"/>
      <c r="P34" s="656"/>
      <c r="Q34" s="657"/>
      <c r="R34" s="658">
        <v>1905408</v>
      </c>
      <c r="S34" s="659"/>
      <c r="T34" s="659"/>
      <c r="U34" s="659"/>
      <c r="V34" s="659"/>
      <c r="W34" s="659"/>
      <c r="X34" s="659"/>
      <c r="Y34" s="660"/>
      <c r="Z34" s="661">
        <v>2.2000000000000002</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308</v>
      </c>
      <c r="CE34" s="656"/>
      <c r="CF34" s="656"/>
      <c r="CG34" s="656"/>
      <c r="CH34" s="656"/>
      <c r="CI34" s="656"/>
      <c r="CJ34" s="656"/>
      <c r="CK34" s="656"/>
      <c r="CL34" s="656"/>
      <c r="CM34" s="656"/>
      <c r="CN34" s="656"/>
      <c r="CO34" s="656"/>
      <c r="CP34" s="656"/>
      <c r="CQ34" s="657"/>
      <c r="CR34" s="658">
        <v>58039545</v>
      </c>
      <c r="CS34" s="659"/>
      <c r="CT34" s="659"/>
      <c r="CU34" s="659"/>
      <c r="CV34" s="659"/>
      <c r="CW34" s="659"/>
      <c r="CX34" s="659"/>
      <c r="CY34" s="660"/>
      <c r="CZ34" s="663">
        <v>71.2</v>
      </c>
      <c r="DA34" s="691"/>
      <c r="DB34" s="691"/>
      <c r="DC34" s="693"/>
      <c r="DD34" s="667">
        <v>1564171</v>
      </c>
      <c r="DE34" s="659"/>
      <c r="DF34" s="659"/>
      <c r="DG34" s="659"/>
      <c r="DH34" s="659"/>
      <c r="DI34" s="659"/>
      <c r="DJ34" s="659"/>
      <c r="DK34" s="660"/>
      <c r="DL34" s="667">
        <v>715444</v>
      </c>
      <c r="DM34" s="659"/>
      <c r="DN34" s="659"/>
      <c r="DO34" s="659"/>
      <c r="DP34" s="659"/>
      <c r="DQ34" s="659"/>
      <c r="DR34" s="659"/>
      <c r="DS34" s="659"/>
      <c r="DT34" s="659"/>
      <c r="DU34" s="659"/>
      <c r="DV34" s="660"/>
      <c r="DW34" s="663">
        <v>10.4</v>
      </c>
      <c r="DX34" s="691"/>
      <c r="DY34" s="691"/>
      <c r="DZ34" s="691"/>
      <c r="EA34" s="691"/>
      <c r="EB34" s="691"/>
      <c r="EC34" s="692"/>
    </row>
    <row r="35" spans="2:133" ht="11.25" customHeight="1" x14ac:dyDescent="0.2">
      <c r="B35" s="655" t="s">
        <v>309</v>
      </c>
      <c r="C35" s="656"/>
      <c r="D35" s="656"/>
      <c r="E35" s="656"/>
      <c r="F35" s="656"/>
      <c r="G35" s="656"/>
      <c r="H35" s="656"/>
      <c r="I35" s="656"/>
      <c r="J35" s="656"/>
      <c r="K35" s="656"/>
      <c r="L35" s="656"/>
      <c r="M35" s="656"/>
      <c r="N35" s="656"/>
      <c r="O35" s="656"/>
      <c r="P35" s="656"/>
      <c r="Q35" s="657"/>
      <c r="R35" s="658">
        <v>2385568</v>
      </c>
      <c r="S35" s="659"/>
      <c r="T35" s="659"/>
      <c r="U35" s="659"/>
      <c r="V35" s="659"/>
      <c r="W35" s="659"/>
      <c r="X35" s="659"/>
      <c r="Y35" s="660"/>
      <c r="Z35" s="661">
        <v>2.8</v>
      </c>
      <c r="AA35" s="661"/>
      <c r="AB35" s="661"/>
      <c r="AC35" s="661"/>
      <c r="AD35" s="662" t="s">
        <v>122</v>
      </c>
      <c r="AE35" s="662"/>
      <c r="AF35" s="662"/>
      <c r="AG35" s="662"/>
      <c r="AH35" s="662"/>
      <c r="AI35" s="662"/>
      <c r="AJ35" s="662"/>
      <c r="AK35" s="662"/>
      <c r="AL35" s="663" t="s">
        <v>122</v>
      </c>
      <c r="AM35" s="664"/>
      <c r="AN35" s="664"/>
      <c r="AO35" s="665"/>
      <c r="AP35" s="204"/>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291518</v>
      </c>
      <c r="CS35" s="679"/>
      <c r="CT35" s="679"/>
      <c r="CU35" s="679"/>
      <c r="CV35" s="679"/>
      <c r="CW35" s="679"/>
      <c r="CX35" s="679"/>
      <c r="CY35" s="680"/>
      <c r="CZ35" s="663">
        <v>0.4</v>
      </c>
      <c r="DA35" s="691"/>
      <c r="DB35" s="691"/>
      <c r="DC35" s="693"/>
      <c r="DD35" s="667">
        <v>152884</v>
      </c>
      <c r="DE35" s="679"/>
      <c r="DF35" s="679"/>
      <c r="DG35" s="679"/>
      <c r="DH35" s="679"/>
      <c r="DI35" s="679"/>
      <c r="DJ35" s="679"/>
      <c r="DK35" s="680"/>
      <c r="DL35" s="667">
        <v>152884</v>
      </c>
      <c r="DM35" s="679"/>
      <c r="DN35" s="679"/>
      <c r="DO35" s="679"/>
      <c r="DP35" s="679"/>
      <c r="DQ35" s="679"/>
      <c r="DR35" s="679"/>
      <c r="DS35" s="679"/>
      <c r="DT35" s="679"/>
      <c r="DU35" s="679"/>
      <c r="DV35" s="680"/>
      <c r="DW35" s="663">
        <v>2.2000000000000002</v>
      </c>
      <c r="DX35" s="691"/>
      <c r="DY35" s="691"/>
      <c r="DZ35" s="691"/>
      <c r="EA35" s="691"/>
      <c r="EB35" s="691"/>
      <c r="EC35" s="692"/>
    </row>
    <row r="36" spans="2:133" ht="11.25" customHeight="1" x14ac:dyDescent="0.2">
      <c r="B36" s="655" t="s">
        <v>313</v>
      </c>
      <c r="C36" s="656"/>
      <c r="D36" s="656"/>
      <c r="E36" s="656"/>
      <c r="F36" s="656"/>
      <c r="G36" s="656"/>
      <c r="H36" s="656"/>
      <c r="I36" s="656"/>
      <c r="J36" s="656"/>
      <c r="K36" s="656"/>
      <c r="L36" s="656"/>
      <c r="M36" s="656"/>
      <c r="N36" s="656"/>
      <c r="O36" s="656"/>
      <c r="P36" s="656"/>
      <c r="Q36" s="657"/>
      <c r="R36" s="658">
        <v>1553855</v>
      </c>
      <c r="S36" s="659"/>
      <c r="T36" s="659"/>
      <c r="U36" s="659"/>
      <c r="V36" s="659"/>
      <c r="W36" s="659"/>
      <c r="X36" s="659"/>
      <c r="Y36" s="660"/>
      <c r="Z36" s="661">
        <v>1.8</v>
      </c>
      <c r="AA36" s="661"/>
      <c r="AB36" s="661"/>
      <c r="AC36" s="661"/>
      <c r="AD36" s="662" t="s">
        <v>122</v>
      </c>
      <c r="AE36" s="662"/>
      <c r="AF36" s="662"/>
      <c r="AG36" s="662"/>
      <c r="AH36" s="662"/>
      <c r="AI36" s="662"/>
      <c r="AJ36" s="662"/>
      <c r="AK36" s="662"/>
      <c r="AL36" s="663" t="s">
        <v>122</v>
      </c>
      <c r="AM36" s="664"/>
      <c r="AN36" s="664"/>
      <c r="AO36" s="665"/>
      <c r="AP36" s="204"/>
      <c r="AQ36" s="724" t="s">
        <v>314</v>
      </c>
      <c r="AR36" s="725"/>
      <c r="AS36" s="725"/>
      <c r="AT36" s="725"/>
      <c r="AU36" s="725"/>
      <c r="AV36" s="725"/>
      <c r="AW36" s="725"/>
      <c r="AX36" s="725"/>
      <c r="AY36" s="726"/>
      <c r="AZ36" s="647">
        <v>2622612</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244457</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5256183</v>
      </c>
      <c r="CS36" s="659"/>
      <c r="CT36" s="659"/>
      <c r="CU36" s="659"/>
      <c r="CV36" s="659"/>
      <c r="CW36" s="659"/>
      <c r="CX36" s="659"/>
      <c r="CY36" s="660"/>
      <c r="CZ36" s="663">
        <v>6.4</v>
      </c>
      <c r="DA36" s="691"/>
      <c r="DB36" s="691"/>
      <c r="DC36" s="693"/>
      <c r="DD36" s="667">
        <v>4333670</v>
      </c>
      <c r="DE36" s="659"/>
      <c r="DF36" s="659"/>
      <c r="DG36" s="659"/>
      <c r="DH36" s="659"/>
      <c r="DI36" s="659"/>
      <c r="DJ36" s="659"/>
      <c r="DK36" s="660"/>
      <c r="DL36" s="667">
        <v>2069148</v>
      </c>
      <c r="DM36" s="659"/>
      <c r="DN36" s="659"/>
      <c r="DO36" s="659"/>
      <c r="DP36" s="659"/>
      <c r="DQ36" s="659"/>
      <c r="DR36" s="659"/>
      <c r="DS36" s="659"/>
      <c r="DT36" s="659"/>
      <c r="DU36" s="659"/>
      <c r="DV36" s="660"/>
      <c r="DW36" s="663">
        <v>30</v>
      </c>
      <c r="DX36" s="691"/>
      <c r="DY36" s="691"/>
      <c r="DZ36" s="691"/>
      <c r="EA36" s="691"/>
      <c r="EB36" s="691"/>
      <c r="EC36" s="692"/>
    </row>
    <row r="37" spans="2:133" ht="11.25" customHeight="1" x14ac:dyDescent="0.2">
      <c r="B37" s="655" t="s">
        <v>317</v>
      </c>
      <c r="C37" s="656"/>
      <c r="D37" s="656"/>
      <c r="E37" s="656"/>
      <c r="F37" s="656"/>
      <c r="G37" s="656"/>
      <c r="H37" s="656"/>
      <c r="I37" s="656"/>
      <c r="J37" s="656"/>
      <c r="K37" s="656"/>
      <c r="L37" s="656"/>
      <c r="M37" s="656"/>
      <c r="N37" s="656"/>
      <c r="O37" s="656"/>
      <c r="P37" s="656"/>
      <c r="Q37" s="657"/>
      <c r="R37" s="658">
        <v>934696</v>
      </c>
      <c r="S37" s="659"/>
      <c r="T37" s="659"/>
      <c r="U37" s="659"/>
      <c r="V37" s="659"/>
      <c r="W37" s="659"/>
      <c r="X37" s="659"/>
      <c r="Y37" s="660"/>
      <c r="Z37" s="661">
        <v>1.1000000000000001</v>
      </c>
      <c r="AA37" s="661"/>
      <c r="AB37" s="661"/>
      <c r="AC37" s="661"/>
      <c r="AD37" s="662">
        <v>54257</v>
      </c>
      <c r="AE37" s="662"/>
      <c r="AF37" s="662"/>
      <c r="AG37" s="662"/>
      <c r="AH37" s="662"/>
      <c r="AI37" s="662"/>
      <c r="AJ37" s="662"/>
      <c r="AK37" s="662"/>
      <c r="AL37" s="663">
        <v>0.8</v>
      </c>
      <c r="AM37" s="664"/>
      <c r="AN37" s="664"/>
      <c r="AO37" s="665"/>
      <c r="AQ37" s="721" t="s">
        <v>318</v>
      </c>
      <c r="AR37" s="722"/>
      <c r="AS37" s="722"/>
      <c r="AT37" s="722"/>
      <c r="AU37" s="722"/>
      <c r="AV37" s="722"/>
      <c r="AW37" s="722"/>
      <c r="AX37" s="722"/>
      <c r="AY37" s="723"/>
      <c r="AZ37" s="658">
        <v>948825</v>
      </c>
      <c r="BA37" s="659"/>
      <c r="BB37" s="659"/>
      <c r="BC37" s="659"/>
      <c r="BD37" s="679"/>
      <c r="BE37" s="679"/>
      <c r="BF37" s="704"/>
      <c r="BG37" s="655" t="s">
        <v>319</v>
      </c>
      <c r="BH37" s="656"/>
      <c r="BI37" s="656"/>
      <c r="BJ37" s="656"/>
      <c r="BK37" s="656"/>
      <c r="BL37" s="656"/>
      <c r="BM37" s="656"/>
      <c r="BN37" s="656"/>
      <c r="BO37" s="656"/>
      <c r="BP37" s="656"/>
      <c r="BQ37" s="656"/>
      <c r="BR37" s="656"/>
      <c r="BS37" s="656"/>
      <c r="BT37" s="656"/>
      <c r="BU37" s="657"/>
      <c r="BV37" s="658">
        <v>217929</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665935</v>
      </c>
      <c r="CS37" s="679"/>
      <c r="CT37" s="679"/>
      <c r="CU37" s="679"/>
      <c r="CV37" s="679"/>
      <c r="CW37" s="679"/>
      <c r="CX37" s="679"/>
      <c r="CY37" s="680"/>
      <c r="CZ37" s="663">
        <v>0.8</v>
      </c>
      <c r="DA37" s="691"/>
      <c r="DB37" s="691"/>
      <c r="DC37" s="693"/>
      <c r="DD37" s="667">
        <v>595495</v>
      </c>
      <c r="DE37" s="679"/>
      <c r="DF37" s="679"/>
      <c r="DG37" s="679"/>
      <c r="DH37" s="679"/>
      <c r="DI37" s="679"/>
      <c r="DJ37" s="679"/>
      <c r="DK37" s="680"/>
      <c r="DL37" s="667">
        <v>595456</v>
      </c>
      <c r="DM37" s="679"/>
      <c r="DN37" s="679"/>
      <c r="DO37" s="679"/>
      <c r="DP37" s="679"/>
      <c r="DQ37" s="679"/>
      <c r="DR37" s="679"/>
      <c r="DS37" s="679"/>
      <c r="DT37" s="679"/>
      <c r="DU37" s="679"/>
      <c r="DV37" s="680"/>
      <c r="DW37" s="663">
        <v>8.6</v>
      </c>
      <c r="DX37" s="691"/>
      <c r="DY37" s="691"/>
      <c r="DZ37" s="691"/>
      <c r="EA37" s="691"/>
      <c r="EB37" s="691"/>
      <c r="EC37" s="692"/>
    </row>
    <row r="38" spans="2:133" ht="11.25" customHeight="1" x14ac:dyDescent="0.2">
      <c r="B38" s="655" t="s">
        <v>321</v>
      </c>
      <c r="C38" s="656"/>
      <c r="D38" s="656"/>
      <c r="E38" s="656"/>
      <c r="F38" s="656"/>
      <c r="G38" s="656"/>
      <c r="H38" s="656"/>
      <c r="I38" s="656"/>
      <c r="J38" s="656"/>
      <c r="K38" s="656"/>
      <c r="L38" s="656"/>
      <c r="M38" s="656"/>
      <c r="N38" s="656"/>
      <c r="O38" s="656"/>
      <c r="P38" s="656"/>
      <c r="Q38" s="657"/>
      <c r="R38" s="658">
        <v>29516600</v>
      </c>
      <c r="S38" s="659"/>
      <c r="T38" s="659"/>
      <c r="U38" s="659"/>
      <c r="V38" s="659"/>
      <c r="W38" s="659"/>
      <c r="X38" s="659"/>
      <c r="Y38" s="660"/>
      <c r="Z38" s="661">
        <v>34.5</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595619</v>
      </c>
      <c r="BA38" s="659"/>
      <c r="BB38" s="659"/>
      <c r="BC38" s="659"/>
      <c r="BD38" s="679"/>
      <c r="BE38" s="679"/>
      <c r="BF38" s="704"/>
      <c r="BG38" s="655" t="s">
        <v>323</v>
      </c>
      <c r="BH38" s="656"/>
      <c r="BI38" s="656"/>
      <c r="BJ38" s="656"/>
      <c r="BK38" s="656"/>
      <c r="BL38" s="656"/>
      <c r="BM38" s="656"/>
      <c r="BN38" s="656"/>
      <c r="BO38" s="656"/>
      <c r="BP38" s="656"/>
      <c r="BQ38" s="656"/>
      <c r="BR38" s="656"/>
      <c r="BS38" s="656"/>
      <c r="BT38" s="656"/>
      <c r="BU38" s="657"/>
      <c r="BV38" s="658">
        <v>1918</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910572</v>
      </c>
      <c r="CS38" s="659"/>
      <c r="CT38" s="659"/>
      <c r="CU38" s="659"/>
      <c r="CV38" s="659"/>
      <c r="CW38" s="659"/>
      <c r="CX38" s="659"/>
      <c r="CY38" s="660"/>
      <c r="CZ38" s="663">
        <v>1.1000000000000001</v>
      </c>
      <c r="DA38" s="691"/>
      <c r="DB38" s="691"/>
      <c r="DC38" s="693"/>
      <c r="DD38" s="667">
        <v>772346</v>
      </c>
      <c r="DE38" s="659"/>
      <c r="DF38" s="659"/>
      <c r="DG38" s="659"/>
      <c r="DH38" s="659"/>
      <c r="DI38" s="659"/>
      <c r="DJ38" s="659"/>
      <c r="DK38" s="660"/>
      <c r="DL38" s="667">
        <v>740625</v>
      </c>
      <c r="DM38" s="659"/>
      <c r="DN38" s="659"/>
      <c r="DO38" s="659"/>
      <c r="DP38" s="659"/>
      <c r="DQ38" s="659"/>
      <c r="DR38" s="659"/>
      <c r="DS38" s="659"/>
      <c r="DT38" s="659"/>
      <c r="DU38" s="659"/>
      <c r="DV38" s="660"/>
      <c r="DW38" s="663">
        <v>10.7</v>
      </c>
      <c r="DX38" s="691"/>
      <c r="DY38" s="691"/>
      <c r="DZ38" s="691"/>
      <c r="EA38" s="691"/>
      <c r="EB38" s="691"/>
      <c r="EC38" s="692"/>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v>167596</v>
      </c>
      <c r="BA39" s="659"/>
      <c r="BB39" s="659"/>
      <c r="BC39" s="659"/>
      <c r="BD39" s="679"/>
      <c r="BE39" s="679"/>
      <c r="BF39" s="704"/>
      <c r="BG39" s="655" t="s">
        <v>327</v>
      </c>
      <c r="BH39" s="656"/>
      <c r="BI39" s="656"/>
      <c r="BJ39" s="656"/>
      <c r="BK39" s="656"/>
      <c r="BL39" s="656"/>
      <c r="BM39" s="656"/>
      <c r="BN39" s="656"/>
      <c r="BO39" s="656"/>
      <c r="BP39" s="656"/>
      <c r="BQ39" s="656"/>
      <c r="BR39" s="656"/>
      <c r="BS39" s="656"/>
      <c r="BT39" s="656"/>
      <c r="BU39" s="657"/>
      <c r="BV39" s="658">
        <v>2788</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5362362</v>
      </c>
      <c r="CS39" s="679"/>
      <c r="CT39" s="679"/>
      <c r="CU39" s="679"/>
      <c r="CV39" s="679"/>
      <c r="CW39" s="679"/>
      <c r="CX39" s="679"/>
      <c r="CY39" s="680"/>
      <c r="CZ39" s="663">
        <v>6.6</v>
      </c>
      <c r="DA39" s="691"/>
      <c r="DB39" s="691"/>
      <c r="DC39" s="693"/>
      <c r="DD39" s="667">
        <v>3494258</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329</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t="s">
        <v>122</v>
      </c>
      <c r="BA40" s="659"/>
      <c r="BB40" s="659"/>
      <c r="BC40" s="659"/>
      <c r="BD40" s="679"/>
      <c r="BE40" s="679"/>
      <c r="BF40" s="704"/>
      <c r="BG40" s="708" t="s">
        <v>331</v>
      </c>
      <c r="BH40" s="709"/>
      <c r="BI40" s="709"/>
      <c r="BJ40" s="709"/>
      <c r="BK40" s="709"/>
      <c r="BL40" s="205"/>
      <c r="BM40" s="656" t="s">
        <v>332</v>
      </c>
      <c r="BN40" s="656"/>
      <c r="BO40" s="656"/>
      <c r="BP40" s="656"/>
      <c r="BQ40" s="656"/>
      <c r="BR40" s="656"/>
      <c r="BS40" s="656"/>
      <c r="BT40" s="656"/>
      <c r="BU40" s="657"/>
      <c r="BV40" s="658">
        <v>40</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215989</v>
      </c>
      <c r="CS40" s="659"/>
      <c r="CT40" s="659"/>
      <c r="CU40" s="659"/>
      <c r="CV40" s="659"/>
      <c r="CW40" s="659"/>
      <c r="CX40" s="659"/>
      <c r="CY40" s="660"/>
      <c r="CZ40" s="663">
        <v>0.3</v>
      </c>
      <c r="DA40" s="691"/>
      <c r="DB40" s="691"/>
      <c r="DC40" s="693"/>
      <c r="DD40" s="667">
        <v>215989</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334</v>
      </c>
      <c r="C41" s="682"/>
      <c r="D41" s="682"/>
      <c r="E41" s="682"/>
      <c r="F41" s="682"/>
      <c r="G41" s="682"/>
      <c r="H41" s="682"/>
      <c r="I41" s="682"/>
      <c r="J41" s="682"/>
      <c r="K41" s="682"/>
      <c r="L41" s="682"/>
      <c r="M41" s="682"/>
      <c r="N41" s="682"/>
      <c r="O41" s="682"/>
      <c r="P41" s="682"/>
      <c r="Q41" s="683"/>
      <c r="R41" s="730">
        <v>85470396</v>
      </c>
      <c r="S41" s="731"/>
      <c r="T41" s="731"/>
      <c r="U41" s="731"/>
      <c r="V41" s="731"/>
      <c r="W41" s="731"/>
      <c r="X41" s="731"/>
      <c r="Y41" s="735"/>
      <c r="Z41" s="736">
        <v>100</v>
      </c>
      <c r="AA41" s="736"/>
      <c r="AB41" s="736"/>
      <c r="AC41" s="736"/>
      <c r="AD41" s="737">
        <v>6897089</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132257</v>
      </c>
      <c r="BA41" s="659"/>
      <c r="BB41" s="659"/>
      <c r="BC41" s="659"/>
      <c r="BD41" s="679"/>
      <c r="BE41" s="679"/>
      <c r="BF41" s="704"/>
      <c r="BG41" s="708"/>
      <c r="BH41" s="709"/>
      <c r="BI41" s="709"/>
      <c r="BJ41" s="709"/>
      <c r="BK41" s="709"/>
      <c r="BL41" s="205"/>
      <c r="BM41" s="656" t="s">
        <v>336</v>
      </c>
      <c r="BN41" s="656"/>
      <c r="BO41" s="656"/>
      <c r="BP41" s="656"/>
      <c r="BQ41" s="656"/>
      <c r="BR41" s="656"/>
      <c r="BS41" s="656"/>
      <c r="BT41" s="656"/>
      <c r="BU41" s="657"/>
      <c r="BV41" s="658">
        <v>27</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778315</v>
      </c>
      <c r="BA42" s="731"/>
      <c r="BB42" s="731"/>
      <c r="BC42" s="731"/>
      <c r="BD42" s="717"/>
      <c r="BE42" s="717"/>
      <c r="BF42" s="719"/>
      <c r="BG42" s="710"/>
      <c r="BH42" s="711"/>
      <c r="BI42" s="711"/>
      <c r="BJ42" s="711"/>
      <c r="BK42" s="711"/>
      <c r="BL42" s="206"/>
      <c r="BM42" s="682" t="s">
        <v>339</v>
      </c>
      <c r="BN42" s="682"/>
      <c r="BO42" s="682"/>
      <c r="BP42" s="682"/>
      <c r="BQ42" s="682"/>
      <c r="BR42" s="682"/>
      <c r="BS42" s="682"/>
      <c r="BT42" s="682"/>
      <c r="BU42" s="683"/>
      <c r="BV42" s="730">
        <v>509</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6633080</v>
      </c>
      <c r="CS42" s="679"/>
      <c r="CT42" s="679"/>
      <c r="CU42" s="679"/>
      <c r="CV42" s="679"/>
      <c r="CW42" s="679"/>
      <c r="CX42" s="679"/>
      <c r="CY42" s="680"/>
      <c r="CZ42" s="663">
        <v>8.1</v>
      </c>
      <c r="DA42" s="691"/>
      <c r="DB42" s="691"/>
      <c r="DC42" s="693"/>
      <c r="DD42" s="667">
        <v>1771949</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t="s">
        <v>122</v>
      </c>
      <c r="CS43" s="679"/>
      <c r="CT43" s="679"/>
      <c r="CU43" s="679"/>
      <c r="CV43" s="679"/>
      <c r="CW43" s="679"/>
      <c r="CX43" s="679"/>
      <c r="CY43" s="680"/>
      <c r="CZ43" s="663" t="s">
        <v>122</v>
      </c>
      <c r="DA43" s="691"/>
      <c r="DB43" s="691"/>
      <c r="DC43" s="693"/>
      <c r="DD43" s="667" t="s">
        <v>122</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291</v>
      </c>
      <c r="CE44" s="697"/>
      <c r="CF44" s="655" t="s">
        <v>344</v>
      </c>
      <c r="CG44" s="656"/>
      <c r="CH44" s="656"/>
      <c r="CI44" s="656"/>
      <c r="CJ44" s="656"/>
      <c r="CK44" s="656"/>
      <c r="CL44" s="656"/>
      <c r="CM44" s="656"/>
      <c r="CN44" s="656"/>
      <c r="CO44" s="656"/>
      <c r="CP44" s="656"/>
      <c r="CQ44" s="657"/>
      <c r="CR44" s="658">
        <v>984750</v>
      </c>
      <c r="CS44" s="659"/>
      <c r="CT44" s="659"/>
      <c r="CU44" s="659"/>
      <c r="CV44" s="659"/>
      <c r="CW44" s="659"/>
      <c r="CX44" s="659"/>
      <c r="CY44" s="660"/>
      <c r="CZ44" s="663">
        <v>1.2</v>
      </c>
      <c r="DA44" s="664"/>
      <c r="DB44" s="664"/>
      <c r="DC44" s="670"/>
      <c r="DD44" s="667">
        <v>152146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346</v>
      </c>
      <c r="CG45" s="656"/>
      <c r="CH45" s="656"/>
      <c r="CI45" s="656"/>
      <c r="CJ45" s="656"/>
      <c r="CK45" s="656"/>
      <c r="CL45" s="656"/>
      <c r="CM45" s="656"/>
      <c r="CN45" s="656"/>
      <c r="CO45" s="656"/>
      <c r="CP45" s="656"/>
      <c r="CQ45" s="657"/>
      <c r="CR45" s="658">
        <v>606177</v>
      </c>
      <c r="CS45" s="679"/>
      <c r="CT45" s="679"/>
      <c r="CU45" s="679"/>
      <c r="CV45" s="679"/>
      <c r="CW45" s="679"/>
      <c r="CX45" s="679"/>
      <c r="CY45" s="680"/>
      <c r="CZ45" s="663">
        <v>0.7</v>
      </c>
      <c r="DA45" s="691"/>
      <c r="DB45" s="691"/>
      <c r="DC45" s="693"/>
      <c r="DD45" s="667">
        <v>101012</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347</v>
      </c>
      <c r="CG46" s="656"/>
      <c r="CH46" s="656"/>
      <c r="CI46" s="656"/>
      <c r="CJ46" s="656"/>
      <c r="CK46" s="656"/>
      <c r="CL46" s="656"/>
      <c r="CM46" s="656"/>
      <c r="CN46" s="656"/>
      <c r="CO46" s="656"/>
      <c r="CP46" s="656"/>
      <c r="CQ46" s="657"/>
      <c r="CR46" s="658">
        <v>317568</v>
      </c>
      <c r="CS46" s="659"/>
      <c r="CT46" s="659"/>
      <c r="CU46" s="659"/>
      <c r="CV46" s="659"/>
      <c r="CW46" s="659"/>
      <c r="CX46" s="659"/>
      <c r="CY46" s="660"/>
      <c r="CZ46" s="663">
        <v>0.4</v>
      </c>
      <c r="DA46" s="664"/>
      <c r="DB46" s="664"/>
      <c r="DC46" s="670"/>
      <c r="DD46" s="667">
        <v>27594</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348</v>
      </c>
      <c r="CG47" s="656"/>
      <c r="CH47" s="656"/>
      <c r="CI47" s="656"/>
      <c r="CJ47" s="656"/>
      <c r="CK47" s="656"/>
      <c r="CL47" s="656"/>
      <c r="CM47" s="656"/>
      <c r="CN47" s="656"/>
      <c r="CO47" s="656"/>
      <c r="CP47" s="656"/>
      <c r="CQ47" s="657"/>
      <c r="CR47" s="658">
        <v>5648330</v>
      </c>
      <c r="CS47" s="679"/>
      <c r="CT47" s="679"/>
      <c r="CU47" s="679"/>
      <c r="CV47" s="679"/>
      <c r="CW47" s="679"/>
      <c r="CX47" s="679"/>
      <c r="CY47" s="680"/>
      <c r="CZ47" s="663">
        <v>6.9</v>
      </c>
      <c r="DA47" s="691"/>
      <c r="DB47" s="691"/>
      <c r="DC47" s="693"/>
      <c r="DD47" s="667">
        <v>1619803</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350</v>
      </c>
      <c r="CE49" s="682"/>
      <c r="CF49" s="682"/>
      <c r="CG49" s="682"/>
      <c r="CH49" s="682"/>
      <c r="CI49" s="682"/>
      <c r="CJ49" s="682"/>
      <c r="CK49" s="682"/>
      <c r="CL49" s="682"/>
      <c r="CM49" s="682"/>
      <c r="CN49" s="682"/>
      <c r="CO49" s="682"/>
      <c r="CP49" s="682"/>
      <c r="CQ49" s="683"/>
      <c r="CR49" s="730">
        <v>81491962</v>
      </c>
      <c r="CS49" s="717"/>
      <c r="CT49" s="717"/>
      <c r="CU49" s="717"/>
      <c r="CV49" s="717"/>
      <c r="CW49" s="717"/>
      <c r="CX49" s="717"/>
      <c r="CY49" s="746"/>
      <c r="CZ49" s="738">
        <v>100</v>
      </c>
      <c r="DA49" s="747"/>
      <c r="DB49" s="747"/>
      <c r="DC49" s="748"/>
      <c r="DD49" s="749">
        <v>15846607</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cN5nAiwTWuGv0q7byd3dwje+yp7JFWaANiNn3fgsfvMmJh1xwBTUphXW3HaUUCMCOwYod9DSIQVML1HowprGbg==" saltValue="7weEVLnEYmIuR2LkNr+B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thickBot="1" x14ac:dyDescent="0.25">
      <c r="A7" s="218">
        <v>1</v>
      </c>
      <c r="B7" s="784" t="s">
        <v>373</v>
      </c>
      <c r="C7" s="785"/>
      <c r="D7" s="785"/>
      <c r="E7" s="785"/>
      <c r="F7" s="785"/>
      <c r="G7" s="785"/>
      <c r="H7" s="785"/>
      <c r="I7" s="785"/>
      <c r="J7" s="785"/>
      <c r="K7" s="785"/>
      <c r="L7" s="785"/>
      <c r="M7" s="785"/>
      <c r="N7" s="785"/>
      <c r="O7" s="785"/>
      <c r="P7" s="786"/>
      <c r="Q7" s="787">
        <v>85435</v>
      </c>
      <c r="R7" s="788"/>
      <c r="S7" s="788"/>
      <c r="T7" s="788"/>
      <c r="U7" s="788"/>
      <c r="V7" s="788">
        <v>81456</v>
      </c>
      <c r="W7" s="788"/>
      <c r="X7" s="788"/>
      <c r="Y7" s="788"/>
      <c r="Z7" s="788"/>
      <c r="AA7" s="788">
        <v>3978</v>
      </c>
      <c r="AB7" s="788"/>
      <c r="AC7" s="788"/>
      <c r="AD7" s="788"/>
      <c r="AE7" s="789"/>
      <c r="AF7" s="790">
        <v>2153</v>
      </c>
      <c r="AG7" s="791"/>
      <c r="AH7" s="791"/>
      <c r="AI7" s="791"/>
      <c r="AJ7" s="792"/>
      <c r="AK7" s="793">
        <v>0</v>
      </c>
      <c r="AL7" s="794"/>
      <c r="AM7" s="794"/>
      <c r="AN7" s="794"/>
      <c r="AO7" s="794"/>
      <c r="AP7" s="794">
        <v>43679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556</v>
      </c>
      <c r="BT7" s="782"/>
      <c r="BU7" s="782"/>
      <c r="BV7" s="782"/>
      <c r="BW7" s="782"/>
      <c r="BX7" s="782"/>
      <c r="BY7" s="782"/>
      <c r="BZ7" s="782"/>
      <c r="CA7" s="782"/>
      <c r="CB7" s="782"/>
      <c r="CC7" s="782"/>
      <c r="CD7" s="782"/>
      <c r="CE7" s="782"/>
      <c r="CF7" s="782"/>
      <c r="CG7" s="797"/>
      <c r="CH7" s="778">
        <v>5</v>
      </c>
      <c r="CI7" s="779"/>
      <c r="CJ7" s="779"/>
      <c r="CK7" s="779"/>
      <c r="CL7" s="780"/>
      <c r="CM7" s="778">
        <v>11</v>
      </c>
      <c r="CN7" s="779"/>
      <c r="CO7" s="779"/>
      <c r="CP7" s="779"/>
      <c r="CQ7" s="780"/>
      <c r="CR7" s="778">
        <v>6</v>
      </c>
      <c r="CS7" s="779"/>
      <c r="CT7" s="779"/>
      <c r="CU7" s="779"/>
      <c r="CV7" s="780"/>
      <c r="CW7" s="778">
        <v>0</v>
      </c>
      <c r="CX7" s="779"/>
      <c r="CY7" s="779"/>
      <c r="CZ7" s="779"/>
      <c r="DA7" s="780"/>
      <c r="DB7" s="778">
        <v>0</v>
      </c>
      <c r="DC7" s="779"/>
      <c r="DD7" s="779"/>
      <c r="DE7" s="779"/>
      <c r="DF7" s="780"/>
      <c r="DG7" s="778" t="s">
        <v>559</v>
      </c>
      <c r="DH7" s="779"/>
      <c r="DI7" s="779"/>
      <c r="DJ7" s="779"/>
      <c r="DK7" s="780"/>
      <c r="DL7" s="778" t="s">
        <v>559</v>
      </c>
      <c r="DM7" s="779"/>
      <c r="DN7" s="779"/>
      <c r="DO7" s="779"/>
      <c r="DP7" s="780"/>
      <c r="DQ7" s="778" t="s">
        <v>559</v>
      </c>
      <c r="DR7" s="779"/>
      <c r="DS7" s="779"/>
      <c r="DT7" s="779"/>
      <c r="DU7" s="780"/>
      <c r="DV7" s="781"/>
      <c r="DW7" s="782"/>
      <c r="DX7" s="782"/>
      <c r="DY7" s="782"/>
      <c r="DZ7" s="783"/>
      <c r="EA7" s="216"/>
    </row>
    <row r="8" spans="1:131" s="217" customFormat="1" ht="26.25" customHeight="1" thickTop="1" x14ac:dyDescent="0.2">
      <c r="A8" s="220">
        <v>2</v>
      </c>
      <c r="B8" s="815" t="s">
        <v>374</v>
      </c>
      <c r="C8" s="816"/>
      <c r="D8" s="816"/>
      <c r="E8" s="816"/>
      <c r="F8" s="816"/>
      <c r="G8" s="816"/>
      <c r="H8" s="816"/>
      <c r="I8" s="816"/>
      <c r="J8" s="816"/>
      <c r="K8" s="816"/>
      <c r="L8" s="816"/>
      <c r="M8" s="816"/>
      <c r="N8" s="816"/>
      <c r="O8" s="816"/>
      <c r="P8" s="817"/>
      <c r="Q8" s="818">
        <v>36</v>
      </c>
      <c r="R8" s="819"/>
      <c r="S8" s="819"/>
      <c r="T8" s="819"/>
      <c r="U8" s="819"/>
      <c r="V8" s="819">
        <v>36</v>
      </c>
      <c r="W8" s="819"/>
      <c r="X8" s="819"/>
      <c r="Y8" s="819"/>
      <c r="Z8" s="819"/>
      <c r="AA8" s="819">
        <v>0</v>
      </c>
      <c r="AB8" s="819"/>
      <c r="AC8" s="819"/>
      <c r="AD8" s="819"/>
      <c r="AE8" s="820"/>
      <c r="AF8" s="821" t="s">
        <v>122</v>
      </c>
      <c r="AG8" s="822"/>
      <c r="AH8" s="822"/>
      <c r="AI8" s="822"/>
      <c r="AJ8" s="823"/>
      <c r="AK8" s="804">
        <v>0</v>
      </c>
      <c r="AL8" s="805"/>
      <c r="AM8" s="805"/>
      <c r="AN8" s="805"/>
      <c r="AO8" s="805"/>
      <c r="AP8" s="805">
        <v>0</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557</v>
      </c>
      <c r="BT8" s="809"/>
      <c r="BU8" s="809"/>
      <c r="BV8" s="809"/>
      <c r="BW8" s="809"/>
      <c r="BX8" s="809"/>
      <c r="BY8" s="809"/>
      <c r="BZ8" s="809"/>
      <c r="CA8" s="809"/>
      <c r="CB8" s="809"/>
      <c r="CC8" s="809"/>
      <c r="CD8" s="809"/>
      <c r="CE8" s="809"/>
      <c r="CF8" s="809"/>
      <c r="CG8" s="810"/>
      <c r="CH8" s="811">
        <v>46</v>
      </c>
      <c r="CI8" s="812"/>
      <c r="CJ8" s="812"/>
      <c r="CK8" s="812"/>
      <c r="CL8" s="813"/>
      <c r="CM8" s="811">
        <v>46</v>
      </c>
      <c r="CN8" s="812"/>
      <c r="CO8" s="812"/>
      <c r="CP8" s="812"/>
      <c r="CQ8" s="813"/>
      <c r="CR8" s="811">
        <v>70</v>
      </c>
      <c r="CS8" s="812"/>
      <c r="CT8" s="812"/>
      <c r="CU8" s="812"/>
      <c r="CV8" s="813"/>
      <c r="CW8" s="811">
        <v>12</v>
      </c>
      <c r="CX8" s="812"/>
      <c r="CY8" s="812"/>
      <c r="CZ8" s="812"/>
      <c r="DA8" s="813"/>
      <c r="DB8" s="811">
        <v>74</v>
      </c>
      <c r="DC8" s="812"/>
      <c r="DD8" s="812"/>
      <c r="DE8" s="812"/>
      <c r="DF8" s="813"/>
      <c r="DG8" s="778" t="s">
        <v>559</v>
      </c>
      <c r="DH8" s="779"/>
      <c r="DI8" s="779"/>
      <c r="DJ8" s="779"/>
      <c r="DK8" s="780"/>
      <c r="DL8" s="778" t="s">
        <v>559</v>
      </c>
      <c r="DM8" s="779"/>
      <c r="DN8" s="779"/>
      <c r="DO8" s="779"/>
      <c r="DP8" s="780"/>
      <c r="DQ8" s="778" t="s">
        <v>559</v>
      </c>
      <c r="DR8" s="779"/>
      <c r="DS8" s="779"/>
      <c r="DT8" s="779"/>
      <c r="DU8" s="780"/>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558</v>
      </c>
      <c r="BT9" s="809"/>
      <c r="BU9" s="809"/>
      <c r="BV9" s="809"/>
      <c r="BW9" s="809"/>
      <c r="BX9" s="809"/>
      <c r="BY9" s="809"/>
      <c r="BZ9" s="809"/>
      <c r="CA9" s="809"/>
      <c r="CB9" s="809"/>
      <c r="CC9" s="809"/>
      <c r="CD9" s="809"/>
      <c r="CE9" s="809"/>
      <c r="CF9" s="809"/>
      <c r="CG9" s="810"/>
      <c r="CH9" s="811">
        <v>0</v>
      </c>
      <c r="CI9" s="812"/>
      <c r="CJ9" s="812"/>
      <c r="CK9" s="812"/>
      <c r="CL9" s="813"/>
      <c r="CM9" s="811">
        <v>9</v>
      </c>
      <c r="CN9" s="812"/>
      <c r="CO9" s="812"/>
      <c r="CP9" s="812"/>
      <c r="CQ9" s="813"/>
      <c r="CR9" s="811">
        <v>5</v>
      </c>
      <c r="CS9" s="812"/>
      <c r="CT9" s="812"/>
      <c r="CU9" s="812"/>
      <c r="CV9" s="813"/>
      <c r="CW9" s="811">
        <v>0</v>
      </c>
      <c r="CX9" s="812"/>
      <c r="CY9" s="812"/>
      <c r="CZ9" s="812"/>
      <c r="DA9" s="813"/>
      <c r="DB9" s="811" t="s">
        <v>559</v>
      </c>
      <c r="DC9" s="812"/>
      <c r="DD9" s="812"/>
      <c r="DE9" s="812"/>
      <c r="DF9" s="813"/>
      <c r="DG9" s="811" t="s">
        <v>559</v>
      </c>
      <c r="DH9" s="812"/>
      <c r="DI9" s="812"/>
      <c r="DJ9" s="812"/>
      <c r="DK9" s="813"/>
      <c r="DL9" s="811" t="s">
        <v>559</v>
      </c>
      <c r="DM9" s="812"/>
      <c r="DN9" s="812"/>
      <c r="DO9" s="812"/>
      <c r="DP9" s="813"/>
      <c r="DQ9" s="811" t="s">
        <v>559</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v>85470.396999999997</v>
      </c>
      <c r="R23" s="828"/>
      <c r="S23" s="828"/>
      <c r="T23" s="828"/>
      <c r="U23" s="828"/>
      <c r="V23" s="828">
        <v>81491.963000000003</v>
      </c>
      <c r="W23" s="828"/>
      <c r="X23" s="828"/>
      <c r="Y23" s="828"/>
      <c r="Z23" s="828"/>
      <c r="AA23" s="828">
        <v>3978.4340000000002</v>
      </c>
      <c r="AB23" s="828"/>
      <c r="AC23" s="828"/>
      <c r="AD23" s="828"/>
      <c r="AE23" s="829"/>
      <c r="AF23" s="830">
        <v>2153</v>
      </c>
      <c r="AG23" s="828"/>
      <c r="AH23" s="828"/>
      <c r="AI23" s="828"/>
      <c r="AJ23" s="831"/>
      <c r="AK23" s="832"/>
      <c r="AL23" s="833"/>
      <c r="AM23" s="833"/>
      <c r="AN23" s="833"/>
      <c r="AO23" s="833"/>
      <c r="AP23" s="828">
        <v>43679.482000000004</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363</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7">
        <v>2135</v>
      </c>
      <c r="R28" s="858"/>
      <c r="S28" s="858"/>
      <c r="T28" s="858"/>
      <c r="U28" s="858"/>
      <c r="V28" s="858">
        <v>1891</v>
      </c>
      <c r="W28" s="858"/>
      <c r="X28" s="858"/>
      <c r="Y28" s="858"/>
      <c r="Z28" s="858"/>
      <c r="AA28" s="858">
        <v>244</v>
      </c>
      <c r="AB28" s="858"/>
      <c r="AC28" s="858"/>
      <c r="AD28" s="858"/>
      <c r="AE28" s="859"/>
      <c r="AF28" s="860">
        <v>244</v>
      </c>
      <c r="AG28" s="858"/>
      <c r="AH28" s="858"/>
      <c r="AI28" s="858"/>
      <c r="AJ28" s="861"/>
      <c r="AK28" s="862">
        <v>189</v>
      </c>
      <c r="AL28" s="863"/>
      <c r="AM28" s="863"/>
      <c r="AN28" s="863"/>
      <c r="AO28" s="863"/>
      <c r="AP28" s="863" t="s">
        <v>548</v>
      </c>
      <c r="AQ28" s="863"/>
      <c r="AR28" s="863"/>
      <c r="AS28" s="863"/>
      <c r="AT28" s="863"/>
      <c r="AU28" s="863" t="s">
        <v>548</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389</v>
      </c>
      <c r="C29" s="816"/>
      <c r="D29" s="816"/>
      <c r="E29" s="816"/>
      <c r="F29" s="816"/>
      <c r="G29" s="816"/>
      <c r="H29" s="816"/>
      <c r="I29" s="816"/>
      <c r="J29" s="816"/>
      <c r="K29" s="816"/>
      <c r="L29" s="816"/>
      <c r="M29" s="816"/>
      <c r="N29" s="816"/>
      <c r="O29" s="816"/>
      <c r="P29" s="817"/>
      <c r="Q29" s="818">
        <v>3156</v>
      </c>
      <c r="R29" s="819"/>
      <c r="S29" s="819"/>
      <c r="T29" s="819"/>
      <c r="U29" s="819"/>
      <c r="V29" s="819">
        <v>3123</v>
      </c>
      <c r="W29" s="819"/>
      <c r="X29" s="819"/>
      <c r="Y29" s="819"/>
      <c r="Z29" s="819"/>
      <c r="AA29" s="819">
        <v>33</v>
      </c>
      <c r="AB29" s="819"/>
      <c r="AC29" s="819"/>
      <c r="AD29" s="819"/>
      <c r="AE29" s="820"/>
      <c r="AF29" s="821">
        <v>33</v>
      </c>
      <c r="AG29" s="822"/>
      <c r="AH29" s="822"/>
      <c r="AI29" s="822"/>
      <c r="AJ29" s="823"/>
      <c r="AK29" s="869">
        <v>416</v>
      </c>
      <c r="AL29" s="865"/>
      <c r="AM29" s="865"/>
      <c r="AN29" s="865"/>
      <c r="AO29" s="865"/>
      <c r="AP29" s="865" t="s">
        <v>548</v>
      </c>
      <c r="AQ29" s="865"/>
      <c r="AR29" s="865"/>
      <c r="AS29" s="865"/>
      <c r="AT29" s="865"/>
      <c r="AU29" s="865" t="s">
        <v>548</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390</v>
      </c>
      <c r="C30" s="816"/>
      <c r="D30" s="816"/>
      <c r="E30" s="816"/>
      <c r="F30" s="816"/>
      <c r="G30" s="816"/>
      <c r="H30" s="816"/>
      <c r="I30" s="816"/>
      <c r="J30" s="816"/>
      <c r="K30" s="816"/>
      <c r="L30" s="816"/>
      <c r="M30" s="816"/>
      <c r="N30" s="816"/>
      <c r="O30" s="816"/>
      <c r="P30" s="817"/>
      <c r="Q30" s="818">
        <v>242</v>
      </c>
      <c r="R30" s="819"/>
      <c r="S30" s="819"/>
      <c r="T30" s="819"/>
      <c r="U30" s="819"/>
      <c r="V30" s="819">
        <v>242</v>
      </c>
      <c r="W30" s="819"/>
      <c r="X30" s="819"/>
      <c r="Y30" s="819"/>
      <c r="Z30" s="819"/>
      <c r="AA30" s="819">
        <v>0</v>
      </c>
      <c r="AB30" s="819"/>
      <c r="AC30" s="819"/>
      <c r="AD30" s="819"/>
      <c r="AE30" s="820"/>
      <c r="AF30" s="821" t="s">
        <v>122</v>
      </c>
      <c r="AG30" s="822"/>
      <c r="AH30" s="822"/>
      <c r="AI30" s="822"/>
      <c r="AJ30" s="823"/>
      <c r="AK30" s="869">
        <v>111</v>
      </c>
      <c r="AL30" s="865"/>
      <c r="AM30" s="865"/>
      <c r="AN30" s="865"/>
      <c r="AO30" s="865"/>
      <c r="AP30" s="865" t="s">
        <v>548</v>
      </c>
      <c r="AQ30" s="865"/>
      <c r="AR30" s="865"/>
      <c r="AS30" s="865"/>
      <c r="AT30" s="865"/>
      <c r="AU30" s="865" t="s">
        <v>548</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391</v>
      </c>
      <c r="C31" s="816"/>
      <c r="D31" s="816"/>
      <c r="E31" s="816"/>
      <c r="F31" s="816"/>
      <c r="G31" s="816"/>
      <c r="H31" s="816"/>
      <c r="I31" s="816"/>
      <c r="J31" s="816"/>
      <c r="K31" s="816"/>
      <c r="L31" s="816"/>
      <c r="M31" s="816"/>
      <c r="N31" s="816"/>
      <c r="O31" s="816"/>
      <c r="P31" s="817"/>
      <c r="Q31" s="818">
        <v>3176</v>
      </c>
      <c r="R31" s="819"/>
      <c r="S31" s="819"/>
      <c r="T31" s="819"/>
      <c r="U31" s="819"/>
      <c r="V31" s="819">
        <v>3421</v>
      </c>
      <c r="W31" s="819"/>
      <c r="X31" s="819"/>
      <c r="Y31" s="819"/>
      <c r="Z31" s="819"/>
      <c r="AA31" s="819">
        <v>-245</v>
      </c>
      <c r="AB31" s="819"/>
      <c r="AC31" s="819"/>
      <c r="AD31" s="819"/>
      <c r="AE31" s="820"/>
      <c r="AF31" s="821">
        <v>636</v>
      </c>
      <c r="AG31" s="822"/>
      <c r="AH31" s="822"/>
      <c r="AI31" s="822"/>
      <c r="AJ31" s="823"/>
      <c r="AK31" s="869">
        <v>744</v>
      </c>
      <c r="AL31" s="865"/>
      <c r="AM31" s="865"/>
      <c r="AN31" s="865"/>
      <c r="AO31" s="865"/>
      <c r="AP31" s="865">
        <v>1060</v>
      </c>
      <c r="AQ31" s="865"/>
      <c r="AR31" s="865"/>
      <c r="AS31" s="865"/>
      <c r="AT31" s="865"/>
      <c r="AU31" s="865">
        <v>690</v>
      </c>
      <c r="AV31" s="865"/>
      <c r="AW31" s="865"/>
      <c r="AX31" s="865"/>
      <c r="AY31" s="865"/>
      <c r="AZ31" s="866"/>
      <c r="BA31" s="866"/>
      <c r="BB31" s="866"/>
      <c r="BC31" s="866"/>
      <c r="BD31" s="866"/>
      <c r="BE31" s="867" t="s">
        <v>392</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346</v>
      </c>
      <c r="R32" s="819"/>
      <c r="S32" s="819"/>
      <c r="T32" s="819"/>
      <c r="U32" s="819"/>
      <c r="V32" s="819">
        <v>527</v>
      </c>
      <c r="W32" s="819"/>
      <c r="X32" s="819"/>
      <c r="Y32" s="819"/>
      <c r="Z32" s="819"/>
      <c r="AA32" s="819">
        <v>-181</v>
      </c>
      <c r="AB32" s="819"/>
      <c r="AC32" s="819"/>
      <c r="AD32" s="819"/>
      <c r="AE32" s="820"/>
      <c r="AF32" s="821">
        <v>338</v>
      </c>
      <c r="AG32" s="822"/>
      <c r="AH32" s="822"/>
      <c r="AI32" s="822"/>
      <c r="AJ32" s="823"/>
      <c r="AK32" s="869">
        <v>175</v>
      </c>
      <c r="AL32" s="865"/>
      <c r="AM32" s="865"/>
      <c r="AN32" s="865"/>
      <c r="AO32" s="865"/>
      <c r="AP32" s="865">
        <v>1513</v>
      </c>
      <c r="AQ32" s="865"/>
      <c r="AR32" s="865"/>
      <c r="AS32" s="865"/>
      <c r="AT32" s="865"/>
      <c r="AU32" s="865">
        <v>911</v>
      </c>
      <c r="AV32" s="865"/>
      <c r="AW32" s="865"/>
      <c r="AX32" s="865"/>
      <c r="AY32" s="865"/>
      <c r="AZ32" s="866"/>
      <c r="BA32" s="866"/>
      <c r="BB32" s="866"/>
      <c r="BC32" s="866"/>
      <c r="BD32" s="866"/>
      <c r="BE32" s="867" t="s">
        <v>392</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394</v>
      </c>
      <c r="C33" s="816"/>
      <c r="D33" s="816"/>
      <c r="E33" s="816"/>
      <c r="F33" s="816"/>
      <c r="G33" s="816"/>
      <c r="H33" s="816"/>
      <c r="I33" s="816"/>
      <c r="J33" s="816"/>
      <c r="K33" s="816"/>
      <c r="L33" s="816"/>
      <c r="M33" s="816"/>
      <c r="N33" s="816"/>
      <c r="O33" s="816"/>
      <c r="P33" s="817"/>
      <c r="Q33" s="818">
        <v>759</v>
      </c>
      <c r="R33" s="819"/>
      <c r="S33" s="819"/>
      <c r="T33" s="819"/>
      <c r="U33" s="819"/>
      <c r="V33" s="819">
        <v>764</v>
      </c>
      <c r="W33" s="819"/>
      <c r="X33" s="819"/>
      <c r="Y33" s="819"/>
      <c r="Z33" s="819"/>
      <c r="AA33" s="819">
        <v>-5</v>
      </c>
      <c r="AB33" s="819"/>
      <c r="AC33" s="819"/>
      <c r="AD33" s="819"/>
      <c r="AE33" s="820"/>
      <c r="AF33" s="821">
        <v>19</v>
      </c>
      <c r="AG33" s="822"/>
      <c r="AH33" s="822"/>
      <c r="AI33" s="822"/>
      <c r="AJ33" s="823"/>
      <c r="AK33" s="869">
        <v>596</v>
      </c>
      <c r="AL33" s="865"/>
      <c r="AM33" s="865"/>
      <c r="AN33" s="865"/>
      <c r="AO33" s="865"/>
      <c r="AP33" s="865">
        <v>4872</v>
      </c>
      <c r="AQ33" s="865"/>
      <c r="AR33" s="865"/>
      <c r="AS33" s="865"/>
      <c r="AT33" s="865"/>
      <c r="AU33" s="865">
        <v>4782</v>
      </c>
      <c r="AV33" s="865"/>
      <c r="AW33" s="865"/>
      <c r="AX33" s="865"/>
      <c r="AY33" s="865"/>
      <c r="AZ33" s="866"/>
      <c r="BA33" s="866"/>
      <c r="BB33" s="866"/>
      <c r="BC33" s="866"/>
      <c r="BD33" s="866"/>
      <c r="BE33" s="867" t="s">
        <v>392</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1270</v>
      </c>
      <c r="AG63" s="879"/>
      <c r="AH63" s="879"/>
      <c r="AI63" s="879"/>
      <c r="AJ63" s="880"/>
      <c r="AK63" s="881"/>
      <c r="AL63" s="876"/>
      <c r="AM63" s="876"/>
      <c r="AN63" s="876"/>
      <c r="AO63" s="876"/>
      <c r="AP63" s="879">
        <v>7445</v>
      </c>
      <c r="AQ63" s="879"/>
      <c r="AR63" s="879"/>
      <c r="AS63" s="879"/>
      <c r="AT63" s="879"/>
      <c r="AU63" s="879">
        <v>6383</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399</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549</v>
      </c>
      <c r="C68" s="905"/>
      <c r="D68" s="905"/>
      <c r="E68" s="905"/>
      <c r="F68" s="905"/>
      <c r="G68" s="905"/>
      <c r="H68" s="905"/>
      <c r="I68" s="905"/>
      <c r="J68" s="905"/>
      <c r="K68" s="905"/>
      <c r="L68" s="905"/>
      <c r="M68" s="905"/>
      <c r="N68" s="905"/>
      <c r="O68" s="905"/>
      <c r="P68" s="906"/>
      <c r="Q68" s="907">
        <v>1290</v>
      </c>
      <c r="R68" s="901"/>
      <c r="S68" s="901"/>
      <c r="T68" s="901"/>
      <c r="U68" s="901"/>
      <c r="V68" s="901">
        <v>1234</v>
      </c>
      <c r="W68" s="901"/>
      <c r="X68" s="901"/>
      <c r="Y68" s="901"/>
      <c r="Z68" s="901"/>
      <c r="AA68" s="901">
        <v>56</v>
      </c>
      <c r="AB68" s="901"/>
      <c r="AC68" s="901"/>
      <c r="AD68" s="901"/>
      <c r="AE68" s="901"/>
      <c r="AF68" s="901">
        <v>56</v>
      </c>
      <c r="AG68" s="901"/>
      <c r="AH68" s="901"/>
      <c r="AI68" s="901"/>
      <c r="AJ68" s="901"/>
      <c r="AK68" s="901" t="s">
        <v>548</v>
      </c>
      <c r="AL68" s="901"/>
      <c r="AM68" s="901"/>
      <c r="AN68" s="901"/>
      <c r="AO68" s="901"/>
      <c r="AP68" s="901">
        <v>253</v>
      </c>
      <c r="AQ68" s="901"/>
      <c r="AR68" s="901"/>
      <c r="AS68" s="901"/>
      <c r="AT68" s="901"/>
      <c r="AU68" s="901">
        <v>109</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550</v>
      </c>
      <c r="C69" s="909"/>
      <c r="D69" s="909"/>
      <c r="E69" s="909"/>
      <c r="F69" s="909"/>
      <c r="G69" s="909"/>
      <c r="H69" s="909"/>
      <c r="I69" s="909"/>
      <c r="J69" s="909"/>
      <c r="K69" s="909"/>
      <c r="L69" s="909"/>
      <c r="M69" s="909"/>
      <c r="N69" s="909"/>
      <c r="O69" s="909"/>
      <c r="P69" s="910"/>
      <c r="Q69" s="911">
        <v>2609</v>
      </c>
      <c r="R69" s="865"/>
      <c r="S69" s="865"/>
      <c r="T69" s="865"/>
      <c r="U69" s="865"/>
      <c r="V69" s="865">
        <v>2511</v>
      </c>
      <c r="W69" s="865"/>
      <c r="X69" s="865"/>
      <c r="Y69" s="865"/>
      <c r="Z69" s="865"/>
      <c r="AA69" s="865">
        <v>95</v>
      </c>
      <c r="AB69" s="865"/>
      <c r="AC69" s="865"/>
      <c r="AD69" s="865"/>
      <c r="AE69" s="865"/>
      <c r="AF69" s="865">
        <v>95</v>
      </c>
      <c r="AG69" s="865"/>
      <c r="AH69" s="865"/>
      <c r="AI69" s="865"/>
      <c r="AJ69" s="865"/>
      <c r="AK69" s="865"/>
      <c r="AL69" s="865"/>
      <c r="AM69" s="865"/>
      <c r="AN69" s="865"/>
      <c r="AO69" s="865"/>
      <c r="AP69" s="865">
        <v>373</v>
      </c>
      <c r="AQ69" s="865"/>
      <c r="AR69" s="865"/>
      <c r="AS69" s="865"/>
      <c r="AT69" s="865"/>
      <c r="AU69" s="865">
        <v>85</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551</v>
      </c>
      <c r="C70" s="909"/>
      <c r="D70" s="909"/>
      <c r="E70" s="909"/>
      <c r="F70" s="909"/>
      <c r="G70" s="909"/>
      <c r="H70" s="909"/>
      <c r="I70" s="909"/>
      <c r="J70" s="909"/>
      <c r="K70" s="909"/>
      <c r="L70" s="909"/>
      <c r="M70" s="909"/>
      <c r="N70" s="909"/>
      <c r="O70" s="909"/>
      <c r="P70" s="910"/>
      <c r="Q70" s="911">
        <v>881</v>
      </c>
      <c r="R70" s="865"/>
      <c r="S70" s="865"/>
      <c r="T70" s="865"/>
      <c r="U70" s="865"/>
      <c r="V70" s="865">
        <v>857</v>
      </c>
      <c r="W70" s="865"/>
      <c r="X70" s="865"/>
      <c r="Y70" s="865"/>
      <c r="Z70" s="865"/>
      <c r="AA70" s="865">
        <v>24</v>
      </c>
      <c r="AB70" s="865"/>
      <c r="AC70" s="865"/>
      <c r="AD70" s="865"/>
      <c r="AE70" s="865"/>
      <c r="AF70" s="865">
        <v>24</v>
      </c>
      <c r="AG70" s="865"/>
      <c r="AH70" s="865"/>
      <c r="AI70" s="865"/>
      <c r="AJ70" s="865"/>
      <c r="AK70" s="865" t="s">
        <v>548</v>
      </c>
      <c r="AL70" s="865"/>
      <c r="AM70" s="865"/>
      <c r="AN70" s="865"/>
      <c r="AO70" s="865"/>
      <c r="AP70" s="865" t="s">
        <v>548</v>
      </c>
      <c r="AQ70" s="865"/>
      <c r="AR70" s="865"/>
      <c r="AS70" s="865"/>
      <c r="AT70" s="865"/>
      <c r="AU70" s="865" t="s">
        <v>548</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552</v>
      </c>
      <c r="C71" s="909"/>
      <c r="D71" s="909"/>
      <c r="E71" s="909"/>
      <c r="F71" s="909"/>
      <c r="G71" s="909"/>
      <c r="H71" s="909"/>
      <c r="I71" s="909"/>
      <c r="J71" s="909"/>
      <c r="K71" s="909"/>
      <c r="L71" s="909"/>
      <c r="M71" s="909"/>
      <c r="N71" s="909"/>
      <c r="O71" s="909"/>
      <c r="P71" s="910"/>
      <c r="Q71" s="911">
        <v>185</v>
      </c>
      <c r="R71" s="865"/>
      <c r="S71" s="865"/>
      <c r="T71" s="865"/>
      <c r="U71" s="865"/>
      <c r="V71" s="865">
        <v>183</v>
      </c>
      <c r="W71" s="865"/>
      <c r="X71" s="865"/>
      <c r="Y71" s="865"/>
      <c r="Z71" s="865"/>
      <c r="AA71" s="865">
        <v>2</v>
      </c>
      <c r="AB71" s="865"/>
      <c r="AC71" s="865"/>
      <c r="AD71" s="865"/>
      <c r="AE71" s="865"/>
      <c r="AF71" s="865">
        <v>2</v>
      </c>
      <c r="AG71" s="865"/>
      <c r="AH71" s="865"/>
      <c r="AI71" s="865"/>
      <c r="AJ71" s="865"/>
      <c r="AK71" s="865">
        <v>1084</v>
      </c>
      <c r="AL71" s="865"/>
      <c r="AM71" s="865"/>
      <c r="AN71" s="865"/>
      <c r="AO71" s="865"/>
      <c r="AP71" s="865" t="s">
        <v>548</v>
      </c>
      <c r="AQ71" s="865"/>
      <c r="AR71" s="865"/>
      <c r="AS71" s="865"/>
      <c r="AT71" s="865"/>
      <c r="AU71" s="865" t="s">
        <v>548</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553</v>
      </c>
      <c r="C72" s="909"/>
      <c r="D72" s="909"/>
      <c r="E72" s="909"/>
      <c r="F72" s="909"/>
      <c r="G72" s="909"/>
      <c r="H72" s="909"/>
      <c r="I72" s="909"/>
      <c r="J72" s="909"/>
      <c r="K72" s="909"/>
      <c r="L72" s="909"/>
      <c r="M72" s="909"/>
      <c r="N72" s="909"/>
      <c r="O72" s="909"/>
      <c r="P72" s="910"/>
      <c r="Q72" s="911">
        <v>173</v>
      </c>
      <c r="R72" s="865"/>
      <c r="S72" s="865"/>
      <c r="T72" s="865"/>
      <c r="U72" s="865"/>
      <c r="V72" s="865">
        <v>167</v>
      </c>
      <c r="W72" s="865"/>
      <c r="X72" s="865"/>
      <c r="Y72" s="865"/>
      <c r="Z72" s="865"/>
      <c r="AA72" s="865">
        <v>5</v>
      </c>
      <c r="AB72" s="865"/>
      <c r="AC72" s="865"/>
      <c r="AD72" s="865"/>
      <c r="AE72" s="865"/>
      <c r="AF72" s="865">
        <v>5</v>
      </c>
      <c r="AG72" s="865"/>
      <c r="AH72" s="865"/>
      <c r="AI72" s="865"/>
      <c r="AJ72" s="865"/>
      <c r="AK72" s="865" t="s">
        <v>548</v>
      </c>
      <c r="AL72" s="865"/>
      <c r="AM72" s="865"/>
      <c r="AN72" s="865"/>
      <c r="AO72" s="865"/>
      <c r="AP72" s="865" t="s">
        <v>548</v>
      </c>
      <c r="AQ72" s="865"/>
      <c r="AR72" s="865"/>
      <c r="AS72" s="865"/>
      <c r="AT72" s="865"/>
      <c r="AU72" s="865" t="s">
        <v>548</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554</v>
      </c>
      <c r="C73" s="909"/>
      <c r="D73" s="909"/>
      <c r="E73" s="909"/>
      <c r="F73" s="909"/>
      <c r="G73" s="909"/>
      <c r="H73" s="909"/>
      <c r="I73" s="909"/>
      <c r="J73" s="909"/>
      <c r="K73" s="909"/>
      <c r="L73" s="909"/>
      <c r="M73" s="909"/>
      <c r="N73" s="909"/>
      <c r="O73" s="909"/>
      <c r="P73" s="910"/>
      <c r="Q73" s="911">
        <v>8</v>
      </c>
      <c r="R73" s="865"/>
      <c r="S73" s="865"/>
      <c r="T73" s="865"/>
      <c r="U73" s="865"/>
      <c r="V73" s="865">
        <v>7</v>
      </c>
      <c r="W73" s="865"/>
      <c r="X73" s="865"/>
      <c r="Y73" s="865"/>
      <c r="Z73" s="865"/>
      <c r="AA73" s="865">
        <v>1</v>
      </c>
      <c r="AB73" s="865"/>
      <c r="AC73" s="865"/>
      <c r="AD73" s="865"/>
      <c r="AE73" s="865"/>
      <c r="AF73" s="865">
        <v>1</v>
      </c>
      <c r="AG73" s="865"/>
      <c r="AH73" s="865"/>
      <c r="AI73" s="865"/>
      <c r="AJ73" s="865"/>
      <c r="AK73" s="865" t="s">
        <v>548</v>
      </c>
      <c r="AL73" s="865"/>
      <c r="AM73" s="865"/>
      <c r="AN73" s="865"/>
      <c r="AO73" s="865"/>
      <c r="AP73" s="865" t="s">
        <v>548</v>
      </c>
      <c r="AQ73" s="865"/>
      <c r="AR73" s="865"/>
      <c r="AS73" s="865"/>
      <c r="AT73" s="865"/>
      <c r="AU73" s="865" t="s">
        <v>548</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555</v>
      </c>
      <c r="C74" s="909"/>
      <c r="D74" s="909"/>
      <c r="E74" s="909"/>
      <c r="F74" s="909"/>
      <c r="G74" s="909"/>
      <c r="H74" s="909"/>
      <c r="I74" s="909"/>
      <c r="J74" s="909"/>
      <c r="K74" s="909"/>
      <c r="L74" s="909"/>
      <c r="M74" s="909"/>
      <c r="N74" s="909"/>
      <c r="O74" s="909"/>
      <c r="P74" s="910"/>
      <c r="Q74" s="911">
        <v>405</v>
      </c>
      <c r="R74" s="865"/>
      <c r="S74" s="865"/>
      <c r="T74" s="865"/>
      <c r="U74" s="865"/>
      <c r="V74" s="865">
        <v>405</v>
      </c>
      <c r="W74" s="865"/>
      <c r="X74" s="865"/>
      <c r="Y74" s="865"/>
      <c r="Z74" s="865"/>
      <c r="AA74" s="865">
        <v>0</v>
      </c>
      <c r="AB74" s="865"/>
      <c r="AC74" s="865"/>
      <c r="AD74" s="865"/>
      <c r="AE74" s="865"/>
      <c r="AF74" s="865">
        <v>0</v>
      </c>
      <c r="AG74" s="865"/>
      <c r="AH74" s="865"/>
      <c r="AI74" s="865"/>
      <c r="AJ74" s="865"/>
      <c r="AK74" s="865">
        <v>145</v>
      </c>
      <c r="AL74" s="865"/>
      <c r="AM74" s="865"/>
      <c r="AN74" s="865"/>
      <c r="AO74" s="865"/>
      <c r="AP74" s="865" t="s">
        <v>548</v>
      </c>
      <c r="AQ74" s="865"/>
      <c r="AR74" s="865"/>
      <c r="AS74" s="865"/>
      <c r="AT74" s="865"/>
      <c r="AU74" s="865" t="s">
        <v>548</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376</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183</v>
      </c>
      <c r="AG88" s="879"/>
      <c r="AH88" s="879"/>
      <c r="AI88" s="879"/>
      <c r="AJ88" s="879"/>
      <c r="AK88" s="876"/>
      <c r="AL88" s="876"/>
      <c r="AM88" s="876"/>
      <c r="AN88" s="876"/>
      <c r="AO88" s="876"/>
      <c r="AP88" s="879">
        <v>626</v>
      </c>
      <c r="AQ88" s="879"/>
      <c r="AR88" s="879"/>
      <c r="AS88" s="879"/>
      <c r="AT88" s="879"/>
      <c r="AU88" s="879">
        <v>194</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81</v>
      </c>
      <c r="CS102" s="887"/>
      <c r="CT102" s="887"/>
      <c r="CU102" s="887"/>
      <c r="CV102" s="926"/>
      <c r="CW102" s="925">
        <v>12</v>
      </c>
      <c r="CX102" s="887"/>
      <c r="CY102" s="887"/>
      <c r="CZ102" s="887"/>
      <c r="DA102" s="926"/>
      <c r="DB102" s="925">
        <v>74</v>
      </c>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293</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293</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293</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1441558</v>
      </c>
      <c r="AB110" s="935"/>
      <c r="AC110" s="935"/>
      <c r="AD110" s="935"/>
      <c r="AE110" s="936"/>
      <c r="AF110" s="937">
        <v>1568729</v>
      </c>
      <c r="AG110" s="935"/>
      <c r="AH110" s="935"/>
      <c r="AI110" s="935"/>
      <c r="AJ110" s="936"/>
      <c r="AK110" s="937">
        <v>1487831</v>
      </c>
      <c r="AL110" s="935"/>
      <c r="AM110" s="935"/>
      <c r="AN110" s="935"/>
      <c r="AO110" s="936"/>
      <c r="AP110" s="938">
        <v>27.6</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15671393</v>
      </c>
      <c r="BR110" s="966"/>
      <c r="BS110" s="966"/>
      <c r="BT110" s="966"/>
      <c r="BU110" s="966"/>
      <c r="BV110" s="966">
        <v>15590867</v>
      </c>
      <c r="BW110" s="966"/>
      <c r="BX110" s="966"/>
      <c r="BY110" s="966"/>
      <c r="BZ110" s="966"/>
      <c r="CA110" s="966">
        <v>43679482</v>
      </c>
      <c r="CB110" s="966"/>
      <c r="CC110" s="966"/>
      <c r="CD110" s="966"/>
      <c r="CE110" s="966"/>
      <c r="CF110" s="979">
        <v>810.3</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6760809</v>
      </c>
      <c r="BR112" s="961"/>
      <c r="BS112" s="961"/>
      <c r="BT112" s="961"/>
      <c r="BU112" s="961"/>
      <c r="BV112" s="961">
        <v>6831299</v>
      </c>
      <c r="BW112" s="961"/>
      <c r="BX112" s="961"/>
      <c r="BY112" s="961"/>
      <c r="BZ112" s="961"/>
      <c r="CA112" s="961">
        <v>6383178</v>
      </c>
      <c r="CB112" s="961"/>
      <c r="CC112" s="961"/>
      <c r="CD112" s="961"/>
      <c r="CE112" s="961"/>
      <c r="CF112" s="955">
        <v>118.4</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889193</v>
      </c>
      <c r="AB113" s="973"/>
      <c r="AC113" s="973"/>
      <c r="AD113" s="973"/>
      <c r="AE113" s="974"/>
      <c r="AF113" s="975">
        <v>900866</v>
      </c>
      <c r="AG113" s="973"/>
      <c r="AH113" s="973"/>
      <c r="AI113" s="973"/>
      <c r="AJ113" s="974"/>
      <c r="AK113" s="975">
        <v>812022</v>
      </c>
      <c r="AL113" s="973"/>
      <c r="AM113" s="973"/>
      <c r="AN113" s="973"/>
      <c r="AO113" s="974"/>
      <c r="AP113" s="976">
        <v>15.1</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100532</v>
      </c>
      <c r="BR113" s="961"/>
      <c r="BS113" s="961"/>
      <c r="BT113" s="961"/>
      <c r="BU113" s="961"/>
      <c r="BV113" s="961">
        <v>67670</v>
      </c>
      <c r="BW113" s="961"/>
      <c r="BX113" s="961"/>
      <c r="BY113" s="961"/>
      <c r="BZ113" s="961"/>
      <c r="CA113" s="961">
        <v>194597</v>
      </c>
      <c r="CB113" s="961"/>
      <c r="CC113" s="961"/>
      <c r="CD113" s="961"/>
      <c r="CE113" s="961"/>
      <c r="CF113" s="955">
        <v>3.6</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46760</v>
      </c>
      <c r="AB114" s="994"/>
      <c r="AC114" s="994"/>
      <c r="AD114" s="994"/>
      <c r="AE114" s="995"/>
      <c r="AF114" s="996">
        <v>35549</v>
      </c>
      <c r="AG114" s="994"/>
      <c r="AH114" s="994"/>
      <c r="AI114" s="994"/>
      <c r="AJ114" s="995"/>
      <c r="AK114" s="996">
        <v>29456</v>
      </c>
      <c r="AL114" s="994"/>
      <c r="AM114" s="994"/>
      <c r="AN114" s="994"/>
      <c r="AO114" s="995"/>
      <c r="AP114" s="997">
        <v>0.5</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1594704</v>
      </c>
      <c r="BR114" s="961"/>
      <c r="BS114" s="961"/>
      <c r="BT114" s="961"/>
      <c r="BU114" s="961"/>
      <c r="BV114" s="961">
        <v>1641021</v>
      </c>
      <c r="BW114" s="961"/>
      <c r="BX114" s="961"/>
      <c r="BY114" s="961"/>
      <c r="BZ114" s="961"/>
      <c r="CA114" s="961">
        <v>1633096</v>
      </c>
      <c r="CB114" s="961"/>
      <c r="CC114" s="961"/>
      <c r="CD114" s="961"/>
      <c r="CE114" s="961"/>
      <c r="CF114" s="955">
        <v>30.3</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61</v>
      </c>
      <c r="AB116" s="994"/>
      <c r="AC116" s="994"/>
      <c r="AD116" s="994"/>
      <c r="AE116" s="995"/>
      <c r="AF116" s="996">
        <v>1014</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2377572</v>
      </c>
      <c r="AB117" s="1014"/>
      <c r="AC117" s="1014"/>
      <c r="AD117" s="1014"/>
      <c r="AE117" s="1015"/>
      <c r="AF117" s="1016">
        <v>2506158</v>
      </c>
      <c r="AG117" s="1014"/>
      <c r="AH117" s="1014"/>
      <c r="AI117" s="1014"/>
      <c r="AJ117" s="1015"/>
      <c r="AK117" s="1016">
        <v>2329309</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293</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176</v>
      </c>
      <c r="BA119" s="233"/>
      <c r="BB119" s="233"/>
      <c r="BC119" s="233"/>
      <c r="BD119" s="233"/>
      <c r="BE119" s="233"/>
      <c r="BF119" s="233"/>
      <c r="BG119" s="233"/>
      <c r="BH119" s="233"/>
      <c r="BI119" s="233"/>
      <c r="BJ119" s="233"/>
      <c r="BK119" s="233"/>
      <c r="BL119" s="233"/>
      <c r="BM119" s="233"/>
      <c r="BN119" s="233"/>
      <c r="BO119" s="1012" t="s">
        <v>441</v>
      </c>
      <c r="BP119" s="1040"/>
      <c r="BQ119" s="1034">
        <v>24127438</v>
      </c>
      <c r="BR119" s="1035"/>
      <c r="BS119" s="1035"/>
      <c r="BT119" s="1035"/>
      <c r="BU119" s="1035"/>
      <c r="BV119" s="1035">
        <v>24130857</v>
      </c>
      <c r="BW119" s="1035"/>
      <c r="BX119" s="1035"/>
      <c r="BY119" s="1035"/>
      <c r="BZ119" s="1035"/>
      <c r="CA119" s="1035">
        <v>51890353</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6506076</v>
      </c>
      <c r="BR120" s="966"/>
      <c r="BS120" s="966"/>
      <c r="BT120" s="966"/>
      <c r="BU120" s="966"/>
      <c r="BV120" s="966">
        <v>9612821</v>
      </c>
      <c r="BW120" s="966"/>
      <c r="BX120" s="966"/>
      <c r="BY120" s="966"/>
      <c r="BZ120" s="966"/>
      <c r="CA120" s="966">
        <v>13999201</v>
      </c>
      <c r="CB120" s="966"/>
      <c r="CC120" s="966"/>
      <c r="CD120" s="966"/>
      <c r="CE120" s="966"/>
      <c r="CF120" s="979">
        <v>259.7</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4434038</v>
      </c>
      <c r="DH120" s="966"/>
      <c r="DI120" s="966"/>
      <c r="DJ120" s="966"/>
      <c r="DK120" s="966"/>
      <c r="DL120" s="966">
        <v>4911869</v>
      </c>
      <c r="DM120" s="966"/>
      <c r="DN120" s="966"/>
      <c r="DO120" s="966"/>
      <c r="DP120" s="966"/>
      <c r="DQ120" s="966">
        <v>4782083</v>
      </c>
      <c r="DR120" s="966"/>
      <c r="DS120" s="966"/>
      <c r="DT120" s="966"/>
      <c r="DU120" s="966"/>
      <c r="DV120" s="967">
        <v>88.7</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653823</v>
      </c>
      <c r="BR121" s="961"/>
      <c r="BS121" s="961"/>
      <c r="BT121" s="961"/>
      <c r="BU121" s="961"/>
      <c r="BV121" s="961">
        <v>596256</v>
      </c>
      <c r="BW121" s="961"/>
      <c r="BX121" s="961"/>
      <c r="BY121" s="961"/>
      <c r="BZ121" s="961"/>
      <c r="CA121" s="961">
        <v>508278</v>
      </c>
      <c r="CB121" s="961"/>
      <c r="CC121" s="961"/>
      <c r="CD121" s="961"/>
      <c r="CE121" s="961"/>
      <c r="CF121" s="955">
        <v>9.4</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1058876</v>
      </c>
      <c r="DH121" s="961"/>
      <c r="DI121" s="961"/>
      <c r="DJ121" s="961"/>
      <c r="DK121" s="961"/>
      <c r="DL121" s="961">
        <v>949392</v>
      </c>
      <c r="DM121" s="961"/>
      <c r="DN121" s="961"/>
      <c r="DO121" s="961"/>
      <c r="DP121" s="961"/>
      <c r="DQ121" s="961">
        <v>910814</v>
      </c>
      <c r="DR121" s="961"/>
      <c r="DS121" s="961"/>
      <c r="DT121" s="961"/>
      <c r="DU121" s="961"/>
      <c r="DV121" s="962">
        <v>16.899999999999999</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15461998</v>
      </c>
      <c r="BR122" s="1035"/>
      <c r="BS122" s="1035"/>
      <c r="BT122" s="1035"/>
      <c r="BU122" s="1035"/>
      <c r="BV122" s="1035">
        <v>15028180</v>
      </c>
      <c r="BW122" s="1035"/>
      <c r="BX122" s="1035"/>
      <c r="BY122" s="1035"/>
      <c r="BZ122" s="1035"/>
      <c r="CA122" s="1035">
        <v>41725109</v>
      </c>
      <c r="CB122" s="1035"/>
      <c r="CC122" s="1035"/>
      <c r="CD122" s="1035"/>
      <c r="CE122" s="1035"/>
      <c r="CF122" s="1052">
        <v>774</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v>1267895</v>
      </c>
      <c r="DH122" s="961"/>
      <c r="DI122" s="961"/>
      <c r="DJ122" s="961"/>
      <c r="DK122" s="961"/>
      <c r="DL122" s="961">
        <v>970038</v>
      </c>
      <c r="DM122" s="961"/>
      <c r="DN122" s="961"/>
      <c r="DO122" s="961"/>
      <c r="DP122" s="961"/>
      <c r="DQ122" s="961">
        <v>690281</v>
      </c>
      <c r="DR122" s="961"/>
      <c r="DS122" s="961"/>
      <c r="DT122" s="961"/>
      <c r="DU122" s="961"/>
      <c r="DV122" s="962">
        <v>12.8</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176</v>
      </c>
      <c r="BA123" s="233"/>
      <c r="BB123" s="233"/>
      <c r="BC123" s="233"/>
      <c r="BD123" s="233"/>
      <c r="BE123" s="233"/>
      <c r="BF123" s="233"/>
      <c r="BG123" s="233"/>
      <c r="BH123" s="233"/>
      <c r="BI123" s="233"/>
      <c r="BJ123" s="233"/>
      <c r="BK123" s="233"/>
      <c r="BL123" s="233"/>
      <c r="BM123" s="233"/>
      <c r="BN123" s="233"/>
      <c r="BO123" s="1012" t="s">
        <v>449</v>
      </c>
      <c r="BP123" s="1040"/>
      <c r="BQ123" s="1098">
        <v>22621897</v>
      </c>
      <c r="BR123" s="1099"/>
      <c r="BS123" s="1099"/>
      <c r="BT123" s="1099"/>
      <c r="BU123" s="1099"/>
      <c r="BV123" s="1099">
        <v>25237257</v>
      </c>
      <c r="BW123" s="1099"/>
      <c r="BX123" s="1099"/>
      <c r="BY123" s="1099"/>
      <c r="BZ123" s="1099"/>
      <c r="CA123" s="1099">
        <v>56232588</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27.8</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38364</v>
      </c>
      <c r="AB128" s="1081"/>
      <c r="AC128" s="1081"/>
      <c r="AD128" s="1081"/>
      <c r="AE128" s="1082"/>
      <c r="AF128" s="1083">
        <v>34527</v>
      </c>
      <c r="AG128" s="1081"/>
      <c r="AH128" s="1081"/>
      <c r="AI128" s="1081"/>
      <c r="AJ128" s="1082"/>
      <c r="AK128" s="1083">
        <v>20919</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14.12</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6923718</v>
      </c>
      <c r="AB129" s="994"/>
      <c r="AC129" s="994"/>
      <c r="AD129" s="994"/>
      <c r="AE129" s="995"/>
      <c r="AF129" s="996">
        <v>6915944</v>
      </c>
      <c r="AG129" s="994"/>
      <c r="AH129" s="994"/>
      <c r="AI129" s="994"/>
      <c r="AJ129" s="995"/>
      <c r="AK129" s="996">
        <v>6782958</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19.12</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1517856</v>
      </c>
      <c r="AB130" s="994"/>
      <c r="AC130" s="994"/>
      <c r="AD130" s="994"/>
      <c r="AE130" s="995"/>
      <c r="AF130" s="996">
        <v>1566298</v>
      </c>
      <c r="AG130" s="994"/>
      <c r="AH130" s="994"/>
      <c r="AI130" s="994"/>
      <c r="AJ130" s="995"/>
      <c r="AK130" s="996">
        <v>1392276</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16.3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5405862</v>
      </c>
      <c r="AB131" s="1021"/>
      <c r="AC131" s="1021"/>
      <c r="AD131" s="1021"/>
      <c r="AE131" s="1022"/>
      <c r="AF131" s="1020">
        <v>5349646</v>
      </c>
      <c r="AG131" s="1021"/>
      <c r="AH131" s="1021"/>
      <c r="AI131" s="1021"/>
      <c r="AJ131" s="1022"/>
      <c r="AK131" s="1020">
        <v>5390682</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15.193728589999999</v>
      </c>
      <c r="AB132" s="1132"/>
      <c r="AC132" s="1132"/>
      <c r="AD132" s="1132"/>
      <c r="AE132" s="1133"/>
      <c r="AF132" s="1134">
        <v>16.92323193</v>
      </c>
      <c r="AG132" s="1132"/>
      <c r="AH132" s="1132"/>
      <c r="AI132" s="1132"/>
      <c r="AJ132" s="1133"/>
      <c r="AK132" s="1134">
        <v>16.99439885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14.1</v>
      </c>
      <c r="AB133" s="1115"/>
      <c r="AC133" s="1115"/>
      <c r="AD133" s="1115"/>
      <c r="AE133" s="1116"/>
      <c r="AF133" s="1114">
        <v>15.1</v>
      </c>
      <c r="AG133" s="1115"/>
      <c r="AH133" s="1115"/>
      <c r="AI133" s="1115"/>
      <c r="AJ133" s="1116"/>
      <c r="AK133" s="1114">
        <v>16.3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iRmnA5gb9ZblHpA5XcYUaDJUHMw6DfItLpytFzfOc7FTh3ozYdV5krdYgBRdX20SmNERDV1kiTumWHfdf9Idg==" saltValue="5/yF1lE0b3Lx9kb20sfrh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31"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zYGOuLFA+QXhaAIUJfRIhF0x/oueBuu7bfF8mPVa3Mw7GOMcfhspY/1eUtxyLhH6OY3n2zd9cXmrO9JwChBYw==" saltValue="DGuYK6rlb0Fiweg0iEqa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tNj2vNudXv1fBKQTX6Zvzl4CprTxFUfIvtgZnsaTRu8h1RlPxOijiKuccpK8bN73F3a+8pTdet4waaVTpj25Q==" saltValue="uGtETOZASzLC+rh1WH1fPA=="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2" x14ac:dyDescent="0.2">
      <c r="A8" s="247"/>
      <c r="AK8" s="256"/>
      <c r="AL8" s="257"/>
      <c r="AM8" s="257"/>
      <c r="AN8" s="258"/>
      <c r="AO8" s="1150"/>
      <c r="AP8" s="259" t="s">
        <v>480</v>
      </c>
      <c r="AQ8" s="260" t="s">
        <v>481</v>
      </c>
      <c r="AR8" s="261" t="s">
        <v>482</v>
      </c>
    </row>
    <row r="9" spans="1:46" ht="13.2" x14ac:dyDescent="0.2">
      <c r="A9" s="247"/>
      <c r="AK9" s="1151" t="s">
        <v>483</v>
      </c>
      <c r="AL9" s="1152"/>
      <c r="AM9" s="1152"/>
      <c r="AN9" s="1153"/>
      <c r="AO9" s="262">
        <v>1939884</v>
      </c>
      <c r="AP9" s="262">
        <v>170554</v>
      </c>
      <c r="AQ9" s="263">
        <v>117270</v>
      </c>
      <c r="AR9" s="264">
        <v>45.4</v>
      </c>
    </row>
    <row r="10" spans="1:46" ht="13.5" customHeight="1" x14ac:dyDescent="0.2">
      <c r="A10" s="247"/>
      <c r="AK10" s="1151" t="s">
        <v>484</v>
      </c>
      <c r="AL10" s="1152"/>
      <c r="AM10" s="1152"/>
      <c r="AN10" s="1153"/>
      <c r="AO10" s="265">
        <v>313992</v>
      </c>
      <c r="AP10" s="265">
        <v>27606</v>
      </c>
      <c r="AQ10" s="266">
        <v>10490</v>
      </c>
      <c r="AR10" s="267">
        <v>163.19999999999999</v>
      </c>
    </row>
    <row r="11" spans="1:46" ht="13.5" customHeight="1" x14ac:dyDescent="0.2">
      <c r="A11" s="247"/>
      <c r="AK11" s="1151" t="s">
        <v>485</v>
      </c>
      <c r="AL11" s="1152"/>
      <c r="AM11" s="1152"/>
      <c r="AN11" s="1153"/>
      <c r="AO11" s="265" t="s">
        <v>486</v>
      </c>
      <c r="AP11" s="265" t="s">
        <v>486</v>
      </c>
      <c r="AQ11" s="266">
        <v>1802</v>
      </c>
      <c r="AR11" s="267" t="s">
        <v>486</v>
      </c>
    </row>
    <row r="12" spans="1:46" ht="13.5" customHeight="1" x14ac:dyDescent="0.2">
      <c r="A12" s="247"/>
      <c r="AK12" s="1151" t="s">
        <v>487</v>
      </c>
      <c r="AL12" s="1152"/>
      <c r="AM12" s="1152"/>
      <c r="AN12" s="1153"/>
      <c r="AO12" s="265" t="s">
        <v>486</v>
      </c>
      <c r="AP12" s="265" t="s">
        <v>486</v>
      </c>
      <c r="AQ12" s="266">
        <v>3</v>
      </c>
      <c r="AR12" s="267" t="s">
        <v>486</v>
      </c>
    </row>
    <row r="13" spans="1:46" ht="13.5" customHeight="1" x14ac:dyDescent="0.2">
      <c r="A13" s="247"/>
      <c r="AK13" s="1151" t="s">
        <v>488</v>
      </c>
      <c r="AL13" s="1152"/>
      <c r="AM13" s="1152"/>
      <c r="AN13" s="1153"/>
      <c r="AO13" s="265">
        <v>59538</v>
      </c>
      <c r="AP13" s="265">
        <v>5235</v>
      </c>
      <c r="AQ13" s="266">
        <v>4482</v>
      </c>
      <c r="AR13" s="267">
        <v>16.8</v>
      </c>
    </row>
    <row r="14" spans="1:46" ht="13.5" customHeight="1" x14ac:dyDescent="0.2">
      <c r="A14" s="247"/>
      <c r="AK14" s="1151" t="s">
        <v>489</v>
      </c>
      <c r="AL14" s="1152"/>
      <c r="AM14" s="1152"/>
      <c r="AN14" s="1153"/>
      <c r="AO14" s="265" t="s">
        <v>486</v>
      </c>
      <c r="AP14" s="265" t="s">
        <v>486</v>
      </c>
      <c r="AQ14" s="266">
        <v>2749</v>
      </c>
      <c r="AR14" s="267" t="s">
        <v>486</v>
      </c>
    </row>
    <row r="15" spans="1:46" ht="13.5" customHeight="1" x14ac:dyDescent="0.2">
      <c r="A15" s="247"/>
      <c r="AK15" s="1154" t="s">
        <v>490</v>
      </c>
      <c r="AL15" s="1155"/>
      <c r="AM15" s="1155"/>
      <c r="AN15" s="1156"/>
      <c r="AO15" s="265">
        <v>-173080</v>
      </c>
      <c r="AP15" s="265">
        <v>-15217</v>
      </c>
      <c r="AQ15" s="266">
        <v>-7399</v>
      </c>
      <c r="AR15" s="267">
        <v>105.7</v>
      </c>
    </row>
    <row r="16" spans="1:46" ht="13.2" x14ac:dyDescent="0.2">
      <c r="A16" s="247"/>
      <c r="AK16" s="1154" t="s">
        <v>176</v>
      </c>
      <c r="AL16" s="1155"/>
      <c r="AM16" s="1155"/>
      <c r="AN16" s="1156"/>
      <c r="AO16" s="265">
        <v>2140334</v>
      </c>
      <c r="AP16" s="265">
        <v>188178</v>
      </c>
      <c r="AQ16" s="266">
        <v>129397</v>
      </c>
      <c r="AR16" s="267">
        <v>45.4</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7" t="s">
        <v>495</v>
      </c>
      <c r="AL21" s="1158"/>
      <c r="AM21" s="1158"/>
      <c r="AN21" s="1159"/>
      <c r="AO21" s="277">
        <v>15.39</v>
      </c>
      <c r="AP21" s="278">
        <v>11.07</v>
      </c>
      <c r="AQ21" s="279">
        <v>4.32</v>
      </c>
      <c r="AS21" s="280"/>
      <c r="AT21" s="276"/>
    </row>
    <row r="22" spans="1:46" s="248" customFormat="1" ht="13.2" x14ac:dyDescent="0.2">
      <c r="A22" s="276"/>
      <c r="AK22" s="1157" t="s">
        <v>496</v>
      </c>
      <c r="AL22" s="1158"/>
      <c r="AM22" s="1158"/>
      <c r="AN22" s="1159"/>
      <c r="AO22" s="281">
        <v>94.9</v>
      </c>
      <c r="AP22" s="282">
        <v>97.2</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2"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1487831</v>
      </c>
      <c r="AP32" s="291">
        <v>130810</v>
      </c>
      <c r="AQ32" s="292">
        <v>74841</v>
      </c>
      <c r="AR32" s="293">
        <v>74.8</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v>1</v>
      </c>
      <c r="AR34" s="293" t="s">
        <v>486</v>
      </c>
    </row>
    <row r="35" spans="1:46" ht="27" customHeight="1" x14ac:dyDescent="0.2">
      <c r="A35" s="247"/>
      <c r="AK35" s="1165" t="s">
        <v>503</v>
      </c>
      <c r="AL35" s="1166"/>
      <c r="AM35" s="1166"/>
      <c r="AN35" s="1167"/>
      <c r="AO35" s="291">
        <v>812022</v>
      </c>
      <c r="AP35" s="291">
        <v>71393</v>
      </c>
      <c r="AQ35" s="292">
        <v>16683</v>
      </c>
      <c r="AR35" s="293">
        <v>327.9</v>
      </c>
    </row>
    <row r="36" spans="1:46" ht="27" customHeight="1" x14ac:dyDescent="0.2">
      <c r="A36" s="247"/>
      <c r="AK36" s="1165" t="s">
        <v>504</v>
      </c>
      <c r="AL36" s="1166"/>
      <c r="AM36" s="1166"/>
      <c r="AN36" s="1167"/>
      <c r="AO36" s="291">
        <v>29456</v>
      </c>
      <c r="AP36" s="291">
        <v>2590</v>
      </c>
      <c r="AQ36" s="292">
        <v>2411</v>
      </c>
      <c r="AR36" s="293">
        <v>7.4</v>
      </c>
    </row>
    <row r="37" spans="1:46" ht="13.5" customHeight="1" x14ac:dyDescent="0.2">
      <c r="A37" s="247"/>
      <c r="AK37" s="1165" t="s">
        <v>505</v>
      </c>
      <c r="AL37" s="1166"/>
      <c r="AM37" s="1166"/>
      <c r="AN37" s="1167"/>
      <c r="AO37" s="291" t="s">
        <v>486</v>
      </c>
      <c r="AP37" s="291" t="s">
        <v>486</v>
      </c>
      <c r="AQ37" s="292">
        <v>548</v>
      </c>
      <c r="AR37" s="293" t="s">
        <v>486</v>
      </c>
    </row>
    <row r="38" spans="1:46" ht="27" customHeight="1" x14ac:dyDescent="0.2">
      <c r="A38" s="247"/>
      <c r="AK38" s="1168" t="s">
        <v>506</v>
      </c>
      <c r="AL38" s="1169"/>
      <c r="AM38" s="1169"/>
      <c r="AN38" s="1170"/>
      <c r="AO38" s="294" t="s">
        <v>486</v>
      </c>
      <c r="AP38" s="294" t="s">
        <v>486</v>
      </c>
      <c r="AQ38" s="295">
        <v>7</v>
      </c>
      <c r="AR38" s="283" t="s">
        <v>486</v>
      </c>
      <c r="AS38" s="290"/>
    </row>
    <row r="39" spans="1:46" ht="13.2" x14ac:dyDescent="0.2">
      <c r="A39" s="247"/>
      <c r="AK39" s="1168" t="s">
        <v>507</v>
      </c>
      <c r="AL39" s="1169"/>
      <c r="AM39" s="1169"/>
      <c r="AN39" s="1170"/>
      <c r="AO39" s="291">
        <v>-20919</v>
      </c>
      <c r="AP39" s="291">
        <v>-1839</v>
      </c>
      <c r="AQ39" s="292">
        <v>-3756</v>
      </c>
      <c r="AR39" s="293">
        <v>-51</v>
      </c>
      <c r="AS39" s="290"/>
    </row>
    <row r="40" spans="1:46" ht="27" customHeight="1" x14ac:dyDescent="0.2">
      <c r="A40" s="247"/>
      <c r="AK40" s="1165" t="s">
        <v>508</v>
      </c>
      <c r="AL40" s="1166"/>
      <c r="AM40" s="1166"/>
      <c r="AN40" s="1167"/>
      <c r="AO40" s="291">
        <v>-1392276</v>
      </c>
      <c r="AP40" s="291">
        <v>-122409</v>
      </c>
      <c r="AQ40" s="292">
        <v>-63247</v>
      </c>
      <c r="AR40" s="293">
        <v>93.5</v>
      </c>
      <c r="AS40" s="290"/>
    </row>
    <row r="41" spans="1:46" ht="13.2" x14ac:dyDescent="0.2">
      <c r="A41" s="247"/>
      <c r="AK41" s="1171" t="s">
        <v>286</v>
      </c>
      <c r="AL41" s="1172"/>
      <c r="AM41" s="1172"/>
      <c r="AN41" s="1173"/>
      <c r="AO41" s="291">
        <v>916114</v>
      </c>
      <c r="AP41" s="291">
        <v>80545</v>
      </c>
      <c r="AQ41" s="292">
        <v>27488</v>
      </c>
      <c r="AR41" s="293">
        <v>193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2" x14ac:dyDescent="0.2">
      <c r="A50" s="247"/>
      <c r="AK50" s="305"/>
      <c r="AL50" s="306"/>
      <c r="AM50" s="1161"/>
      <c r="AN50" s="307" t="s">
        <v>512</v>
      </c>
      <c r="AO50" s="308" t="s">
        <v>513</v>
      </c>
      <c r="AP50" s="309" t="s">
        <v>514</v>
      </c>
      <c r="AQ50" s="310" t="s">
        <v>515</v>
      </c>
      <c r="AR50" s="311" t="s">
        <v>516</v>
      </c>
    </row>
    <row r="51" spans="1:44" ht="13.2" x14ac:dyDescent="0.2">
      <c r="A51" s="247"/>
      <c r="AK51" s="303" t="s">
        <v>517</v>
      </c>
      <c r="AL51" s="304"/>
      <c r="AM51" s="312">
        <v>2239508</v>
      </c>
      <c r="AN51" s="313">
        <v>163468</v>
      </c>
      <c r="AO51" s="314">
        <v>50.8</v>
      </c>
      <c r="AP51" s="315">
        <v>92632</v>
      </c>
      <c r="AQ51" s="316">
        <v>-1.5</v>
      </c>
      <c r="AR51" s="317">
        <v>52.3</v>
      </c>
    </row>
    <row r="52" spans="1:44" ht="13.2" x14ac:dyDescent="0.2">
      <c r="A52" s="247"/>
      <c r="AK52" s="318"/>
      <c r="AL52" s="319" t="s">
        <v>518</v>
      </c>
      <c r="AM52" s="320">
        <v>1052962</v>
      </c>
      <c r="AN52" s="321">
        <v>76859</v>
      </c>
      <c r="AO52" s="322">
        <v>142.1</v>
      </c>
      <c r="AP52" s="323">
        <v>47978</v>
      </c>
      <c r="AQ52" s="324">
        <v>-2</v>
      </c>
      <c r="AR52" s="325">
        <v>144.1</v>
      </c>
    </row>
    <row r="53" spans="1:44" ht="13.2" x14ac:dyDescent="0.2">
      <c r="A53" s="247"/>
      <c r="AK53" s="303" t="s">
        <v>519</v>
      </c>
      <c r="AL53" s="304"/>
      <c r="AM53" s="312">
        <v>2704765</v>
      </c>
      <c r="AN53" s="313">
        <v>202847</v>
      </c>
      <c r="AO53" s="314">
        <v>24.1</v>
      </c>
      <c r="AP53" s="315">
        <v>96469</v>
      </c>
      <c r="AQ53" s="316">
        <v>4.0999999999999996</v>
      </c>
      <c r="AR53" s="317">
        <v>20</v>
      </c>
    </row>
    <row r="54" spans="1:44" ht="13.2" x14ac:dyDescent="0.2">
      <c r="A54" s="247"/>
      <c r="AK54" s="318"/>
      <c r="AL54" s="319" t="s">
        <v>518</v>
      </c>
      <c r="AM54" s="320">
        <v>1432871</v>
      </c>
      <c r="AN54" s="321">
        <v>107460</v>
      </c>
      <c r="AO54" s="322">
        <v>39.799999999999997</v>
      </c>
      <c r="AP54" s="323">
        <v>49775</v>
      </c>
      <c r="AQ54" s="324">
        <v>3.7</v>
      </c>
      <c r="AR54" s="325">
        <v>36.1</v>
      </c>
    </row>
    <row r="55" spans="1:44" ht="13.2" x14ac:dyDescent="0.2">
      <c r="A55" s="247"/>
      <c r="AK55" s="303" t="s">
        <v>520</v>
      </c>
      <c r="AL55" s="304"/>
      <c r="AM55" s="312">
        <v>3487826</v>
      </c>
      <c r="AN55" s="313">
        <v>269372</v>
      </c>
      <c r="AO55" s="314">
        <v>32.799999999999997</v>
      </c>
      <c r="AP55" s="315">
        <v>85743</v>
      </c>
      <c r="AQ55" s="316">
        <v>-11.1</v>
      </c>
      <c r="AR55" s="317">
        <v>43.9</v>
      </c>
    </row>
    <row r="56" spans="1:44" ht="13.2" x14ac:dyDescent="0.2">
      <c r="A56" s="247"/>
      <c r="AK56" s="318"/>
      <c r="AL56" s="319" t="s">
        <v>518</v>
      </c>
      <c r="AM56" s="320">
        <v>2561585</v>
      </c>
      <c r="AN56" s="321">
        <v>197836</v>
      </c>
      <c r="AO56" s="322">
        <v>84.1</v>
      </c>
      <c r="AP56" s="323">
        <v>45231</v>
      </c>
      <c r="AQ56" s="324">
        <v>-9.1</v>
      </c>
      <c r="AR56" s="325">
        <v>93.2</v>
      </c>
    </row>
    <row r="57" spans="1:44" ht="13.2" x14ac:dyDescent="0.2">
      <c r="A57" s="247"/>
      <c r="AK57" s="303" t="s">
        <v>521</v>
      </c>
      <c r="AL57" s="304"/>
      <c r="AM57" s="312">
        <v>1635154</v>
      </c>
      <c r="AN57" s="313">
        <v>130042</v>
      </c>
      <c r="AO57" s="314">
        <v>-51.7</v>
      </c>
      <c r="AP57" s="315">
        <v>92509</v>
      </c>
      <c r="AQ57" s="316">
        <v>7.9</v>
      </c>
      <c r="AR57" s="317">
        <v>-59.6</v>
      </c>
    </row>
    <row r="58" spans="1:44" ht="13.2" x14ac:dyDescent="0.2">
      <c r="A58" s="247"/>
      <c r="AK58" s="318"/>
      <c r="AL58" s="319" t="s">
        <v>518</v>
      </c>
      <c r="AM58" s="320">
        <v>708414</v>
      </c>
      <c r="AN58" s="321">
        <v>56340</v>
      </c>
      <c r="AO58" s="322">
        <v>-71.5</v>
      </c>
      <c r="AP58" s="323">
        <v>52274</v>
      </c>
      <c r="AQ58" s="324">
        <v>15.6</v>
      </c>
      <c r="AR58" s="325">
        <v>-87.1</v>
      </c>
    </row>
    <row r="59" spans="1:44" ht="13.2" x14ac:dyDescent="0.2">
      <c r="A59" s="247"/>
      <c r="AK59" s="303" t="s">
        <v>522</v>
      </c>
      <c r="AL59" s="304"/>
      <c r="AM59" s="312">
        <v>984750</v>
      </c>
      <c r="AN59" s="313">
        <v>86579</v>
      </c>
      <c r="AO59" s="314">
        <v>-33.4</v>
      </c>
      <c r="AP59" s="315">
        <v>98544</v>
      </c>
      <c r="AQ59" s="316">
        <v>6.5</v>
      </c>
      <c r="AR59" s="317">
        <v>-39.9</v>
      </c>
    </row>
    <row r="60" spans="1:44" ht="13.2" x14ac:dyDescent="0.2">
      <c r="A60" s="247"/>
      <c r="AK60" s="318"/>
      <c r="AL60" s="319" t="s">
        <v>518</v>
      </c>
      <c r="AM60" s="320">
        <v>317568</v>
      </c>
      <c r="AN60" s="321">
        <v>27921</v>
      </c>
      <c r="AO60" s="322">
        <v>-50.4</v>
      </c>
      <c r="AP60" s="323">
        <v>55816</v>
      </c>
      <c r="AQ60" s="324">
        <v>6.8</v>
      </c>
      <c r="AR60" s="325">
        <v>-57.2</v>
      </c>
    </row>
    <row r="61" spans="1:44" ht="13.2" x14ac:dyDescent="0.2">
      <c r="A61" s="247"/>
      <c r="AK61" s="303" t="s">
        <v>523</v>
      </c>
      <c r="AL61" s="326"/>
      <c r="AM61" s="312">
        <v>2210401</v>
      </c>
      <c r="AN61" s="313">
        <v>170462</v>
      </c>
      <c r="AO61" s="314">
        <v>4.5</v>
      </c>
      <c r="AP61" s="315">
        <v>93179</v>
      </c>
      <c r="AQ61" s="327">
        <v>1.2</v>
      </c>
      <c r="AR61" s="317">
        <v>3.3</v>
      </c>
    </row>
    <row r="62" spans="1:44" ht="13.2" x14ac:dyDescent="0.2">
      <c r="A62" s="247"/>
      <c r="AK62" s="318"/>
      <c r="AL62" s="319" t="s">
        <v>518</v>
      </c>
      <c r="AM62" s="320">
        <v>1214680</v>
      </c>
      <c r="AN62" s="321">
        <v>93283</v>
      </c>
      <c r="AO62" s="322">
        <v>28.8</v>
      </c>
      <c r="AP62" s="323">
        <v>50215</v>
      </c>
      <c r="AQ62" s="324">
        <v>3</v>
      </c>
      <c r="AR62" s="325">
        <v>25.8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rDrXbD2z4ktGOwDlNLBxPiYNmlmaiNOPF+cn4Ryi5YLDvqUBVF6zP3cBoCpbJGlWL24re4cqHs9Q2uzXx/ebg==" saltValue="zh+DZcy2CJZPV7WN3UG/b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ns2qccnIhiIUDC/aMGQkj4TV0pp5KCuQJyXdekbGvKwtYPy7c40/LWG11e1NLudqQaLPIwAkbBuPyKmqCEi39g==" saltValue="kIH0aagTlvo+8IZ5/aAo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bxzhk3KpN4b7/OiQdtv68CWAWHgJuLfwIeeRt5HUhhODBWDSavUIt8oV3fNWl24zBAgmUF0M0J1y69mzaxNB8A==" saltValue="lbiYlCvBVSR4Q8trHxeq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39.770000000000003</v>
      </c>
      <c r="G47" s="12">
        <v>40.9</v>
      </c>
      <c r="H47" s="12">
        <v>45.67</v>
      </c>
      <c r="I47" s="12">
        <v>15.52</v>
      </c>
      <c r="J47" s="13">
        <v>40.28</v>
      </c>
    </row>
    <row r="48" spans="2:10" ht="57.75" customHeight="1" x14ac:dyDescent="0.2">
      <c r="B48" s="14"/>
      <c r="C48" s="1176" t="s">
        <v>4</v>
      </c>
      <c r="D48" s="1176"/>
      <c r="E48" s="1177"/>
      <c r="F48" s="15">
        <v>6.44</v>
      </c>
      <c r="G48" s="16">
        <v>5.69</v>
      </c>
      <c r="H48" s="16">
        <v>5.52</v>
      </c>
      <c r="I48" s="16">
        <v>23.98</v>
      </c>
      <c r="J48" s="17">
        <v>31.74</v>
      </c>
    </row>
    <row r="49" spans="2:10" ht="57.75" customHeight="1" thickBot="1" x14ac:dyDescent="0.25">
      <c r="B49" s="18"/>
      <c r="C49" s="1178" t="s">
        <v>5</v>
      </c>
      <c r="D49" s="1178"/>
      <c r="E49" s="1179"/>
      <c r="F49" s="19">
        <v>5.29</v>
      </c>
      <c r="G49" s="20" t="s">
        <v>530</v>
      </c>
      <c r="H49" s="20" t="s">
        <v>531</v>
      </c>
      <c r="I49" s="20" t="s">
        <v>532</v>
      </c>
      <c r="J49" s="21">
        <v>7.38</v>
      </c>
    </row>
    <row r="50" spans="2:10" ht="13.2" x14ac:dyDescent="0.2"/>
  </sheetData>
  <sheetProtection algorithmName="SHA-512" hashValue="0PekAe52cD5jAt04q1j5+Af4lvN8yiAk3PIHmzlZuG1NOt8Cvp9Olzh7ngc7UvkrrCiYOIEpFnWsL0sD2afJAw==" saltValue="WPlshZ2XlNhhqJ3vsujA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533</v>
      </c>
      <c r="D34" s="1184"/>
      <c r="E34" s="1185"/>
      <c r="F34" s="32">
        <v>6.44</v>
      </c>
      <c r="G34" s="33">
        <v>5.69</v>
      </c>
      <c r="H34" s="33">
        <v>5.52</v>
      </c>
      <c r="I34" s="33">
        <v>23.97</v>
      </c>
      <c r="J34" s="34">
        <v>31.73</v>
      </c>
      <c r="K34" s="22"/>
      <c r="L34" s="22"/>
      <c r="M34" s="22"/>
      <c r="N34" s="22"/>
      <c r="O34" s="22"/>
      <c r="P34" s="22"/>
    </row>
    <row r="35" spans="1:16" ht="39" customHeight="1" x14ac:dyDescent="0.2">
      <c r="A35" s="22"/>
      <c r="B35" s="35"/>
      <c r="C35" s="1180" t="s">
        <v>534</v>
      </c>
      <c r="D35" s="1180"/>
      <c r="E35" s="1181"/>
      <c r="F35" s="36">
        <v>25.92</v>
      </c>
      <c r="G35" s="37">
        <v>24.01</v>
      </c>
      <c r="H35" s="37">
        <v>25.67</v>
      </c>
      <c r="I35" s="37">
        <v>15.01</v>
      </c>
      <c r="J35" s="38">
        <v>9.3800000000000008</v>
      </c>
      <c r="K35" s="22"/>
      <c r="L35" s="22"/>
      <c r="M35" s="22"/>
      <c r="N35" s="22"/>
      <c r="O35" s="22"/>
      <c r="P35" s="22"/>
    </row>
    <row r="36" spans="1:16" ht="39" customHeight="1" x14ac:dyDescent="0.2">
      <c r="A36" s="22"/>
      <c r="B36" s="35"/>
      <c r="C36" s="1180" t="s">
        <v>535</v>
      </c>
      <c r="D36" s="1180"/>
      <c r="E36" s="1181"/>
      <c r="F36" s="36">
        <v>22.26</v>
      </c>
      <c r="G36" s="37">
        <v>21.45</v>
      </c>
      <c r="H36" s="37">
        <v>23.28</v>
      </c>
      <c r="I36" s="37">
        <v>23.57</v>
      </c>
      <c r="J36" s="38">
        <v>4.97</v>
      </c>
      <c r="K36" s="22"/>
      <c r="L36" s="22"/>
      <c r="M36" s="22"/>
      <c r="N36" s="22"/>
      <c r="O36" s="22"/>
      <c r="P36" s="22"/>
    </row>
    <row r="37" spans="1:16" ht="39" customHeight="1" x14ac:dyDescent="0.2">
      <c r="A37" s="22"/>
      <c r="B37" s="35"/>
      <c r="C37" s="1180" t="s">
        <v>536</v>
      </c>
      <c r="D37" s="1180"/>
      <c r="E37" s="1181"/>
      <c r="F37" s="36">
        <v>0</v>
      </c>
      <c r="G37" s="37">
        <v>0</v>
      </c>
      <c r="H37" s="37">
        <v>0</v>
      </c>
      <c r="I37" s="37">
        <v>0</v>
      </c>
      <c r="J37" s="38">
        <v>3.6</v>
      </c>
      <c r="K37" s="22"/>
      <c r="L37" s="22"/>
      <c r="M37" s="22"/>
      <c r="N37" s="22"/>
      <c r="O37" s="22"/>
      <c r="P37" s="22"/>
    </row>
    <row r="38" spans="1:16" ht="39" customHeight="1" x14ac:dyDescent="0.2">
      <c r="A38" s="22"/>
      <c r="B38" s="35"/>
      <c r="C38" s="1180" t="s">
        <v>537</v>
      </c>
      <c r="D38" s="1180"/>
      <c r="E38" s="1181"/>
      <c r="F38" s="36">
        <v>0.56999999999999995</v>
      </c>
      <c r="G38" s="37">
        <v>0.91</v>
      </c>
      <c r="H38" s="37">
        <v>1.39</v>
      </c>
      <c r="I38" s="37">
        <v>3.53</v>
      </c>
      <c r="J38" s="38">
        <v>0.48</v>
      </c>
      <c r="K38" s="22"/>
      <c r="L38" s="22"/>
      <c r="M38" s="22"/>
      <c r="N38" s="22"/>
      <c r="O38" s="22"/>
      <c r="P38" s="22"/>
    </row>
    <row r="39" spans="1:16" ht="39" customHeight="1" x14ac:dyDescent="0.2">
      <c r="A39" s="22"/>
      <c r="B39" s="35"/>
      <c r="C39" s="1180" t="s">
        <v>538</v>
      </c>
      <c r="D39" s="1180"/>
      <c r="E39" s="1181"/>
      <c r="F39" s="36">
        <v>0.28000000000000003</v>
      </c>
      <c r="G39" s="37">
        <v>0.38</v>
      </c>
      <c r="H39" s="37">
        <v>0.77</v>
      </c>
      <c r="I39" s="37">
        <v>0.59</v>
      </c>
      <c r="J39" s="38">
        <v>0.27</v>
      </c>
      <c r="K39" s="22"/>
      <c r="L39" s="22"/>
      <c r="M39" s="22"/>
      <c r="N39" s="22"/>
      <c r="O39" s="22"/>
      <c r="P39" s="22"/>
    </row>
    <row r="40" spans="1:16" ht="39" customHeight="1" x14ac:dyDescent="0.2">
      <c r="A40" s="22"/>
      <c r="B40" s="35"/>
      <c r="C40" s="1180" t="s">
        <v>539</v>
      </c>
      <c r="D40" s="1180"/>
      <c r="E40" s="1181"/>
      <c r="F40" s="36">
        <v>0</v>
      </c>
      <c r="G40" s="37">
        <v>0</v>
      </c>
      <c r="H40" s="37">
        <v>0</v>
      </c>
      <c r="I40" s="37">
        <v>0</v>
      </c>
      <c r="J40" s="38">
        <v>0</v>
      </c>
      <c r="K40" s="22"/>
      <c r="L40" s="22"/>
      <c r="M40" s="22"/>
      <c r="N40" s="22"/>
      <c r="O40" s="22"/>
      <c r="P40" s="22"/>
    </row>
    <row r="41" spans="1:16" ht="39" customHeight="1" x14ac:dyDescent="0.2">
      <c r="A41" s="22"/>
      <c r="B41" s="35"/>
      <c r="C41" s="1180" t="s">
        <v>540</v>
      </c>
      <c r="D41" s="1180"/>
      <c r="E41" s="1181"/>
      <c r="F41" s="36">
        <v>0</v>
      </c>
      <c r="G41" s="37">
        <v>0</v>
      </c>
      <c r="H41" s="37">
        <v>0</v>
      </c>
      <c r="I41" s="37">
        <v>0</v>
      </c>
      <c r="J41" s="38">
        <v>0</v>
      </c>
      <c r="K41" s="22"/>
      <c r="L41" s="22"/>
      <c r="M41" s="22"/>
      <c r="N41" s="22"/>
      <c r="O41" s="22"/>
      <c r="P41" s="22"/>
    </row>
    <row r="42" spans="1:16" ht="39" customHeight="1" x14ac:dyDescent="0.2">
      <c r="A42" s="22"/>
      <c r="B42" s="39"/>
      <c r="C42" s="1180" t="s">
        <v>541</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542</v>
      </c>
      <c r="D43" s="1182"/>
      <c r="E43" s="118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YsdXcJu0cA5+7AYGA1NTIMYC//xNB7dAvocYCWy4uINdCbFsJlrCvr91+LiQFWRCXM3IoTjGb9iPlvZSZCBA==" saltValue="neDhuUMugSlhHZ+pTAvt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1415</v>
      </c>
      <c r="L45" s="58">
        <v>1601</v>
      </c>
      <c r="M45" s="58">
        <v>1442</v>
      </c>
      <c r="N45" s="58">
        <v>1569</v>
      </c>
      <c r="O45" s="59">
        <v>1488</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862</v>
      </c>
      <c r="L48" s="62">
        <v>903</v>
      </c>
      <c r="M48" s="62">
        <v>889</v>
      </c>
      <c r="N48" s="62">
        <v>901</v>
      </c>
      <c r="O48" s="63">
        <v>812</v>
      </c>
      <c r="P48" s="46"/>
      <c r="Q48" s="46"/>
      <c r="R48" s="46"/>
      <c r="S48" s="46"/>
      <c r="T48" s="46"/>
      <c r="U48" s="46"/>
    </row>
    <row r="49" spans="1:21" ht="30.75" customHeight="1" x14ac:dyDescent="0.2">
      <c r="A49" s="46"/>
      <c r="B49" s="1188"/>
      <c r="C49" s="1189"/>
      <c r="D49" s="60"/>
      <c r="E49" s="1194" t="s">
        <v>14</v>
      </c>
      <c r="F49" s="1194"/>
      <c r="G49" s="1194"/>
      <c r="H49" s="1194"/>
      <c r="I49" s="1194"/>
      <c r="J49" s="1195"/>
      <c r="K49" s="61">
        <v>48</v>
      </c>
      <c r="L49" s="62">
        <v>37</v>
      </c>
      <c r="M49" s="62">
        <v>47</v>
      </c>
      <c r="N49" s="62">
        <v>36</v>
      </c>
      <c r="O49" s="63">
        <v>29</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486</v>
      </c>
      <c r="L50" s="62" t="s">
        <v>486</v>
      </c>
      <c r="M50" s="62" t="s">
        <v>486</v>
      </c>
      <c r="N50" s="62" t="s">
        <v>486</v>
      </c>
      <c r="O50" s="63" t="s">
        <v>486</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v>0</v>
      </c>
      <c r="M51" s="62">
        <v>0</v>
      </c>
      <c r="N51" s="62">
        <v>1</v>
      </c>
      <c r="O51" s="63" t="s">
        <v>486</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1593</v>
      </c>
      <c r="L52" s="62">
        <v>1781</v>
      </c>
      <c r="M52" s="62">
        <v>1556</v>
      </c>
      <c r="N52" s="62">
        <v>1602</v>
      </c>
      <c r="O52" s="63">
        <v>1414</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732</v>
      </c>
      <c r="L53" s="67">
        <v>760</v>
      </c>
      <c r="M53" s="67">
        <v>822</v>
      </c>
      <c r="N53" s="67">
        <v>905</v>
      </c>
      <c r="O53" s="68">
        <v>915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202" t="s">
        <v>24</v>
      </c>
      <c r="C58" s="1203"/>
      <c r="D58" s="1208" t="s">
        <v>25</v>
      </c>
      <c r="E58" s="1209"/>
      <c r="F58" s="1209"/>
      <c r="G58" s="1209"/>
      <c r="H58" s="1209"/>
      <c r="I58" s="1209"/>
      <c r="J58" s="1210"/>
      <c r="K58" s="81">
        <v>0</v>
      </c>
      <c r="L58" s="82">
        <v>0</v>
      </c>
      <c r="M58" s="82">
        <v>0</v>
      </c>
      <c r="N58" s="82">
        <v>0</v>
      </c>
      <c r="O58" s="83">
        <v>0</v>
      </c>
    </row>
    <row r="59" spans="1:21" ht="31.5" customHeight="1" x14ac:dyDescent="0.2">
      <c r="B59" s="1204"/>
      <c r="C59" s="1205"/>
      <c r="D59" s="1211" t="s">
        <v>26</v>
      </c>
      <c r="E59" s="1212"/>
      <c r="F59" s="1212"/>
      <c r="G59" s="1212"/>
      <c r="H59" s="1212"/>
      <c r="I59" s="1212"/>
      <c r="J59" s="1213"/>
      <c r="K59" s="84">
        <v>49</v>
      </c>
      <c r="L59" s="85">
        <v>49</v>
      </c>
      <c r="M59" s="85">
        <v>49</v>
      </c>
      <c r="N59" s="85">
        <v>49</v>
      </c>
      <c r="O59" s="86">
        <v>1049</v>
      </c>
    </row>
    <row r="60" spans="1:21" ht="31.5" customHeight="1" thickBot="1" x14ac:dyDescent="0.25">
      <c r="B60" s="1206"/>
      <c r="C60" s="1207"/>
      <c r="D60" s="1214" t="s">
        <v>27</v>
      </c>
      <c r="E60" s="1215"/>
      <c r="F60" s="1215"/>
      <c r="G60" s="1215"/>
      <c r="H60" s="1215"/>
      <c r="I60" s="1215"/>
      <c r="J60" s="1216"/>
      <c r="K60" s="87">
        <v>0</v>
      </c>
      <c r="L60" s="88">
        <v>0</v>
      </c>
      <c r="M60" s="88">
        <v>0</v>
      </c>
      <c r="N60" s="88">
        <v>0</v>
      </c>
      <c r="O60" s="89">
        <v>1000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f7uTS5v0tFEFGbFcFeIXjaRXYfPQICtHdt3OwWeczMWKibk+nHTe2J0AtusG4nYITRMuQhozBB/GuPaV1CGdg==" saltValue="ZTTcJuxLXXghU1u9Iory3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48" sqref="I48"/>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13354</v>
      </c>
      <c r="J41" s="331">
        <v>14016</v>
      </c>
      <c r="K41" s="331">
        <v>15671</v>
      </c>
      <c r="L41" s="331">
        <v>15591</v>
      </c>
      <c r="M41" s="332">
        <v>43679</v>
      </c>
    </row>
    <row r="42" spans="2:13" ht="27.75" customHeight="1" x14ac:dyDescent="0.2">
      <c r="B42" s="1219"/>
      <c r="C42" s="1220"/>
      <c r="D42" s="104"/>
      <c r="E42" s="1225" t="s">
        <v>32</v>
      </c>
      <c r="F42" s="1225"/>
      <c r="G42" s="1225"/>
      <c r="H42" s="1226"/>
      <c r="I42" s="333" t="s">
        <v>486</v>
      </c>
      <c r="J42" s="334" t="s">
        <v>486</v>
      </c>
      <c r="K42" s="334" t="s">
        <v>486</v>
      </c>
      <c r="L42" s="334" t="s">
        <v>486</v>
      </c>
      <c r="M42" s="335" t="s">
        <v>486</v>
      </c>
    </row>
    <row r="43" spans="2:13" ht="27.75" customHeight="1" x14ac:dyDescent="0.2">
      <c r="B43" s="1219"/>
      <c r="C43" s="1220"/>
      <c r="D43" s="104"/>
      <c r="E43" s="1225" t="s">
        <v>33</v>
      </c>
      <c r="F43" s="1225"/>
      <c r="G43" s="1225"/>
      <c r="H43" s="1226"/>
      <c r="I43" s="333">
        <v>8542</v>
      </c>
      <c r="J43" s="334">
        <v>7643</v>
      </c>
      <c r="K43" s="334">
        <v>6761</v>
      </c>
      <c r="L43" s="334">
        <v>6831</v>
      </c>
      <c r="M43" s="335">
        <v>6383</v>
      </c>
    </row>
    <row r="44" spans="2:13" ht="27.75" customHeight="1" x14ac:dyDescent="0.2">
      <c r="B44" s="1219"/>
      <c r="C44" s="1220"/>
      <c r="D44" s="104"/>
      <c r="E44" s="1225" t="s">
        <v>34</v>
      </c>
      <c r="F44" s="1225"/>
      <c r="G44" s="1225"/>
      <c r="H44" s="1226"/>
      <c r="I44" s="333">
        <v>195</v>
      </c>
      <c r="J44" s="334">
        <v>147</v>
      </c>
      <c r="K44" s="334">
        <v>101</v>
      </c>
      <c r="L44" s="334">
        <v>68</v>
      </c>
      <c r="M44" s="335">
        <v>195</v>
      </c>
    </row>
    <row r="45" spans="2:13" ht="27.75" customHeight="1" x14ac:dyDescent="0.2">
      <c r="B45" s="1219"/>
      <c r="C45" s="1220"/>
      <c r="D45" s="104"/>
      <c r="E45" s="1225" t="s">
        <v>35</v>
      </c>
      <c r="F45" s="1225"/>
      <c r="G45" s="1225"/>
      <c r="H45" s="1226"/>
      <c r="I45" s="333">
        <v>1552</v>
      </c>
      <c r="J45" s="334">
        <v>1575</v>
      </c>
      <c r="K45" s="334">
        <v>1595</v>
      </c>
      <c r="L45" s="334">
        <v>1641</v>
      </c>
      <c r="M45" s="335">
        <v>1633</v>
      </c>
    </row>
    <row r="46" spans="2:13" ht="27.75" customHeight="1" x14ac:dyDescent="0.2">
      <c r="B46" s="1219"/>
      <c r="C46" s="1220"/>
      <c r="D46" s="105"/>
      <c r="E46" s="1225" t="s">
        <v>36</v>
      </c>
      <c r="F46" s="1225"/>
      <c r="G46" s="1225"/>
      <c r="H46" s="1226"/>
      <c r="I46" s="333" t="s">
        <v>486</v>
      </c>
      <c r="J46" s="334" t="s">
        <v>486</v>
      </c>
      <c r="K46" s="334" t="s">
        <v>486</v>
      </c>
      <c r="L46" s="334" t="s">
        <v>486</v>
      </c>
      <c r="M46" s="335" t="s">
        <v>486</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5800</v>
      </c>
      <c r="J50" s="334">
        <v>6382</v>
      </c>
      <c r="K50" s="334">
        <v>6506</v>
      </c>
      <c r="L50" s="334">
        <v>9613</v>
      </c>
      <c r="M50" s="335">
        <v>13999</v>
      </c>
    </row>
    <row r="51" spans="2:13" ht="27.75" customHeight="1" x14ac:dyDescent="0.2">
      <c r="B51" s="1219"/>
      <c r="C51" s="1220"/>
      <c r="D51" s="104"/>
      <c r="E51" s="1225" t="s">
        <v>42</v>
      </c>
      <c r="F51" s="1225"/>
      <c r="G51" s="1225"/>
      <c r="H51" s="1226"/>
      <c r="I51" s="333">
        <v>763</v>
      </c>
      <c r="J51" s="334">
        <v>708</v>
      </c>
      <c r="K51" s="334">
        <v>654</v>
      </c>
      <c r="L51" s="334">
        <v>596</v>
      </c>
      <c r="M51" s="335">
        <v>508</v>
      </c>
    </row>
    <row r="52" spans="2:13" ht="27.75" customHeight="1" x14ac:dyDescent="0.2">
      <c r="B52" s="1221"/>
      <c r="C52" s="1222"/>
      <c r="D52" s="104"/>
      <c r="E52" s="1225" t="s">
        <v>43</v>
      </c>
      <c r="F52" s="1225"/>
      <c r="G52" s="1225"/>
      <c r="H52" s="1226"/>
      <c r="I52" s="333">
        <v>14553</v>
      </c>
      <c r="J52" s="334">
        <v>14662</v>
      </c>
      <c r="K52" s="334">
        <v>15462</v>
      </c>
      <c r="L52" s="334">
        <v>15028</v>
      </c>
      <c r="M52" s="335">
        <v>41725</v>
      </c>
    </row>
    <row r="53" spans="2:13" ht="27.75" customHeight="1" thickBot="1" x14ac:dyDescent="0.25">
      <c r="B53" s="1232" t="s">
        <v>19</v>
      </c>
      <c r="C53" s="1233"/>
      <c r="D53" s="108"/>
      <c r="E53" s="1234" t="s">
        <v>44</v>
      </c>
      <c r="F53" s="1234"/>
      <c r="G53" s="1234"/>
      <c r="H53" s="1235"/>
      <c r="I53" s="336">
        <v>2528</v>
      </c>
      <c r="J53" s="337">
        <v>1629</v>
      </c>
      <c r="K53" s="337">
        <v>1506</v>
      </c>
      <c r="L53" s="337">
        <v>-1106</v>
      </c>
      <c r="M53" s="338">
        <v>-4342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ZYezK+vsvykchj8e2DgIq3xrxbI5+3ExtnrXCp4XJk0LlepoD/mFG69x/GVBxqk29F3UpybDyMLMHQWUn97UQ==" saltValue="WZIPOXf4UEAaB2QVD8G1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4" t="s">
        <v>46</v>
      </c>
      <c r="D55" s="1244"/>
      <c r="E55" s="1245"/>
      <c r="F55" s="339">
        <v>3162</v>
      </c>
      <c r="G55" s="339">
        <v>1074</v>
      </c>
      <c r="H55" s="340">
        <v>2732</v>
      </c>
    </row>
    <row r="56" spans="2:8" ht="52.5" customHeight="1" x14ac:dyDescent="0.2">
      <c r="B56" s="120"/>
      <c r="C56" s="1246" t="s">
        <v>47</v>
      </c>
      <c r="D56" s="1246"/>
      <c r="E56" s="1247"/>
      <c r="F56" s="341">
        <v>49</v>
      </c>
      <c r="G56" s="341">
        <v>1049</v>
      </c>
      <c r="H56" s="342">
        <v>1049</v>
      </c>
    </row>
    <row r="57" spans="2:8" ht="53.25" customHeight="1" x14ac:dyDescent="0.2">
      <c r="B57" s="120"/>
      <c r="C57" s="1248" t="s">
        <v>48</v>
      </c>
      <c r="D57" s="1248"/>
      <c r="E57" s="1249"/>
      <c r="F57" s="343">
        <v>2566</v>
      </c>
      <c r="G57" s="343">
        <v>6714</v>
      </c>
      <c r="H57" s="344">
        <v>9690</v>
      </c>
    </row>
    <row r="58" spans="2:8" ht="45.75" customHeight="1" x14ac:dyDescent="0.2">
      <c r="B58" s="121"/>
      <c r="C58" s="1236" t="s">
        <v>560</v>
      </c>
      <c r="D58" s="1237"/>
      <c r="E58" s="1238"/>
      <c r="F58" s="345">
        <v>0</v>
      </c>
      <c r="G58" s="345">
        <v>4000</v>
      </c>
      <c r="H58" s="346">
        <v>8089</v>
      </c>
    </row>
    <row r="59" spans="2:8" ht="45.75" customHeight="1" x14ac:dyDescent="0.2">
      <c r="B59" s="121"/>
      <c r="C59" s="1236" t="s">
        <v>561</v>
      </c>
      <c r="D59" s="1237"/>
      <c r="E59" s="1238"/>
      <c r="F59" s="345">
        <v>240</v>
      </c>
      <c r="G59" s="345">
        <v>1004</v>
      </c>
      <c r="H59" s="346">
        <v>900</v>
      </c>
    </row>
    <row r="60" spans="2:8" ht="45.75" customHeight="1" x14ac:dyDescent="0.2">
      <c r="B60" s="121"/>
      <c r="C60" s="1236" t="s">
        <v>562</v>
      </c>
      <c r="D60" s="1237"/>
      <c r="E60" s="1238"/>
      <c r="F60" s="345">
        <v>238</v>
      </c>
      <c r="G60" s="345">
        <v>218</v>
      </c>
      <c r="H60" s="346">
        <v>201</v>
      </c>
    </row>
    <row r="61" spans="2:8" ht="45.75" customHeight="1" x14ac:dyDescent="0.2">
      <c r="B61" s="121"/>
      <c r="C61" s="1236" t="s">
        <v>563</v>
      </c>
      <c r="D61" s="1237"/>
      <c r="E61" s="1238"/>
      <c r="F61" s="345">
        <v>168</v>
      </c>
      <c r="G61" s="345">
        <v>175</v>
      </c>
      <c r="H61" s="346">
        <v>159</v>
      </c>
    </row>
    <row r="62" spans="2:8" ht="45.75" customHeight="1" thickBot="1" x14ac:dyDescent="0.25">
      <c r="B62" s="122"/>
      <c r="C62" s="1239" t="s">
        <v>564</v>
      </c>
      <c r="D62" s="1240"/>
      <c r="E62" s="1241"/>
      <c r="F62" s="347">
        <v>159</v>
      </c>
      <c r="G62" s="347">
        <v>134</v>
      </c>
      <c r="H62" s="348">
        <v>125</v>
      </c>
    </row>
    <row r="63" spans="2:8" ht="52.5" customHeight="1" thickBot="1" x14ac:dyDescent="0.25">
      <c r="B63" s="123"/>
      <c r="C63" s="1242" t="s">
        <v>49</v>
      </c>
      <c r="D63" s="1242"/>
      <c r="E63" s="1243"/>
      <c r="F63" s="349">
        <v>5777</v>
      </c>
      <c r="G63" s="349">
        <v>8836</v>
      </c>
      <c r="H63" s="350">
        <v>13471</v>
      </c>
    </row>
    <row r="64" spans="2:8" ht="13.2" x14ac:dyDescent="0.2"/>
  </sheetData>
  <sheetProtection algorithmName="SHA-512" hashValue="tPKmD3KDxwwdr99AZ/xqk/aIrXRIJdnoK/3pavZLwbMqHI21dsJFb2mgVxMlWfb5AtS5Gi8swQXeWPX+PPbVVg==" saltValue="SSdKph4cYjQc9GgryFqN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8471-8DC5-4E50-A84F-0F66DE1F648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567</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569</v>
      </c>
      <c r="AO51" s="380"/>
      <c r="AP51" s="380"/>
      <c r="AQ51" s="380"/>
      <c r="AR51" s="380"/>
      <c r="AS51" s="380"/>
      <c r="AT51" s="380"/>
      <c r="AU51" s="380"/>
      <c r="AV51" s="380"/>
      <c r="AW51" s="380"/>
      <c r="AX51" s="380"/>
      <c r="AY51" s="380"/>
      <c r="AZ51" s="380"/>
      <c r="BA51" s="380"/>
      <c r="BB51" s="380" t="s">
        <v>570</v>
      </c>
      <c r="BC51" s="380"/>
      <c r="BD51" s="380"/>
      <c r="BE51" s="380"/>
      <c r="BF51" s="380"/>
      <c r="BG51" s="380"/>
      <c r="BH51" s="380"/>
      <c r="BI51" s="380"/>
      <c r="BJ51" s="380"/>
      <c r="BK51" s="380"/>
      <c r="BL51" s="380"/>
      <c r="BM51" s="380"/>
      <c r="BN51" s="380"/>
      <c r="BO51" s="380"/>
      <c r="BP51" s="377">
        <v>47.5</v>
      </c>
      <c r="BQ51" s="377"/>
      <c r="BR51" s="377"/>
      <c r="BS51" s="377"/>
      <c r="BT51" s="377"/>
      <c r="BU51" s="377"/>
      <c r="BV51" s="377"/>
      <c r="BW51" s="377"/>
      <c r="BX51" s="377">
        <v>28.8</v>
      </c>
      <c r="BY51" s="377"/>
      <c r="BZ51" s="377"/>
      <c r="CA51" s="377"/>
      <c r="CB51" s="377"/>
      <c r="CC51" s="377"/>
      <c r="CD51" s="377"/>
      <c r="CE51" s="377"/>
      <c r="CF51" s="377">
        <v>27.8</v>
      </c>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571</v>
      </c>
      <c r="BC53" s="380"/>
      <c r="BD53" s="380"/>
      <c r="BE53" s="380"/>
      <c r="BF53" s="380"/>
      <c r="BG53" s="380"/>
      <c r="BH53" s="380"/>
      <c r="BI53" s="380"/>
      <c r="BJ53" s="380"/>
      <c r="BK53" s="380"/>
      <c r="BL53" s="380"/>
      <c r="BM53" s="380"/>
      <c r="BN53" s="380"/>
      <c r="BO53" s="380"/>
      <c r="BP53" s="377">
        <v>58.1</v>
      </c>
      <c r="BQ53" s="377"/>
      <c r="BR53" s="377"/>
      <c r="BS53" s="377"/>
      <c r="BT53" s="377"/>
      <c r="BU53" s="377"/>
      <c r="BV53" s="377"/>
      <c r="BW53" s="377"/>
      <c r="BX53" s="377">
        <v>59.8</v>
      </c>
      <c r="BY53" s="377"/>
      <c r="BZ53" s="377"/>
      <c r="CA53" s="377"/>
      <c r="CB53" s="377"/>
      <c r="CC53" s="377"/>
      <c r="CD53" s="377"/>
      <c r="CE53" s="377"/>
      <c r="CF53" s="377">
        <v>61.1</v>
      </c>
      <c r="CG53" s="377"/>
      <c r="CH53" s="377"/>
      <c r="CI53" s="377"/>
      <c r="CJ53" s="377"/>
      <c r="CK53" s="377"/>
      <c r="CL53" s="377"/>
      <c r="CM53" s="377"/>
      <c r="CN53" s="377">
        <v>62.8</v>
      </c>
      <c r="CO53" s="377"/>
      <c r="CP53" s="377"/>
      <c r="CQ53" s="377"/>
      <c r="CR53" s="377"/>
      <c r="CS53" s="377"/>
      <c r="CT53" s="377"/>
      <c r="CU53" s="377"/>
      <c r="CV53" s="377">
        <v>64.599999999999994</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572</v>
      </c>
      <c r="AO55" s="382"/>
      <c r="AP55" s="382"/>
      <c r="AQ55" s="382"/>
      <c r="AR55" s="382"/>
      <c r="AS55" s="382"/>
      <c r="AT55" s="382"/>
      <c r="AU55" s="382"/>
      <c r="AV55" s="382"/>
      <c r="AW55" s="382"/>
      <c r="AX55" s="382"/>
      <c r="AY55" s="382"/>
      <c r="AZ55" s="382"/>
      <c r="BA55" s="382"/>
      <c r="BB55" s="380" t="s">
        <v>570</v>
      </c>
      <c r="BC55" s="380"/>
      <c r="BD55" s="380"/>
      <c r="BE55" s="380"/>
      <c r="BF55" s="380"/>
      <c r="BG55" s="380"/>
      <c r="BH55" s="380"/>
      <c r="BI55" s="380"/>
      <c r="BJ55" s="380"/>
      <c r="BK55" s="380"/>
      <c r="BL55" s="380"/>
      <c r="BM55" s="380"/>
      <c r="BN55" s="380"/>
      <c r="BO55" s="380"/>
      <c r="BP55" s="377">
        <v>41.5</v>
      </c>
      <c r="BQ55" s="377"/>
      <c r="BR55" s="377"/>
      <c r="BS55" s="377"/>
      <c r="BT55" s="377"/>
      <c r="BU55" s="377"/>
      <c r="BV55" s="377"/>
      <c r="BW55" s="377"/>
      <c r="BX55" s="377">
        <v>25.2</v>
      </c>
      <c r="BY55" s="377"/>
      <c r="BZ55" s="377"/>
      <c r="CA55" s="377"/>
      <c r="CB55" s="377"/>
      <c r="CC55" s="377"/>
      <c r="CD55" s="377"/>
      <c r="CE55" s="377"/>
      <c r="CF55" s="377">
        <v>15.7</v>
      </c>
      <c r="CG55" s="377"/>
      <c r="CH55" s="377"/>
      <c r="CI55" s="377"/>
      <c r="CJ55" s="377"/>
      <c r="CK55" s="377"/>
      <c r="CL55" s="377"/>
      <c r="CM55" s="377"/>
      <c r="CN55" s="377">
        <v>10.199999999999999</v>
      </c>
      <c r="CO55" s="377"/>
      <c r="CP55" s="377"/>
      <c r="CQ55" s="377"/>
      <c r="CR55" s="377"/>
      <c r="CS55" s="377"/>
      <c r="CT55" s="377"/>
      <c r="CU55" s="377"/>
      <c r="CV55" s="377">
        <v>10.5</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571</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62.5</v>
      </c>
      <c r="BY57" s="377"/>
      <c r="BZ57" s="377"/>
      <c r="CA57" s="377"/>
      <c r="CB57" s="377"/>
      <c r="CC57" s="377"/>
      <c r="CD57" s="377"/>
      <c r="CE57" s="377"/>
      <c r="CF57" s="377">
        <v>64.3</v>
      </c>
      <c r="CG57" s="377"/>
      <c r="CH57" s="377"/>
      <c r="CI57" s="377"/>
      <c r="CJ57" s="377"/>
      <c r="CK57" s="377"/>
      <c r="CL57" s="377"/>
      <c r="CM57" s="377"/>
      <c r="CN57" s="377">
        <v>64.7</v>
      </c>
      <c r="CO57" s="377"/>
      <c r="CP57" s="377"/>
      <c r="CQ57" s="377"/>
      <c r="CR57" s="377"/>
      <c r="CS57" s="377"/>
      <c r="CT57" s="377"/>
      <c r="CU57" s="377"/>
      <c r="CV57" s="377">
        <v>65.7</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574</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3.2" x14ac:dyDescent="0.2">
      <c r="B73" s="247"/>
      <c r="G73" s="385"/>
      <c r="H73" s="385"/>
      <c r="I73" s="385"/>
      <c r="J73" s="385"/>
      <c r="K73" s="381"/>
      <c r="L73" s="381"/>
      <c r="M73" s="381"/>
      <c r="N73" s="381"/>
      <c r="AM73" s="359"/>
      <c r="AN73" s="380" t="s">
        <v>569</v>
      </c>
      <c r="AO73" s="380"/>
      <c r="AP73" s="380"/>
      <c r="AQ73" s="380"/>
      <c r="AR73" s="380"/>
      <c r="AS73" s="380"/>
      <c r="AT73" s="380"/>
      <c r="AU73" s="380"/>
      <c r="AV73" s="380"/>
      <c r="AW73" s="380"/>
      <c r="AX73" s="380"/>
      <c r="AY73" s="380"/>
      <c r="AZ73" s="380"/>
      <c r="BA73" s="380"/>
      <c r="BB73" s="380" t="s">
        <v>570</v>
      </c>
      <c r="BC73" s="380"/>
      <c r="BD73" s="380"/>
      <c r="BE73" s="380"/>
      <c r="BF73" s="380"/>
      <c r="BG73" s="380"/>
      <c r="BH73" s="380"/>
      <c r="BI73" s="380"/>
      <c r="BJ73" s="380"/>
      <c r="BK73" s="380"/>
      <c r="BL73" s="380"/>
      <c r="BM73" s="380"/>
      <c r="BN73" s="380"/>
      <c r="BO73" s="380"/>
      <c r="BP73" s="377">
        <v>47.5</v>
      </c>
      <c r="BQ73" s="377"/>
      <c r="BR73" s="377"/>
      <c r="BS73" s="377"/>
      <c r="BT73" s="377"/>
      <c r="BU73" s="377"/>
      <c r="BV73" s="377"/>
      <c r="BW73" s="377"/>
      <c r="BX73" s="377">
        <v>28.8</v>
      </c>
      <c r="BY73" s="377"/>
      <c r="BZ73" s="377"/>
      <c r="CA73" s="377"/>
      <c r="CB73" s="377"/>
      <c r="CC73" s="377"/>
      <c r="CD73" s="377"/>
      <c r="CE73" s="377"/>
      <c r="CF73" s="377">
        <v>27.8</v>
      </c>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575</v>
      </c>
      <c r="BC75" s="380"/>
      <c r="BD75" s="380"/>
      <c r="BE75" s="380"/>
      <c r="BF75" s="380"/>
      <c r="BG75" s="380"/>
      <c r="BH75" s="380"/>
      <c r="BI75" s="380"/>
      <c r="BJ75" s="380"/>
      <c r="BK75" s="380"/>
      <c r="BL75" s="380"/>
      <c r="BM75" s="380"/>
      <c r="BN75" s="380"/>
      <c r="BO75" s="380"/>
      <c r="BP75" s="377">
        <v>13.7</v>
      </c>
      <c r="BQ75" s="377"/>
      <c r="BR75" s="377"/>
      <c r="BS75" s="377"/>
      <c r="BT75" s="377"/>
      <c r="BU75" s="377"/>
      <c r="BV75" s="377"/>
      <c r="BW75" s="377"/>
      <c r="BX75" s="377">
        <v>13.6</v>
      </c>
      <c r="BY75" s="377"/>
      <c r="BZ75" s="377"/>
      <c r="CA75" s="377"/>
      <c r="CB75" s="377"/>
      <c r="CC75" s="377"/>
      <c r="CD75" s="377"/>
      <c r="CE75" s="377"/>
      <c r="CF75" s="377">
        <v>14.1</v>
      </c>
      <c r="CG75" s="377"/>
      <c r="CH75" s="377"/>
      <c r="CI75" s="377"/>
      <c r="CJ75" s="377"/>
      <c r="CK75" s="377"/>
      <c r="CL75" s="377"/>
      <c r="CM75" s="377"/>
      <c r="CN75" s="377">
        <v>15.1</v>
      </c>
      <c r="CO75" s="377"/>
      <c r="CP75" s="377"/>
      <c r="CQ75" s="377"/>
      <c r="CR75" s="377"/>
      <c r="CS75" s="377"/>
      <c r="CT75" s="377"/>
      <c r="CU75" s="377"/>
      <c r="CV75" s="377">
        <v>16.3</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572</v>
      </c>
      <c r="AO77" s="382"/>
      <c r="AP77" s="382"/>
      <c r="AQ77" s="382"/>
      <c r="AR77" s="382"/>
      <c r="AS77" s="382"/>
      <c r="AT77" s="382"/>
      <c r="AU77" s="382"/>
      <c r="AV77" s="382"/>
      <c r="AW77" s="382"/>
      <c r="AX77" s="382"/>
      <c r="AY77" s="382"/>
      <c r="AZ77" s="382"/>
      <c r="BA77" s="382"/>
      <c r="BB77" s="380" t="s">
        <v>570</v>
      </c>
      <c r="BC77" s="380"/>
      <c r="BD77" s="380"/>
      <c r="BE77" s="380"/>
      <c r="BF77" s="380"/>
      <c r="BG77" s="380"/>
      <c r="BH77" s="380"/>
      <c r="BI77" s="380"/>
      <c r="BJ77" s="380"/>
      <c r="BK77" s="380"/>
      <c r="BL77" s="380"/>
      <c r="BM77" s="380"/>
      <c r="BN77" s="380"/>
      <c r="BO77" s="380"/>
      <c r="BP77" s="377">
        <v>41.5</v>
      </c>
      <c r="BQ77" s="377"/>
      <c r="BR77" s="377"/>
      <c r="BS77" s="377"/>
      <c r="BT77" s="377"/>
      <c r="BU77" s="377"/>
      <c r="BV77" s="377"/>
      <c r="BW77" s="377"/>
      <c r="BX77" s="377">
        <v>25.2</v>
      </c>
      <c r="BY77" s="377"/>
      <c r="BZ77" s="377"/>
      <c r="CA77" s="377"/>
      <c r="CB77" s="377"/>
      <c r="CC77" s="377"/>
      <c r="CD77" s="377"/>
      <c r="CE77" s="377"/>
      <c r="CF77" s="377">
        <v>15.7</v>
      </c>
      <c r="CG77" s="377"/>
      <c r="CH77" s="377"/>
      <c r="CI77" s="377"/>
      <c r="CJ77" s="377"/>
      <c r="CK77" s="377"/>
      <c r="CL77" s="377"/>
      <c r="CM77" s="377"/>
      <c r="CN77" s="377">
        <v>10.199999999999999</v>
      </c>
      <c r="CO77" s="377"/>
      <c r="CP77" s="377"/>
      <c r="CQ77" s="377"/>
      <c r="CR77" s="377"/>
      <c r="CS77" s="377"/>
      <c r="CT77" s="377"/>
      <c r="CU77" s="377"/>
      <c r="CV77" s="377">
        <v>10.5</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575</v>
      </c>
      <c r="BC79" s="380"/>
      <c r="BD79" s="380"/>
      <c r="BE79" s="380"/>
      <c r="BF79" s="380"/>
      <c r="BG79" s="380"/>
      <c r="BH79" s="380"/>
      <c r="BI79" s="380"/>
      <c r="BJ79" s="380"/>
      <c r="BK79" s="380"/>
      <c r="BL79" s="380"/>
      <c r="BM79" s="380"/>
      <c r="BN79" s="380"/>
      <c r="BO79" s="380"/>
      <c r="BP79" s="377">
        <v>9.1999999999999993</v>
      </c>
      <c r="BQ79" s="377"/>
      <c r="BR79" s="377"/>
      <c r="BS79" s="377"/>
      <c r="BT79" s="377"/>
      <c r="BU79" s="377"/>
      <c r="BV79" s="377"/>
      <c r="BW79" s="377"/>
      <c r="BX79" s="377">
        <v>8.9</v>
      </c>
      <c r="BY79" s="377"/>
      <c r="BZ79" s="377"/>
      <c r="CA79" s="377"/>
      <c r="CB79" s="377"/>
      <c r="CC79" s="377"/>
      <c r="CD79" s="377"/>
      <c r="CE79" s="377"/>
      <c r="CF79" s="377">
        <v>8.9</v>
      </c>
      <c r="CG79" s="377"/>
      <c r="CH79" s="377"/>
      <c r="CI79" s="377"/>
      <c r="CJ79" s="377"/>
      <c r="CK79" s="377"/>
      <c r="CL79" s="377"/>
      <c r="CM79" s="377"/>
      <c r="CN79" s="377">
        <v>9</v>
      </c>
      <c r="CO79" s="377"/>
      <c r="CP79" s="377"/>
      <c r="CQ79" s="377"/>
      <c r="CR79" s="377"/>
      <c r="CS79" s="377"/>
      <c r="CT79" s="377"/>
      <c r="CU79" s="377"/>
      <c r="CV79" s="377">
        <v>8.9</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tsxW2ehtfMYT/9rgtue1e8oaP9sElFk8s0xWiGMmHkj3PGuCQqYEQ0vF98vSl6aca5K2otFkLboBqwn+rn6/g==" saltValue="MnKBflCnea4/ZqQRFZa2E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8BAAB-69BB-4D6E-8629-3C238CCAF70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L3z2geagkh4sKoSo6RcIpojL1HsQ2eFP8KDr7L48IrRw3dJApNl7AEqXtqA7t4LLH8YcYKrhmnUy5XwK0lozw==" saltValue="eEgAM9EvU5gqSpR0zkN/W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7E48-E344-413A-B118-E7992D48551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6SBoGzEutDeECQBFs9+l1ONCnsDWlsto0ss88saOUmtNASUeHWur4VbcGZlIX+4HyYrjtIiV7PGUGE8F1G4Yw==" saltValue="WK8F3WI0Vvu7GvFUx68nF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163468</v>
      </c>
      <c r="E3" s="142"/>
      <c r="F3" s="143">
        <v>92632</v>
      </c>
      <c r="G3" s="144"/>
      <c r="H3" s="145"/>
    </row>
    <row r="4" spans="1:8" x14ac:dyDescent="0.2">
      <c r="A4" s="146"/>
      <c r="B4" s="147"/>
      <c r="C4" s="148"/>
      <c r="D4" s="149">
        <v>76859</v>
      </c>
      <c r="E4" s="150"/>
      <c r="F4" s="151">
        <v>47978</v>
      </c>
      <c r="G4" s="152"/>
      <c r="H4" s="153"/>
    </row>
    <row r="5" spans="1:8" x14ac:dyDescent="0.2">
      <c r="A5" s="134" t="s">
        <v>519</v>
      </c>
      <c r="B5" s="139"/>
      <c r="C5" s="140"/>
      <c r="D5" s="141">
        <v>202847</v>
      </c>
      <c r="E5" s="142"/>
      <c r="F5" s="143">
        <v>96469</v>
      </c>
      <c r="G5" s="144"/>
      <c r="H5" s="145"/>
    </row>
    <row r="6" spans="1:8" x14ac:dyDescent="0.2">
      <c r="A6" s="146"/>
      <c r="B6" s="147"/>
      <c r="C6" s="148"/>
      <c r="D6" s="149">
        <v>107460</v>
      </c>
      <c r="E6" s="150"/>
      <c r="F6" s="151">
        <v>49775</v>
      </c>
      <c r="G6" s="152"/>
      <c r="H6" s="153"/>
    </row>
    <row r="7" spans="1:8" x14ac:dyDescent="0.2">
      <c r="A7" s="134" t="s">
        <v>520</v>
      </c>
      <c r="B7" s="139"/>
      <c r="C7" s="140"/>
      <c r="D7" s="141">
        <v>269372</v>
      </c>
      <c r="E7" s="142"/>
      <c r="F7" s="143">
        <v>85743</v>
      </c>
      <c r="G7" s="144"/>
      <c r="H7" s="145"/>
    </row>
    <row r="8" spans="1:8" x14ac:dyDescent="0.2">
      <c r="A8" s="146"/>
      <c r="B8" s="147"/>
      <c r="C8" s="148"/>
      <c r="D8" s="149">
        <v>197836</v>
      </c>
      <c r="E8" s="150"/>
      <c r="F8" s="151">
        <v>45231</v>
      </c>
      <c r="G8" s="152"/>
      <c r="H8" s="153"/>
    </row>
    <row r="9" spans="1:8" x14ac:dyDescent="0.2">
      <c r="A9" s="134" t="s">
        <v>521</v>
      </c>
      <c r="B9" s="139"/>
      <c r="C9" s="140"/>
      <c r="D9" s="141">
        <v>130042</v>
      </c>
      <c r="E9" s="142"/>
      <c r="F9" s="143">
        <v>92509</v>
      </c>
      <c r="G9" s="144"/>
      <c r="H9" s="145"/>
    </row>
    <row r="10" spans="1:8" x14ac:dyDescent="0.2">
      <c r="A10" s="146"/>
      <c r="B10" s="147"/>
      <c r="C10" s="148"/>
      <c r="D10" s="149">
        <v>56340</v>
      </c>
      <c r="E10" s="150"/>
      <c r="F10" s="151">
        <v>52274</v>
      </c>
      <c r="G10" s="152"/>
      <c r="H10" s="153"/>
    </row>
    <row r="11" spans="1:8" x14ac:dyDescent="0.2">
      <c r="A11" s="134" t="s">
        <v>522</v>
      </c>
      <c r="B11" s="139"/>
      <c r="C11" s="140"/>
      <c r="D11" s="141">
        <v>86579</v>
      </c>
      <c r="E11" s="142"/>
      <c r="F11" s="143">
        <v>98544</v>
      </c>
      <c r="G11" s="144"/>
      <c r="H11" s="145"/>
    </row>
    <row r="12" spans="1:8" x14ac:dyDescent="0.2">
      <c r="A12" s="146"/>
      <c r="B12" s="147"/>
      <c r="C12" s="154"/>
      <c r="D12" s="149">
        <v>27921</v>
      </c>
      <c r="E12" s="150"/>
      <c r="F12" s="151">
        <v>55816</v>
      </c>
      <c r="G12" s="152"/>
      <c r="H12" s="153"/>
    </row>
    <row r="13" spans="1:8" x14ac:dyDescent="0.2">
      <c r="A13" s="134"/>
      <c r="B13" s="139"/>
      <c r="C13" s="140"/>
      <c r="D13" s="141">
        <v>170462</v>
      </c>
      <c r="E13" s="142"/>
      <c r="F13" s="143">
        <v>93179</v>
      </c>
      <c r="G13" s="155"/>
      <c r="H13" s="145"/>
    </row>
    <row r="14" spans="1:8" x14ac:dyDescent="0.2">
      <c r="A14" s="146"/>
      <c r="B14" s="147"/>
      <c r="C14" s="148"/>
      <c r="D14" s="149">
        <v>93283</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6.44</v>
      </c>
      <c r="C19" s="156">
        <f>ROUND(VALUE(SUBSTITUTE(実質収支比率等に係る経年分析!G$48,"▲","-")),2)</f>
        <v>5.69</v>
      </c>
      <c r="D19" s="156">
        <f>ROUND(VALUE(SUBSTITUTE(実質収支比率等に係る経年分析!H$48,"▲","-")),2)</f>
        <v>5.52</v>
      </c>
      <c r="E19" s="156">
        <f>ROUND(VALUE(SUBSTITUTE(実質収支比率等に係る経年分析!I$48,"▲","-")),2)</f>
        <v>23.98</v>
      </c>
      <c r="F19" s="156">
        <f>ROUND(VALUE(SUBSTITUTE(実質収支比率等に係る経年分析!J$48,"▲","-")),2)</f>
        <v>31.74</v>
      </c>
    </row>
    <row r="20" spans="1:11" x14ac:dyDescent="0.2">
      <c r="A20" s="156" t="s">
        <v>53</v>
      </c>
      <c r="B20" s="156">
        <f>ROUND(VALUE(SUBSTITUTE(実質収支比率等に係る経年分析!F$47,"▲","-")),2)</f>
        <v>39.770000000000003</v>
      </c>
      <c r="C20" s="156">
        <f>ROUND(VALUE(SUBSTITUTE(実質収支比率等に係る経年分析!G$47,"▲","-")),2)</f>
        <v>40.9</v>
      </c>
      <c r="D20" s="156">
        <f>ROUND(VALUE(SUBSTITUTE(実質収支比率等に係る経年分析!H$47,"▲","-")),2)</f>
        <v>45.67</v>
      </c>
      <c r="E20" s="156">
        <f>ROUND(VALUE(SUBSTITUTE(実質収支比率等に係る経年分析!I$47,"▲","-")),2)</f>
        <v>15.52</v>
      </c>
      <c r="F20" s="156">
        <f>ROUND(VALUE(SUBSTITUTE(実質収支比率等に係る経年分析!J$47,"▲","-")),2)</f>
        <v>40.28</v>
      </c>
    </row>
    <row r="21" spans="1:11" x14ac:dyDescent="0.2">
      <c r="A21" s="156" t="s">
        <v>54</v>
      </c>
      <c r="B21" s="156">
        <f>IF(ISNUMBER(VALUE(SUBSTITUTE(実質収支比率等に係る経年分析!F$49,"▲","-"))),ROUND(VALUE(SUBSTITUTE(実質収支比率等に係る経年分析!F$49,"▲","-")),2),NA())</f>
        <v>5.29</v>
      </c>
      <c r="C21" s="156">
        <f>IF(ISNUMBER(VALUE(SUBSTITUTE(実質収支比率等に係る経年分析!G$49,"▲","-"))),ROUND(VALUE(SUBSTITUTE(実質収支比率等に係る経年分析!G$49,"▲","-")),2),NA())</f>
        <v>-0.38</v>
      </c>
      <c r="D21" s="156">
        <f>IF(ISNUMBER(VALUE(SUBSTITUTE(実質収支比率等に係る経年分析!H$49,"▲","-"))),ROUND(VALUE(SUBSTITUTE(実質収支比率等に係る経年分析!H$49,"▲","-")),2),NA())</f>
        <v>-0.36</v>
      </c>
      <c r="E21" s="156">
        <f>IF(ISNUMBER(VALUE(SUBSTITUTE(実質収支比率等に係る経年分析!I$49,"▲","-"))),ROUND(VALUE(SUBSTITUTE(実質収支比率等に係る経年分析!I$49,"▲","-")),2),NA())</f>
        <v>-14.53</v>
      </c>
      <c r="F21" s="156">
        <f>IF(ISNUMBER(VALUE(SUBSTITUTE(実質収支比率等に係る経年分析!J$49,"▲","-"))),ROUND(VALUE(SUBSTITUTE(実質収支比率等に係る経年分析!J$49,"▲","-")),2),NA())</f>
        <v>7.38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珠洲市後期高齢者医療特別会計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珠洲市賃貸住宅事業特別会計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珠洲市下水道事業会計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珠洲市介護保険特別会計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0.56999999999999995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0.48</v>
      </c>
    </row>
    <row r="33" spans="1:16" x14ac:dyDescent="0.2">
      <c r="A33" s="157" t="str">
        <f>IF(連結実質赤字比率に係る赤字・黒字の構成分析!C$37="",NA(),連結実質赤字比率に係る赤字・黒字の構成分析!C$37)</f>
        <v>珠洲市国民健康保険特別会計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3.6</v>
      </c>
    </row>
    <row r="34" spans="1:16" x14ac:dyDescent="0.2">
      <c r="A34" s="157" t="str">
        <f>IF(連結実質赤字比率に係る赤字・黒字の構成分析!C$36="",NA(),連結実質赤字比率に係る赤字・黒字の構成分析!C$36)</f>
        <v>珠洲市水道事業会計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22.26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4.97</v>
      </c>
    </row>
    <row r="35" spans="1:16" x14ac:dyDescent="0.2">
      <c r="A35" s="157" t="str">
        <f>IF(連結実質赤字比率に係る赤字・黒字の構成分析!C$35="",NA(),連結実質赤字比率に係る赤字・黒字の構成分析!C$35)</f>
        <v>珠洲市病院事業会計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25.67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9.3800000000000008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31.73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1593</v>
      </c>
      <c r="E42" s="158"/>
      <c r="F42" s="158"/>
      <c r="G42" s="158">
        <f>'実質公債費比率（分子）の構造'!L$52</f>
        <v>1781</v>
      </c>
      <c r="H42" s="158"/>
      <c r="I42" s="158"/>
      <c r="J42" s="158">
        <f>'実質公債費比率（分子）の構造'!M$52</f>
        <v>1556</v>
      </c>
      <c r="K42" s="158"/>
      <c r="L42" s="158"/>
      <c r="M42" s="158">
        <f>'実質公債費比率（分子）の構造'!N$52</f>
        <v>1602</v>
      </c>
      <c r="N42" s="158"/>
      <c r="O42" s="158"/>
      <c r="P42" s="158">
        <f>'実質公債費比率（分子）の構造'!O$52</f>
        <v>1414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48</v>
      </c>
      <c r="C45" s="158"/>
      <c r="D45" s="158"/>
      <c r="E45" s="158">
        <f>'実質公債費比率（分子）の構造'!L$49</f>
        <v>37</v>
      </c>
      <c r="F45" s="158"/>
      <c r="G45" s="158"/>
      <c r="H45" s="158">
        <f>'実質公債費比率（分子）の構造'!M$49</f>
        <v>47</v>
      </c>
      <c r="I45" s="158"/>
      <c r="J45" s="158"/>
      <c r="K45" s="158">
        <f>'実質公債費比率（分子）の構造'!N$49</f>
        <v>36</v>
      </c>
      <c r="L45" s="158"/>
      <c r="M45" s="158"/>
      <c r="N45" s="158">
        <f>'実質公債費比率（分子）の構造'!O$49</f>
        <v>29</v>
      </c>
      <c r="O45" s="158"/>
      <c r="P45" s="158"/>
    </row>
    <row r="46" spans="1:16" x14ac:dyDescent="0.2">
      <c r="A46" s="158" t="s">
        <v>64</v>
      </c>
      <c r="B46" s="158">
        <f>'実質公債費比率（分子）の構造'!K$48</f>
        <v>862</v>
      </c>
      <c r="C46" s="158"/>
      <c r="D46" s="158"/>
      <c r="E46" s="158">
        <f>'実質公債費比率（分子）の構造'!L$48</f>
        <v>903</v>
      </c>
      <c r="F46" s="158"/>
      <c r="G46" s="158"/>
      <c r="H46" s="158">
        <f>'実質公債費比率（分子）の構造'!M$48</f>
        <v>889</v>
      </c>
      <c r="I46" s="158"/>
      <c r="J46" s="158"/>
      <c r="K46" s="158">
        <f>'実質公債費比率（分子）の構造'!N$48</f>
        <v>901</v>
      </c>
      <c r="L46" s="158"/>
      <c r="M46" s="158"/>
      <c r="N46" s="158">
        <f>'実質公債費比率（分子）の構造'!O$48</f>
        <v>812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1415</v>
      </c>
      <c r="C49" s="158"/>
      <c r="D49" s="158"/>
      <c r="E49" s="158">
        <f>'実質公債費比率（分子）の構造'!L$45</f>
        <v>1601</v>
      </c>
      <c r="F49" s="158"/>
      <c r="G49" s="158"/>
      <c r="H49" s="158">
        <f>'実質公債費比率（分子）の構造'!M$45</f>
        <v>1442</v>
      </c>
      <c r="I49" s="158"/>
      <c r="J49" s="158"/>
      <c r="K49" s="158">
        <f>'実質公債費比率（分子）の構造'!N$45</f>
        <v>1569</v>
      </c>
      <c r="L49" s="158"/>
      <c r="M49" s="158"/>
      <c r="N49" s="158">
        <f>'実質公債費比率（分子）の構造'!O$45</f>
        <v>1488</v>
      </c>
      <c r="O49" s="158"/>
      <c r="P49" s="158"/>
    </row>
    <row r="50" spans="1:16" x14ac:dyDescent="0.2">
      <c r="A50" s="158" t="s">
        <v>67</v>
      </c>
      <c r="B50" s="158" t="e">
        <f>NA()</f>
        <v>#N/A</v>
      </c>
      <c r="C50" s="158">
        <f>IF(ISNUMBER('実質公債費比率（分子）の構造'!K$53),'実質公債費比率（分子）の構造'!K$53,NA())</f>
        <v>732</v>
      </c>
      <c r="D50" s="158" t="e">
        <f>NA()</f>
        <v>#N/A</v>
      </c>
      <c r="E50" s="158" t="e">
        <f>NA()</f>
        <v>#N/A</v>
      </c>
      <c r="F50" s="158">
        <f>IF(ISNUMBER('実質公債費比率（分子）の構造'!L$53),'実質公債費比率（分子）の構造'!L$53,NA())</f>
        <v>760</v>
      </c>
      <c r="G50" s="158" t="e">
        <f>NA()</f>
        <v>#N/A</v>
      </c>
      <c r="H50" s="158" t="e">
        <f>NA()</f>
        <v>#N/A</v>
      </c>
      <c r="I50" s="158">
        <f>IF(ISNUMBER('実質公債費比率（分子）の構造'!M$53),'実質公債費比率（分子）の構造'!M$53,NA())</f>
        <v>822</v>
      </c>
      <c r="J50" s="158" t="e">
        <f>NA()</f>
        <v>#N/A</v>
      </c>
      <c r="K50" s="158" t="e">
        <f>NA()</f>
        <v>#N/A</v>
      </c>
      <c r="L50" s="158">
        <f>IF(ISNUMBER('実質公債費比率（分子）の構造'!N$53),'実質公債費比率（分子）の構造'!N$53,NA())</f>
        <v>905</v>
      </c>
      <c r="M50" s="158" t="e">
        <f>NA()</f>
        <v>#N/A</v>
      </c>
      <c r="N50" s="158" t="e">
        <f>NA()</f>
        <v>#N/A</v>
      </c>
      <c r="O50" s="158">
        <f>IF(ISNUMBER('実質公債費比率（分子）の構造'!O$53),'実質公債費比率（分子）の構造'!O$53,NA())</f>
        <v>915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14553</v>
      </c>
      <c r="E56" s="157"/>
      <c r="F56" s="157"/>
      <c r="G56" s="157">
        <f>'将来負担比率（分子）の構造'!J$52</f>
        <v>14662</v>
      </c>
      <c r="H56" s="157"/>
      <c r="I56" s="157"/>
      <c r="J56" s="157">
        <f>'将来負担比率（分子）の構造'!K$52</f>
        <v>15462</v>
      </c>
      <c r="K56" s="157"/>
      <c r="L56" s="157"/>
      <c r="M56" s="157">
        <f>'将来負担比率（分子）の構造'!L$52</f>
        <v>15028</v>
      </c>
      <c r="N56" s="157"/>
      <c r="O56" s="157"/>
      <c r="P56" s="157">
        <f>'将来負担比率（分子）の構造'!M$52</f>
        <v>41725</v>
      </c>
    </row>
    <row r="57" spans="1:16" x14ac:dyDescent="0.2">
      <c r="A57" s="157" t="s">
        <v>42</v>
      </c>
      <c r="B57" s="157"/>
      <c r="C57" s="157"/>
      <c r="D57" s="157">
        <f>'将来負担比率（分子）の構造'!I$51</f>
        <v>763</v>
      </c>
      <c r="E57" s="157"/>
      <c r="F57" s="157"/>
      <c r="G57" s="157">
        <f>'将来負担比率（分子）の構造'!J$51</f>
        <v>708</v>
      </c>
      <c r="H57" s="157"/>
      <c r="I57" s="157"/>
      <c r="J57" s="157">
        <f>'将来負担比率（分子）の構造'!K$51</f>
        <v>654</v>
      </c>
      <c r="K57" s="157"/>
      <c r="L57" s="157"/>
      <c r="M57" s="157">
        <f>'将来負担比率（分子）の構造'!L$51</f>
        <v>596</v>
      </c>
      <c r="N57" s="157"/>
      <c r="O57" s="157"/>
      <c r="P57" s="157">
        <f>'将来負担比率（分子）の構造'!M$51</f>
        <v>508</v>
      </c>
    </row>
    <row r="58" spans="1:16" x14ac:dyDescent="0.2">
      <c r="A58" s="157" t="s">
        <v>41</v>
      </c>
      <c r="B58" s="157"/>
      <c r="C58" s="157"/>
      <c r="D58" s="157">
        <f>'将来負担比率（分子）の構造'!I$50</f>
        <v>5800</v>
      </c>
      <c r="E58" s="157"/>
      <c r="F58" s="157"/>
      <c r="G58" s="157">
        <f>'将来負担比率（分子）の構造'!J$50</f>
        <v>6382</v>
      </c>
      <c r="H58" s="157"/>
      <c r="I58" s="157"/>
      <c r="J58" s="157">
        <f>'将来負担比率（分子）の構造'!K$50</f>
        <v>6506</v>
      </c>
      <c r="K58" s="157"/>
      <c r="L58" s="157"/>
      <c r="M58" s="157">
        <f>'将来負担比率（分子）の構造'!L$50</f>
        <v>9613</v>
      </c>
      <c r="N58" s="157"/>
      <c r="O58" s="157"/>
      <c r="P58" s="157">
        <f>'将来負担比率（分子）の構造'!M$50</f>
        <v>13999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1552</v>
      </c>
      <c r="C62" s="157"/>
      <c r="D62" s="157"/>
      <c r="E62" s="157">
        <f>'将来負担比率（分子）の構造'!J$45</f>
        <v>1575</v>
      </c>
      <c r="F62" s="157"/>
      <c r="G62" s="157"/>
      <c r="H62" s="157">
        <f>'将来負担比率（分子）の構造'!K$45</f>
        <v>1595</v>
      </c>
      <c r="I62" s="157"/>
      <c r="J62" s="157"/>
      <c r="K62" s="157">
        <f>'将来負担比率（分子）の構造'!L$45</f>
        <v>1641</v>
      </c>
      <c r="L62" s="157"/>
      <c r="M62" s="157"/>
      <c r="N62" s="157">
        <f>'将来負担比率（分子）の構造'!M$45</f>
        <v>1633</v>
      </c>
      <c r="O62" s="157"/>
      <c r="P62" s="157"/>
    </row>
    <row r="63" spans="1:16" x14ac:dyDescent="0.2">
      <c r="A63" s="157" t="s">
        <v>34</v>
      </c>
      <c r="B63" s="157">
        <f>'将来負担比率（分子）の構造'!I$44</f>
        <v>195</v>
      </c>
      <c r="C63" s="157"/>
      <c r="D63" s="157"/>
      <c r="E63" s="157">
        <f>'将来負担比率（分子）の構造'!J$44</f>
        <v>147</v>
      </c>
      <c r="F63" s="157"/>
      <c r="G63" s="157"/>
      <c r="H63" s="157">
        <f>'将来負担比率（分子）の構造'!K$44</f>
        <v>101</v>
      </c>
      <c r="I63" s="157"/>
      <c r="J63" s="157"/>
      <c r="K63" s="157">
        <f>'将来負担比率（分子）の構造'!L$44</f>
        <v>68</v>
      </c>
      <c r="L63" s="157"/>
      <c r="M63" s="157"/>
      <c r="N63" s="157">
        <f>'将来負担比率（分子）の構造'!M$44</f>
        <v>195</v>
      </c>
      <c r="O63" s="157"/>
      <c r="P63" s="157"/>
    </row>
    <row r="64" spans="1:16" x14ac:dyDescent="0.2">
      <c r="A64" s="157" t="s">
        <v>33</v>
      </c>
      <c r="B64" s="157">
        <f>'将来負担比率（分子）の構造'!I$43</f>
        <v>8542</v>
      </c>
      <c r="C64" s="157"/>
      <c r="D64" s="157"/>
      <c r="E64" s="157">
        <f>'将来負担比率（分子）の構造'!J$43</f>
        <v>7643</v>
      </c>
      <c r="F64" s="157"/>
      <c r="G64" s="157"/>
      <c r="H64" s="157">
        <f>'将来負担比率（分子）の構造'!K$43</f>
        <v>6761</v>
      </c>
      <c r="I64" s="157"/>
      <c r="J64" s="157"/>
      <c r="K64" s="157">
        <f>'将来負担比率（分子）の構造'!L$43</f>
        <v>6831</v>
      </c>
      <c r="L64" s="157"/>
      <c r="M64" s="157"/>
      <c r="N64" s="157">
        <f>'将来負担比率（分子）の構造'!M$43</f>
        <v>6383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13354</v>
      </c>
      <c r="C66" s="157"/>
      <c r="D66" s="157"/>
      <c r="E66" s="157">
        <f>'将来負担比率（分子）の構造'!J$41</f>
        <v>14016</v>
      </c>
      <c r="F66" s="157"/>
      <c r="G66" s="157"/>
      <c r="H66" s="157">
        <f>'将来負担比率（分子）の構造'!K$41</f>
        <v>15671</v>
      </c>
      <c r="I66" s="157"/>
      <c r="J66" s="157"/>
      <c r="K66" s="157">
        <f>'将来負担比率（分子）の構造'!L$41</f>
        <v>15591</v>
      </c>
      <c r="L66" s="157"/>
      <c r="M66" s="157"/>
      <c r="N66" s="157">
        <f>'将来負担比率（分子）の構造'!M$41</f>
        <v>43679</v>
      </c>
      <c r="O66" s="157"/>
      <c r="P66" s="157"/>
    </row>
    <row r="67" spans="1:16" x14ac:dyDescent="0.2">
      <c r="A67" s="157" t="s">
        <v>71</v>
      </c>
      <c r="B67" s="157" t="e">
        <f>NA()</f>
        <v>#N/A</v>
      </c>
      <c r="C67" s="157">
        <f>IF(ISNUMBER('将来負担比率（分子）の構造'!I$53), IF('将来負担比率（分子）の構造'!I$53 &lt; 0, 0, '将来負担比率（分子）の構造'!I$53), NA())</f>
        <v>2528</v>
      </c>
      <c r="D67" s="157" t="e">
        <f>NA()</f>
        <v>#N/A</v>
      </c>
      <c r="E67" s="157" t="e">
        <f>NA()</f>
        <v>#N/A</v>
      </c>
      <c r="F67" s="157">
        <f>IF(ISNUMBER('将来負担比率（分子）の構造'!J$53), IF('将来負担比率（分子）の構造'!J$53 &lt; 0, 0, '将来負担比率（分子）の構造'!J$53), NA())</f>
        <v>1629</v>
      </c>
      <c r="G67" s="157" t="e">
        <f>NA()</f>
        <v>#N/A</v>
      </c>
      <c r="H67" s="157" t="e">
        <f>NA()</f>
        <v>#N/A</v>
      </c>
      <c r="I67" s="157">
        <f>IF(ISNUMBER('将来負担比率（分子）の構造'!K$53), IF('将来負担比率（分子）の構造'!K$53 &lt; 0, 0, '将来負担比率（分子）の構造'!K$53), NA())</f>
        <v>1506</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3162</v>
      </c>
      <c r="C72" s="161">
        <f>基金残高に係る経年分析!G55</f>
        <v>1074</v>
      </c>
      <c r="D72" s="161">
        <f>基金残高に係る経年分析!H55</f>
        <v>2732</v>
      </c>
    </row>
    <row r="73" spans="1:16" x14ac:dyDescent="0.2">
      <c r="A73" s="160" t="s">
        <v>74</v>
      </c>
      <c r="B73" s="161">
        <f>基金残高に係る経年分析!F56</f>
        <v>49</v>
      </c>
      <c r="C73" s="161">
        <f>基金残高に係る経年分析!G56</f>
        <v>1049</v>
      </c>
      <c r="D73" s="161">
        <f>基金残高に係る経年分析!H56</f>
        <v>1049</v>
      </c>
    </row>
    <row r="74" spans="1:16" x14ac:dyDescent="0.2">
      <c r="A74" s="160" t="s">
        <v>75</v>
      </c>
      <c r="B74" s="161">
        <f>基金残高に係る経年分析!F57</f>
        <v>2566</v>
      </c>
      <c r="C74" s="161">
        <f>基金残高に係る経年分析!G57</f>
        <v>6714</v>
      </c>
      <c r="D74" s="161">
        <f>基金残高に係る経年分析!H57</f>
        <v>9690</v>
      </c>
    </row>
  </sheetData>
  <sheetProtection algorithmName="SHA-512" hashValue="IVxffp1ij89YGn5WoYIeEHtgZkCEde583+LQFl0HJDLAbFrc0NDCF/nxfc49EWI2qW3cgOZTAi8Iy5wRtrWhRA==" saltValue="+AoJ1qxOfZemv9l1OhnT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2026-03-09T00:49:47Z</cp:lastPrinted>
  <dcterms:created xsi:type="dcterms:W3CDTF">2026-02-23T06:18:05Z</dcterms:created>
  <dcterms:modified xsi:type="dcterms:W3CDTF">2026-09-29T05:19:42Z</dcterms:modified>
  <cp:category/>
</cp:coreProperties>
</file>