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5C24DDCD-2DD4-4064-B99E-2AC43597D49E}"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<sst xmlns="http://schemas.openxmlformats.org/spreadsheetml/2006/main" count="1095" uniqueCount="567">
  <si>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</si>
  <si>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</si>
  <si>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</si>
  <si>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</si>
  <si>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</si>
  <si>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</si>
  <si>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</si>
  <si>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</si>
  <si>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</si>
  <si>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</si>
  <si>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</si>
  <si>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</si>
  <si>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</si>
  <si>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</si>
  <si>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</si>
  <si>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</si>
  <si>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</si>
  <si>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</si>
  <si>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</si>
  <si>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</si>
  <si>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</si>
  <si>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</si>
  <si>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</si>
  <si>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</si>
  <si>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</si>
  <si>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</si>
  <si>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</si>
  <si>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</si>
  <si>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</si>
  <si>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</si>
  <si>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</si>
  <si>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</si>
  <si>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</si>
  <si>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</si>
  <si>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</si>
  <si>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</si>
  <si>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</si>
  <si>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</si>
  <si>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</si>
  <si>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</si>
  <si>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</si>
  <si>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</si>
  <si>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</si>
  <si>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</si>
  <si>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</si>
  <si>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</si>
  <si>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</si>
  <si>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</si>
  <si>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</si>
  <si>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</si>
  <si>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</si>
  <si>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</si>
  <si>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</si>
  <si>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</si>
  <si>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</si>
  <si>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</si>
  <si>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</si>
  <si>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</si>
  <si>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</si>
  <si>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</si>
  <si>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</si>
  <si>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</si>
  <si>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</si>
  <si>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</si>
  <si>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</si>
  <si>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</si>
  <si>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</si>
  <si>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</si>
  <si>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</si>
  <si>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</si>
  <si>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</si>
  <si>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</si>
  <si>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</si>
  <si>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</si>
  <si>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</si>
  <si>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</si>
  <si>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</si>
  <si>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</si>
  <si>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</si>
  <si>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</si>
  <si>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</si>
  <si>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</si>
  <si>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</si>
  <si>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</si>
  <si>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</si>
  <si>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</si>
  <si>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</si>
  <si>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</si>
  <si>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</si>
  <si>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</si>
  <si>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</si>
  <si>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</si>
  <si>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</si>
  <si>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</si>
  <si>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</si>
  <si>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</si>
  <si>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</si>
  <si>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</si>
  <si>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</si>
  <si>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</si>
  <si>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</si>
  <si>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</si>
  <si>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</si>
  <si>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</si>
  <si>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</si>
  <si>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</si>
  <si>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</si>
  <si>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</si>
  <si>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</si>
  <si>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</si>
  <si>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</si>
  <si>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</si>
  <si>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</si>
  <si>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</si>
  <si>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</si>
  <si>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</si>
  <si>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</si>
  <si>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</si>
  <si>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</si>
  <si>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</si>
  <si>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</si>
  <si>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</si>
  <si>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</si>
  <si>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</si>
  <si>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</si>
  <si>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</si>
  <si>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</si>
  <si>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</si>
  <si>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</si>
  <si>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</si>
  <si>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</si>
  <si>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</si>
  <si>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</si>
  <si>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</si>
  <si>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</si>
  <si>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</si>
  <si>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</si>
  <si>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</si>
  <si>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</si>
  <si>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</si>
  <si>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</si>
  <si>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</si>
  <si>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</si>
  <si>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</si>
  <si>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</si>
  <si>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</si>
  <si>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</si>
  <si>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</si>
  <si>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</si>
  <si>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</si>
  <si>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</si>
  <si>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</si>
  <si>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</si>
  <si>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</si>
  <si>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</si>
  <si>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</si>
  <si>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</si>
  <si>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</si>
  <si>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</si>
  <si>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</si>
  <si>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</si>
  <si>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</si>
  <si>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</si>
  <si>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</si>
  <si>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</si>
  <si>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</si>
  <si>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</si>
  <si>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</si>
  <si>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</si>
  <si>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</si>
  <si>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</si>
  <si>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</si>
  <si>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</si>
  <si>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</si>
  <si>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</si>
  <si>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</si>
  <si>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</si>
  <si>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</si>
  <si>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</si>
  <si>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</si>
  <si>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</si>
  <si>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</si>
  <si>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</si>
  <si>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</si>
  <si>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</si>
  <si>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</si>
  <si>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</si>
  <si>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</si>
  <si>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</si>
  <si>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</si>
  <si>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</si>
  <si>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</si>
  <si>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</si>
  <si>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</si>
  <si>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</si>
  <si>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</si>
  <si>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</si>
  <si>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</si>
  <si>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</si>
  <si>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</si>
  <si>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</si>
  <si>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</si>
  <si>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</si>
  <si>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石川県珠洲市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</si>
  <si>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</si>
  <si>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</si>
  <si>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</si>
  <si>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</si>
  <si>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</si>
  <si>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</si>
  <si>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</si>
  <si>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</si>
  <si>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</si>
  <si>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</si>
  <si>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</si>
  <si>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</si>
  <si>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</si>
  <si>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</si>
  <si>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</si>
  <si>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</si>
  <si>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</si>
  <si>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</si>
  <si>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</si>
  <si>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</si>
  <si>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</si>
  <si>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</si>
  <si>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</si>
  <si>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</si>
  <si>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</si>
  <si>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</si>
  <si>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</si>
  <si>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</si>
  <si>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</si>
  <si>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</si>
  <si>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</si>
  <si>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</si>
  <si>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</si>
  <si>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</si>
  <si>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</si>
  <si>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</si>
  <si>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</si>
  <si>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</si>
  <si>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</si>
  <si>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</si>
  <si>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</si>
  <si>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</si>
  <si>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</si>
  <si>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</si>
  <si>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</si>
  <si>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</si>
  <si>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</si>
  <si>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</si>
  <si>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</si>
  <si>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</si>
  <si>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</si>
  <si>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</si>
  <si>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</si>
  <si>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</si>
  <si>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</si>
  <si>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</si>
  <si>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</si>
  <si>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</si>
  <si>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</si>
  <si>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</si>
  <si>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</si>
  <si>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</si>
  <si>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</si>
  <si>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</si>
  <si>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</si>
  <si>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</si>
  <si>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</si>
  <si>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</si>
  <si>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</si>
  <si>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</si>
  <si>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</si>
  <si>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</si>
  <si>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</si>
  <si>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</si>
  <si>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</si>
  <si>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</si>
  <si>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</si>
  <si>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</si>
  <si>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</si>
  <si>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</si>
  <si>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</si>
  <si>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</si>
  <si>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</si>
  <si>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</si>
  <si>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</si>
  <si>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</si>
  <si>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</si>
  <si>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</si>
  <si>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</si>
  <si>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</si>
  <si>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</si>
  <si>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</si>
  <si>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</si>
  <si>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</si>
  <si>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</si>
  <si>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</si>
  <si>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</si>
  <si>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</si>
  <si>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</si>
  <si>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</si>
  <si>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</si>
  <si>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</si>
  <si>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</si>
  <si>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</si>
  <si>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</si>
  <si>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</si>
  <si>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</si>
  <si>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</si>
  <si>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</si>
  <si>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</si>
  <si>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</si>
  <si>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</si>
  <si>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</si>
  <si>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</si>
  <si>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</si>
  <si>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</si>
  <si>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</si>
  <si>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</si>
  <si>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</si>
  <si>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</si>
  <si>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</si>
  <si>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</si>
  <si>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</si>
  <si>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</si>
  <si>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</si>
  <si>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</si>
  <si>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</si>
  <si>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</si>
  <si>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</si>
  <si>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</si>
  <si>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</si>
  <si>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</si>
  <si>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</si>
  <si>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</si>
  <si>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</si>
  <si>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</si>
  <si>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</si>
  <si>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</si>
  <si>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</si>
  <si>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</si>
  <si>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</si>
  <si>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</si>
  <si>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</si>
  <si>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</si>
  <si>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</si>
  <si>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</si>
  <si>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</si>
  <si>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</si>
  <si>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</si>
  <si>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</si>
  <si>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石川県珠洲市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</si>
  <si>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</si>
  <si>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</si>
  <si>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</si>
  <si>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</si>
  <si>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</si>
  <si>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</si>
  <si>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</si>
  <si>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</si>
  <si>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</si>
  <si>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</si>
  <si>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</si>
  <si>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</si>
  <si>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</si>
  <si>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</si>
  <si>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</si>
  <si>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</si>
  <si>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</si>
  <si>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</si>
  <si>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</si>
  <si>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</si>
  <si>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</si>
  <si>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</si>
  <si>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</si>
  <si>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</si>
  <si>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</si>
  <si>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</si>
  <si>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</si>
  <si>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</si>
  <si>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</si>
  <si>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</si>
  <si>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</si>
  <si>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</si>
  <si>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</si>
  <si>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</si>
  <si>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</si>
  <si>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</si>
  <si>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</si>
  <si>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</si>
  <si>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</si>
  <si>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</si>
  <si>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珠洲市下水道事業会計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</si>
  <si>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</si>
  <si>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</si>
  <si>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</si>
  <si>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</si>
  <si>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</si>
  <si>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</si>
  <si>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</si>
  <si>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</si>
  <si>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</si>
  <si>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</si>
  <si>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</si>
  <si>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</si>
  <si>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</si>
  <si>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</si>
  <si>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</si>
  <si>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</si>
  <si>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</si>
  <si>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</si>
  <si>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</si>
  <si>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</si>
  <si>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</si>
  <si>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</si>
  <si>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</si>
  <si>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</si>
  <si>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</si>
  <si>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</si>
  <si>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</si>
  <si>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</si>
  <si>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</si>
  <si>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</si>
  <si>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</si>
  <si>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</si>
  <si>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</si>
  <si>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</si>
  <si>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</si>
  <si>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</si>
  <si>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</si>
  <si>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</si>
  <si>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</si>
  <si>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</si>
  <si>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</si>
  <si>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</si>
  <si>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</si>
  <si>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</si>
  <si>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</si>
  <si>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</si>
  <si>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</si>
  <si>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</si>
  <si>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</si>
  <si>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</si>
  <si>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</si>
  <si>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</si>
  <si>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</si>
  <si>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</si>
  <si>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</si>
  <si>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</si>
  <si>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</si>
  <si>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</si>
  <si>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</si>
  <si>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</si>
  <si>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</si>
  <si>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</si>
  <si>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</si>
  <si>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</si>
  <si>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</si>
  <si>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</si>
  <si>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</si>
  <si>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</si>
  <si>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</si>
  <si>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</si>
  <si>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</si>
  <si>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</si>
  <si>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</si>
  <si>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</si>
  <si>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</si>
  <si>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</si>
  <si>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</si>
  <si>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</si>
  <si>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</si>
  <si>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</si>
  <si>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</si>
  <si>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</si>
  <si>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</si>
  <si>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</si>
  <si>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</si>
  <si>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</si>
  <si>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</si>
  <si>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</si>
  <si>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</si>
  <si>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</si>
  <si>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</si>
  <si>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</si>
  <si>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</si>
  <si>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</si>
  <si>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</si>
  <si>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</si>
  <si>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</si>
  <si>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</si>
  <si>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</si>
  <si>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</si>
  <si>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</si>
  <si>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</si>
  <si>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</si>
  <si>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</si>
  <si>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</si>
  <si>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</si>
  <si>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</si>
  <si>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</si>
  <si>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</si>
  <si>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</si>
  <si>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</si>
  <si>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</si>
  <si>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</si>
  <si>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</si>
  <si>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</si>
  <si>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</si>
  <si>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</si>
  <si>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</si>
  <si>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</si>
  <si>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</si>
  <si>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</si>
  <si>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</si>
  <si>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</si>
  <si>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</si>
  <si>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</si>
  <si>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</si>
  <si>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</si>
  <si>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</si>
  <si>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</si>
  <si>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</si>
  <si>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</si>
  <si>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</si>
  <si>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</si>
  <si>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</si>
  <si>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</si>
  <si>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0.09</t>
  </si>
  <si>
    <t>▲ 0.38</t>
  </si>
  <si>
    <t>▲ 0.36</t>
  </si>
  <si>
    <t>▲ 14.53</t>
  </si>
  <si>
    <t>一般会計</t>
  </si>
  <si>
    <t>珠洲市水道事業会計</t>
  </si>
  <si>
    <t>珠洲市病院事業会計</t>
  </si>
  <si>
    <t>珠洲市介護保険特別会計</t>
  </si>
  <si>
    <t>珠洲市下水道事業会計</t>
  </si>
  <si>
    <t>珠洲市賃貸住宅事業特別会計</t>
  </si>
  <si>
    <t>珠洲市国民健康保険特別会計</t>
  </si>
  <si>
    <t>珠洲市後期高齢者医療特別会計</t>
  </si>
  <si>
    <t>その他会計（赤字）</t>
  </si>
  <si>
    <t>その他会計（黒字）</t>
  </si>
  <si>
    <t>R01</t>
    <phoneticPr fontId="5"/>
  </si>
  <si>
    <t>R02</t>
    <phoneticPr fontId="5"/>
  </si>
  <si>
    <t>R03</t>
    <phoneticPr fontId="5"/>
  </si>
  <si>
    <t>R04</t>
    <phoneticPr fontId="5"/>
  </si>
  <si>
    <t>R05</t>
    <phoneticPr fontId="5"/>
  </si>
  <si>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</si>
  <si>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</si>
  <si>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</si>
  <si>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</si>
  <si>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</si>
  <si>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</si>
  <si>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</si>
  <si>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</si>
  <si>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</si>
  <si>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</si>
  <si>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t>
    <phoneticPr fontId="10"/>
  </si>
  <si>
    <t>-</t>
    <phoneticPr fontId="2"/>
  </si>
  <si>
    <t>珠洲市震災復興基金</t>
    <rPh sb="0" eb="3">
      <t>スズシ</t>
    </rPh>
    <rPh sb="3" eb="5">
      <t>シンサイ</t>
    </rPh>
    <rPh sb="5" eb="7">
      <t>フッコウ</t>
    </rPh>
    <rPh sb="7" eb="9">
      <t>キキン</t>
    </rPh>
    <phoneticPr fontId="5"/>
  </si>
  <si>
    <t>公共施設管理基金</t>
    <rPh sb="0" eb="2">
      <t>コウキョウ</t>
    </rPh>
    <rPh sb="2" eb="4">
      <t>シセツ</t>
    </rPh>
    <rPh sb="4" eb="6">
      <t>カンリ</t>
    </rPh>
    <rPh sb="6" eb="8">
      <t>キキン</t>
    </rPh>
    <phoneticPr fontId="2"/>
  </si>
  <si>
    <t>地域振興基金</t>
    <rPh sb="0" eb="2">
      <t>チイキ</t>
    </rPh>
    <rPh sb="2" eb="4">
      <t>シンコウ</t>
    </rPh>
    <rPh sb="4" eb="6">
      <t>キキン</t>
    </rPh>
    <phoneticPr fontId="2"/>
  </si>
  <si>
    <t>多目的ホール施設管理等基金</t>
    <rPh sb="0" eb="3">
      <t>タモクテキ</t>
    </rPh>
    <rPh sb="6" eb="8">
      <t>シセツ</t>
    </rPh>
    <rPh sb="8" eb="10">
      <t>カンリ</t>
    </rPh>
    <rPh sb="10" eb="11">
      <t>トウ</t>
    </rPh>
    <rPh sb="11" eb="13">
      <t>キキン</t>
    </rPh>
    <phoneticPr fontId="2"/>
  </si>
  <si>
    <t>賃貸住宅事業基金</t>
    <rPh sb="0" eb="4">
      <t>チンタイジュウタク</t>
    </rPh>
    <rPh sb="4" eb="6">
      <t>ジギョウ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</si>
</sst>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7EF-49A1-86CF-D47EAA8B7F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108408</c:v>
                </c:pt>
                <c:pt idx="1">
                  <c:v>163468</c:v>
                </c:pt>
                <c:pt idx="2">
                  <c:v>202847</c:v>
                </c:pt>
                <c:pt idx="3">
                  <c:v>269372</c:v>
                </c:pt>
                <c:pt idx="4">
                  <c:v>130042</c:v>
                </c:pt>
              </c:numCache>
            </c:numRef>
          </c:val>
          <c:smooth val="0"/>
          <c:extLst>
            <c:ext xmlns:c16="http://schemas.microsoft.com/office/drawing/2014/chart" uri="{C3380CC4-5D6E-409C-BE32-E72D297353CC}">
              <c16:uniqueId val="{00000001-27EF-49A1-86CF-D47EAA8B7F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1.27</c:v>
                </c:pt>
                <c:pt idx="1">
                  <c:v>6.44</c:v>
                </c:pt>
                <c:pt idx="2">
                  <c:v>5.69</c:v>
                </c:pt>
                <c:pt idx="3">
                  <c:v>5.52</c:v>
                </c:pt>
                <c:pt idx="4">
                  <c:v>23.98</c:v>
                </c:pt>
              </c:numCache>
            </c:numRef>
          </c:val>
          <c:extLst>
            <c:ext xmlns:c16="http://schemas.microsoft.com/office/drawing/2014/chart" uri="{C3380CC4-5D6E-409C-BE32-E72D297353CC}">
              <c16:uniqueId val="{00000000-2887-46EE-87C5-BD1AC99A45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40.67</c:v>
                </c:pt>
                <c:pt idx="1">
                  <c:v>39.770000000000003</c:v>
                </c:pt>
                <c:pt idx="2">
                  <c:v>40.9</c:v>
                </c:pt>
                <c:pt idx="3">
                  <c:v>45.67</c:v>
                </c:pt>
                <c:pt idx="4">
                  <c:v>15.52</c:v>
                </c:pt>
              </c:numCache>
            </c:numRef>
          </c:val>
          <c:extLst>
            <c:ext xmlns:c16="http://schemas.microsoft.com/office/drawing/2014/chart" uri="{C3380CC4-5D6E-409C-BE32-E72D297353CC}">
              <c16:uniqueId val="{00000001-2887-46EE-87C5-BD1AC99A45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5.29</c:v>
                </c:pt>
                <c:pt idx="2">
                  <c:v>-0.38</c:v>
                </c:pt>
                <c:pt idx="3">
                  <c:v>-0.36</c:v>
                </c:pt>
                <c:pt idx="4">
                  <c:v>-14.53</c:v>
                </c:pt>
              </c:numCache>
            </c:numRef>
          </c:val>
          <c:smooth val="0"/>
          <c:extLst>
            <c:ext xmlns:c16="http://schemas.microsoft.com/office/drawing/2014/chart" uri="{C3380CC4-5D6E-409C-BE32-E72D297353CC}">
              <c16:uniqueId val="{00000002-2887-46EE-87C5-BD1AC99A45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A6-41E1-B562-7675AAB181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A6-41E1-B562-7675AAB181F3}"/>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2A6-41E1-B562-7675AAB181F3}"/>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2A6-41E1-B562-7675AAB181F3}"/>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2A6-41E1-B562-7675AAB181F3}"/>
            </c:ext>
          </c:extLst>
        </c:ser>
        <c:ser>
          <c:idx val="5"/>
          <c:order val="5"/>
          <c:tx>
            <c:strRef>
              <c:f>データシート!$A$32</c:f>
              <c:strCache>
                <c:ptCount val="1"/>
                <c:pt idx="0">
                  <c:v>珠洲市下水道事業会計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0.28000000000000003</c:v>
                </c:pt>
                <c:pt idx="4">
                  <c:v>#N/A</c:v>
                </c:pt>
                <c:pt idx="5">
                  <c:v>0.38</c:v>
                </c:pt>
                <c:pt idx="6">
                  <c:v>#N/A</c:v>
                </c:pt>
                <c:pt idx="7">
                  <c:v>0.77</c:v>
                </c:pt>
                <c:pt idx="8">
                  <c:v>#N/A</c:v>
                </c:pt>
                <c:pt idx="9">
                  <c:v>0.59</c:v>
                </c:pt>
              </c:numCache>
            </c:numRef>
          </c:val>
          <c:extLst>
            <c:ext xmlns:c16="http://schemas.microsoft.com/office/drawing/2014/chart" uri="{C3380CC4-5D6E-409C-BE32-E72D297353CC}">
              <c16:uniqueId val="{00000005-C2A6-41E1-B562-7675AAB181F3}"/>
            </c:ext>
          </c:extLst>
        </c:ser>
        <c:ser>
          <c:idx val="6"/>
          <c:order val="6"/>
          <c:tx>
            <c:strRef>
              <c:f>データシート!$A$33</c:f>
              <c:strCache>
                <c:ptCount val="1"/>
                <c:pt idx="0">
                  <c:v>珠洲市介護保険特別会計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0.56999999999999995</c:v>
                </c:pt>
                <c:pt idx="4">
                  <c:v>#N/A</c:v>
                </c:pt>
                <c:pt idx="5">
                  <c:v>0.91</c:v>
                </c:pt>
                <c:pt idx="6">
                  <c:v>#N/A</c:v>
                </c:pt>
                <c:pt idx="7">
                  <c:v>1.39</c:v>
                </c:pt>
                <c:pt idx="8">
                  <c:v>#N/A</c:v>
                </c:pt>
                <c:pt idx="9">
                  <c:v>3.53</c:v>
                </c:pt>
              </c:numCache>
            </c:numRef>
          </c:val>
          <c:extLst>
            <c:ext xmlns:c16="http://schemas.microsoft.com/office/drawing/2014/chart" uri="{C3380CC4-5D6E-409C-BE32-E72D297353CC}">
              <c16:uniqueId val="{00000006-C2A6-41E1-B562-7675AAB181F3}"/>
            </c:ext>
          </c:extLst>
        </c:ser>
        <c:ser>
          <c:idx val="7"/>
          <c:order val="7"/>
          <c:tx>
            <c:strRef>
              <c:f>データシート!$A$34</c:f>
              <c:strCache>
                <c:ptCount val="1"/>
                <c:pt idx="0">
                  <c:v>珠洲市病院事業会計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24.49</c:v>
                </c:pt>
                <c:pt idx="2">
                  <c:v>#N/A</c:v>
                </c:pt>
                <c:pt idx="3">
                  <c:v>25.92</c:v>
                </c:pt>
                <c:pt idx="4">
                  <c:v>#N/A</c:v>
                </c:pt>
                <c:pt idx="5">
                  <c:v>24.01</c:v>
                </c:pt>
                <c:pt idx="6">
                  <c:v>#N/A</c:v>
                </c:pt>
                <c:pt idx="7">
                  <c:v>25.67</c:v>
                </c:pt>
                <c:pt idx="8">
                  <c:v>#N/A</c:v>
                </c:pt>
                <c:pt idx="9">
                  <c:v>15.01</c:v>
                </c:pt>
              </c:numCache>
            </c:numRef>
          </c:val>
          <c:extLst>
            <c:ext xmlns:c16="http://schemas.microsoft.com/office/drawing/2014/chart" uri="{C3380CC4-5D6E-409C-BE32-E72D297353CC}">
              <c16:uniqueId val="{00000007-C2A6-41E1-B562-7675AAB181F3}"/>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23.35</c:v>
                </c:pt>
                <c:pt idx="2">
                  <c:v>#N/A</c:v>
                </c:pt>
                <c:pt idx="3">
                  <c:v>22.26</c:v>
                </c:pt>
                <c:pt idx="4">
                  <c:v>#N/A</c:v>
                </c:pt>
                <c:pt idx="5">
                  <c:v>21.45</c:v>
                </c:pt>
                <c:pt idx="6">
                  <c:v>#N/A</c:v>
                </c:pt>
                <c:pt idx="7">
                  <c:v>23.28</c:v>
                </c:pt>
                <c:pt idx="8">
                  <c:v>#N/A</c:v>
                </c:pt>
                <c:pt idx="9">
                  <c:v>23.57</c:v>
                </c:pt>
              </c:numCache>
            </c:numRef>
          </c:val>
          <c:extLst>
            <c:ext xmlns:c16="http://schemas.microsoft.com/office/drawing/2014/chart" uri="{C3380CC4-5D6E-409C-BE32-E72D297353CC}">
              <c16:uniqueId val="{00000008-C2A6-41E1-B562-7675AAB181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c:v>
                </c:pt>
                <c:pt idx="2">
                  <c:v>#N/A</c:v>
                </c:pt>
                <c:pt idx="3">
                  <c:v>6.44</c:v>
                </c:pt>
                <c:pt idx="4">
                  <c:v>#N/A</c:v>
                </c:pt>
                <c:pt idx="5">
                  <c:v>5.69</c:v>
                </c:pt>
                <c:pt idx="6">
                  <c:v>#N/A</c:v>
                </c:pt>
                <c:pt idx="7">
                  <c:v>5.52</c:v>
                </c:pt>
                <c:pt idx="8">
                  <c:v>#N/A</c:v>
                </c:pt>
                <c:pt idx="9">
                  <c:v>23.97</c:v>
                </c:pt>
              </c:numCache>
            </c:numRef>
          </c:val>
          <c:extLst>
            <c:ext xmlns:c16="http://schemas.microsoft.com/office/drawing/2014/chart" uri="{C3380CC4-5D6E-409C-BE32-E72D297353CC}">
              <c16:uniqueId val="{00000009-C2A6-41E1-B562-7675AAB181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1586</c:v>
                </c:pt>
                <c:pt idx="5">
                  <c:v>1593</c:v>
                </c:pt>
                <c:pt idx="8">
                  <c:v>1781</c:v>
                </c:pt>
                <c:pt idx="11">
                  <c:v>1556</c:v>
                </c:pt>
                <c:pt idx="14">
                  <c:v>1602</c:v>
                </c:pt>
              </c:numCache>
            </c:numRef>
          </c:val>
          <c:extLst>
            <c:ext xmlns:c16="http://schemas.microsoft.com/office/drawing/2014/chart" uri="{C3380CC4-5D6E-409C-BE32-E72D297353CC}">
              <c16:uniqueId val="{00000000-FF76-4EFD-B003-0ADFBAA943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FF76-4EFD-B003-0ADFBAA943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76-4EFD-B003-0ADFBAA943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48</c:v>
                </c:pt>
                <c:pt idx="6">
                  <c:v>37</c:v>
                </c:pt>
                <c:pt idx="9">
                  <c:v>47</c:v>
                </c:pt>
                <c:pt idx="12">
                  <c:v>36</c:v>
                </c:pt>
              </c:numCache>
            </c:numRef>
          </c:val>
          <c:extLst>
            <c:ext xmlns:c16="http://schemas.microsoft.com/office/drawing/2014/chart" uri="{C3380CC4-5D6E-409C-BE32-E72D297353CC}">
              <c16:uniqueId val="{00000003-FF76-4EFD-B003-0ADFBAA943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847</c:v>
                </c:pt>
                <c:pt idx="3">
                  <c:v>862</c:v>
                </c:pt>
                <c:pt idx="6">
                  <c:v>903</c:v>
                </c:pt>
                <c:pt idx="9">
                  <c:v>889</c:v>
                </c:pt>
                <c:pt idx="12">
                  <c:v>901</c:v>
                </c:pt>
              </c:numCache>
            </c:numRef>
          </c:val>
          <c:extLst>
            <c:ext xmlns:c16="http://schemas.microsoft.com/office/drawing/2014/chart" uri="{C3380CC4-5D6E-409C-BE32-E72D297353CC}">
              <c16:uniqueId val="{00000004-FF76-4EFD-B003-0ADFBAA943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76-4EFD-B003-0ADFBAA943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76-4EFD-B003-0ADFBAA943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1382</c:v>
                </c:pt>
                <c:pt idx="3">
                  <c:v>1415</c:v>
                </c:pt>
                <c:pt idx="6">
                  <c:v>1601</c:v>
                </c:pt>
                <c:pt idx="9">
                  <c:v>1442</c:v>
                </c:pt>
                <c:pt idx="12">
                  <c:v>1569</c:v>
                </c:pt>
              </c:numCache>
            </c:numRef>
          </c:val>
          <c:extLst>
            <c:ext xmlns:c16="http://schemas.microsoft.com/office/drawing/2014/chart" uri="{C3380CC4-5D6E-409C-BE32-E72D297353CC}">
              <c16:uniqueId val="{00000007-FF76-4EFD-B003-0ADFBAA943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689</c:v>
                </c:pt>
                <c:pt idx="2">
                  <c:v>#N/A</c:v>
                </c:pt>
                <c:pt idx="3">
                  <c:v>#N/A</c:v>
                </c:pt>
                <c:pt idx="4">
                  <c:v>732</c:v>
                </c:pt>
                <c:pt idx="5">
                  <c:v>#N/A</c:v>
                </c:pt>
                <c:pt idx="6">
                  <c:v>#N/A</c:v>
                </c:pt>
                <c:pt idx="7">
                  <c:v>760</c:v>
                </c:pt>
                <c:pt idx="8">
                  <c:v>#N/A</c:v>
                </c:pt>
                <c:pt idx="9">
                  <c:v>#N/A</c:v>
                </c:pt>
                <c:pt idx="10">
                  <c:v>822</c:v>
                </c:pt>
                <c:pt idx="11">
                  <c:v>#N/A</c:v>
                </c:pt>
                <c:pt idx="12">
                  <c:v>#N/A</c:v>
                </c:pt>
                <c:pt idx="13">
                  <c:v>905</c:v>
                </c:pt>
                <c:pt idx="14">
                  <c:v>#N/A</c:v>
                </c:pt>
              </c:numCache>
            </c:numRef>
          </c:val>
          <c:smooth val="0"/>
          <c:extLst>
            <c:ext xmlns:c16="http://schemas.microsoft.com/office/drawing/2014/chart" uri="{C3380CC4-5D6E-409C-BE32-E72D297353CC}">
              <c16:uniqueId val="{00000008-FF76-4EFD-B003-0ADFBAA943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15272</c:v>
                </c:pt>
                <c:pt idx="5">
                  <c:v>14553</c:v>
                </c:pt>
                <c:pt idx="8">
                  <c:v>14662</c:v>
                </c:pt>
                <c:pt idx="11">
                  <c:v>15462</c:v>
                </c:pt>
                <c:pt idx="14">
                  <c:v>15028</c:v>
                </c:pt>
              </c:numCache>
            </c:numRef>
          </c:val>
          <c:extLst>
            <c:ext xmlns:c16="http://schemas.microsoft.com/office/drawing/2014/chart" uri="{C3380CC4-5D6E-409C-BE32-E72D297353CC}">
              <c16:uniqueId val="{00000000-4C01-43A8-80BD-2B961BA26A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957</c:v>
                </c:pt>
                <c:pt idx="5">
                  <c:v>763</c:v>
                </c:pt>
                <c:pt idx="8">
                  <c:v>708</c:v>
                </c:pt>
                <c:pt idx="11">
                  <c:v>654</c:v>
                </c:pt>
                <c:pt idx="14">
                  <c:v>596</c:v>
                </c:pt>
              </c:numCache>
            </c:numRef>
          </c:val>
          <c:extLst>
            <c:ext xmlns:c16="http://schemas.microsoft.com/office/drawing/2014/chart" uri="{C3380CC4-5D6E-409C-BE32-E72D297353CC}">
              <c16:uniqueId val="{00000001-4C01-43A8-80BD-2B961BA26A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5839</c:v>
                </c:pt>
                <c:pt idx="5">
                  <c:v>5800</c:v>
                </c:pt>
                <c:pt idx="8">
                  <c:v>6382</c:v>
                </c:pt>
                <c:pt idx="11">
                  <c:v>6506</c:v>
                </c:pt>
                <c:pt idx="14">
                  <c:v>9613</c:v>
                </c:pt>
              </c:numCache>
            </c:numRef>
          </c:val>
          <c:extLst>
            <c:ext xmlns:c16="http://schemas.microsoft.com/office/drawing/2014/chart" uri="{C3380CC4-5D6E-409C-BE32-E72D297353CC}">
              <c16:uniqueId val="{00000002-4C01-43A8-80BD-2B961BA26A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01-43A8-80BD-2B961BA26A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01-43A8-80BD-2B961BA26A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01-43A8-80BD-2B961BA26A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1511</c:v>
                </c:pt>
                <c:pt idx="3">
                  <c:v>1552</c:v>
                </c:pt>
                <c:pt idx="6">
                  <c:v>1575</c:v>
                </c:pt>
                <c:pt idx="9">
                  <c:v>1595</c:v>
                </c:pt>
                <c:pt idx="12">
                  <c:v>1641</c:v>
                </c:pt>
              </c:numCache>
            </c:numRef>
          </c:val>
          <c:extLst>
            <c:ext xmlns:c16="http://schemas.microsoft.com/office/drawing/2014/chart" uri="{C3380CC4-5D6E-409C-BE32-E72D297353CC}">
              <c16:uniqueId val="{00000006-4C01-43A8-80BD-2B961BA26A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242</c:v>
                </c:pt>
                <c:pt idx="3">
                  <c:v>195</c:v>
                </c:pt>
                <c:pt idx="6">
                  <c:v>147</c:v>
                </c:pt>
                <c:pt idx="9">
                  <c:v>101</c:v>
                </c:pt>
                <c:pt idx="12">
                  <c:v>68</c:v>
                </c:pt>
              </c:numCache>
            </c:numRef>
          </c:val>
          <c:extLst>
            <c:ext xmlns:c16="http://schemas.microsoft.com/office/drawing/2014/chart" uri="{C3380CC4-5D6E-409C-BE32-E72D297353CC}">
              <c16:uniqueId val="{00000007-4C01-43A8-80BD-2B961BA26A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9522</c:v>
                </c:pt>
                <c:pt idx="3">
                  <c:v>8542</c:v>
                </c:pt>
                <c:pt idx="6">
                  <c:v>7643</c:v>
                </c:pt>
                <c:pt idx="9">
                  <c:v>6761</c:v>
                </c:pt>
                <c:pt idx="12">
                  <c:v>6831</c:v>
                </c:pt>
              </c:numCache>
            </c:numRef>
          </c:val>
          <c:extLst>
            <c:ext xmlns:c16="http://schemas.microsoft.com/office/drawing/2014/chart" uri="{C3380CC4-5D6E-409C-BE32-E72D297353CC}">
              <c16:uniqueId val="{00000008-4C01-43A8-80BD-2B961BA26A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01-43A8-80BD-2B961BA26A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13040</c:v>
                </c:pt>
                <c:pt idx="3">
                  <c:v>13354</c:v>
                </c:pt>
                <c:pt idx="6">
                  <c:v>14016</c:v>
                </c:pt>
                <c:pt idx="9">
                  <c:v>15671</c:v>
                </c:pt>
                <c:pt idx="12">
                  <c:v>15591</c:v>
                </c:pt>
              </c:numCache>
            </c:numRef>
          </c:val>
          <c:extLst>
            <c:ext xmlns:c16="http://schemas.microsoft.com/office/drawing/2014/chart" uri="{C3380CC4-5D6E-409C-BE32-E72D297353CC}">
              <c16:uniqueId val="{0000000A-4C01-43A8-80BD-2B961BA26A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2247</c:v>
                </c:pt>
                <c:pt idx="2">
                  <c:v>#N/A</c:v>
                </c:pt>
                <c:pt idx="3">
                  <c:v>#N/A</c:v>
                </c:pt>
                <c:pt idx="4">
                  <c:v>2528</c:v>
                </c:pt>
                <c:pt idx="5">
                  <c:v>#N/A</c:v>
                </c:pt>
                <c:pt idx="6">
                  <c:v>#N/A</c:v>
                </c:pt>
                <c:pt idx="7">
                  <c:v>1629</c:v>
                </c:pt>
                <c:pt idx="8">
                  <c:v>#N/A</c:v>
                </c:pt>
                <c:pt idx="9">
                  <c:v>#N/A</c:v>
                </c:pt>
                <c:pt idx="10">
                  <c:v>1506</c:v>
                </c:pt>
                <c:pt idx="11">
                  <c:v>#N/A</c:v>
                </c:pt>
                <c:pt idx="12">
                  <c:v>#N/A</c:v>
                </c:pt>
                <c:pt idx="13">
                  <c:v>0</c:v>
                </c:pt>
                <c:pt idx="14">
                  <c:v>#N/A</c:v>
                </c:pt>
              </c:numCache>
            </c:numRef>
          </c:val>
          <c:smooth val="0"/>
          <c:extLst>
            <c:ext xmlns:c16="http://schemas.microsoft.com/office/drawing/2014/chart" uri="{C3380CC4-5D6E-409C-BE32-E72D297353CC}">
              <c16:uniqueId val="{0000000B-4C01-43A8-80BD-2B961BA26A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2953</c:v>
                </c:pt>
                <c:pt idx="1">
                  <c:v>3162</c:v>
                </c:pt>
                <c:pt idx="2">
                  <c:v>1074</c:v>
                </c:pt>
              </c:numCache>
            </c:numRef>
          </c:val>
          <c:extLst>
            <c:ext xmlns:c16="http://schemas.microsoft.com/office/drawing/2014/chart" uri="{C3380CC4-5D6E-409C-BE32-E72D297353CC}">
              <c16:uniqueId val="{00000000-1A9F-4DE8-A3D6-76A7B53CC5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c:v>
                </c:pt>
                <c:pt idx="1">
                  <c:v>49</c:v>
                </c:pt>
                <c:pt idx="2">
                  <c:v>1049</c:v>
                </c:pt>
              </c:numCache>
            </c:numRef>
          </c:val>
          <c:extLst>
            <c:ext xmlns:c16="http://schemas.microsoft.com/office/drawing/2014/chart" uri="{C3380CC4-5D6E-409C-BE32-E72D297353CC}">
              <c16:uniqueId val="{00000001-1A9F-4DE8-A3D6-76A7B53CC5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2658</c:v>
                </c:pt>
                <c:pt idx="1">
                  <c:v>2566</c:v>
                </c:pt>
                <c:pt idx="2">
                  <c:v>6714</c:v>
                </c:pt>
              </c:numCache>
            </c:numRef>
          </c:val>
          <c:extLst>
            <c:ext xmlns:c16="http://schemas.microsoft.com/office/drawing/2014/chart" uri="{C3380CC4-5D6E-409C-BE32-E72D297353CC}">
              <c16:uniqueId val="{00000002-1A9F-4DE8-A3D6-76A7B53CC5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12,574
12,487
247.20
23,536,791
20,324,530
1,658,406
6,915,944
15,590,867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類似団体内順位では下位で推移している。過疎地・少子高齢化の影響により、自主財源を確保することが非常に困難であり、財源を地方交付税等に依存している。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通常の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歳入に占める交付税の割合は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を占めており、国の動向に左右されやすい財源構造となっている。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加えて、能登半島地震を受け、さらに人口減少が進むことで財政運営はより厳しい状況となることが予想される。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時間外勤務手当やふるさと納税返礼品代の増な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どの影響による経常経費の増加により、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依然として交付税の動向に左右される状況から、今後も公債費等の義務的経費の着実な改善に努める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53884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5373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166733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0205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15059</xdr:rowOff>
    </xdr:from>
    <xdr:to>
      <xdr:col>15</xdr:col>
      <xdr:colOff>82550</xdr:colOff>
      <xdr:row>61</xdr:row>
      <xdr:rowOff>9072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02059"/>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9072</xdr:rowOff>
    </xdr:from>
    <xdr:to>
      <xdr:col>11</xdr:col>
      <xdr:colOff>31750</xdr:colOff>
      <xdr:row>61</xdr:row>
      <xdr:rowOff>26307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115933</xdr:rowOff>
    </xdr:from>
    <xdr:to>
      <xdr:col>19</xdr:col>
      <xdr:colOff>184150</xdr:colOff>
      <xdr:row>61</xdr:row>
      <xdr:rowOff>46083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30860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135709</xdr:rowOff>
    </xdr:from>
    <xdr:to>
      <xdr:col>15</xdr:col>
      <xdr:colOff>133350</xdr:colOff>
      <xdr:row>60</xdr:row>
      <xdr:rowOff>65859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50636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129722</xdr:rowOff>
    </xdr:from>
    <xdr:to>
      <xdr:col>11</xdr:col>
      <xdr:colOff>82550</xdr:colOff>
      <xdr:row>61</xdr:row>
      <xdr:rowOff>59872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44649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[388,682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年度における人口一人当たりの人件費は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１５２，１３７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７，１８４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円）となった。人口減少（前年度比△３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人）による影響で一人当たりの金額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増額となった。引き続き適正な職員数、職員構成の管理に努める。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また、一人当たりの物件費・維持補修費等については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２４２，３３０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１１５，５５５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能登半島地震による災害ごみ処理事業費や住宅応急修理事業費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の実施に伴う物件費の増加が大きな要因となった。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維持補修費等については、今後も増加が見込まれるため、公共施設総合管理計画に基づき、公共施設の適正な管理のもとコスト削減に努める。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152657</xdr:rowOff>
    </xdr:from>
    <xdr:to>
      <xdr:col>23</xdr:col>
      <xdr:colOff>133350</xdr:colOff>
      <xdr:row>84</xdr:row>
      <xdr:rowOff>11336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1557"/>
          <a:ext cx="838200" cy="2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105249</xdr:rowOff>
    </xdr:from>
    <xdr:to>
      <xdr:col>19</xdr:col>
      <xdr:colOff>133350</xdr:colOff>
      <xdr:row>82</xdr:row>
      <xdr:rowOff>152657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4149"/>
          <a:ext cx="8890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93286</xdr:rowOff>
    </xdr:from>
    <xdr:to>
      <xdr:col>15</xdr:col>
      <xdr:colOff>82550</xdr:colOff>
      <xdr:row>82</xdr:row>
      <xdr:rowOff>105249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5218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54651</xdr:rowOff>
    </xdr:from>
    <xdr:to>
      <xdr:col>11</xdr:col>
      <xdr:colOff>31750</xdr:colOff>
      <xdr:row>82</xdr:row>
      <xdr:rowOff>93286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35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131986</xdr:rowOff>
    </xdr:from>
    <xdr:to>
      <xdr:col>23</xdr:col>
      <xdr:colOff>184150</xdr:colOff>
      <xdr:row>84</xdr:row>
      <xdr:rowOff>62136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104063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3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101857</xdr:rowOff>
    </xdr:from>
    <xdr:to>
      <xdr:col>19</xdr:col>
      <xdr:colOff>184150</xdr:colOff>
      <xdr:row>83</xdr:row>
      <xdr:rowOff>32007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16784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54449</xdr:rowOff>
    </xdr:from>
    <xdr:to>
      <xdr:col>15</xdr:col>
      <xdr:colOff>133350</xdr:colOff>
      <xdr:row>82</xdr:row>
      <xdr:rowOff>156049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140826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42486</xdr:rowOff>
    </xdr:from>
    <xdr:to>
      <xdr:col>11</xdr:col>
      <xdr:colOff>82550</xdr:colOff>
      <xdr:row>82</xdr:row>
      <xdr:rowOff>144086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128863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3851</xdr:rowOff>
    </xdr:from>
    <xdr:to>
      <xdr:col>7</xdr:col>
      <xdr:colOff>31750</xdr:colOff>
      <xdr:row>82</xdr:row>
      <xdr:rowOff>105451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90228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4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従来から給与水準は低い状態であったが、令和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年度においても類似団体平均を下回っている。今後も適正な給与水準となるよう、職員の年齢構成、定員、総人件費等に注意を払っていく。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また、引き続き事務の簡素合理化、ノー残業デーや振替休日の徹底などにより、時間外勤務手当の削減を図り、給与の適正化に努めていく。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11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165805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647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165805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138557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75880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138557</xdr:rowOff>
    </xdr:from>
    <xdr:to>
      <xdr:col>77</xdr:col>
      <xdr:colOff>44450</xdr:colOff>
      <xdr:row>62</xdr:row>
      <xdr:rowOff>146600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684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115231</xdr:rowOff>
    </xdr:from>
    <xdr:to>
      <xdr:col>72</xdr:col>
      <xdr:colOff>203200</xdr:colOff>
      <xdr:row>62</xdr:row>
      <xdr:rowOff>146600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4513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107188</xdr:rowOff>
    </xdr:from>
    <xdr:to>
      <xdr:col>68</xdr:col>
      <xdr:colOff>152400</xdr:colOff>
      <xdr:row>62</xdr:row>
      <xdr:rowOff>115231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3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87757</xdr:rowOff>
    </xdr:from>
    <xdr:to>
      <xdr:col>77</xdr:col>
      <xdr:colOff>95250</xdr:colOff>
      <xdr:row>63</xdr:row>
      <xdr:rowOff>17907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2684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0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95800</xdr:rowOff>
    </xdr:from>
    <xdr:to>
      <xdr:col>73</xdr:col>
      <xdr:colOff>44450</xdr:colOff>
      <xdr:row>63</xdr:row>
      <xdr:rowOff>25950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64431</xdr:rowOff>
    </xdr:from>
    <xdr:to>
      <xdr:col>68</xdr:col>
      <xdr:colOff>203200</xdr:colOff>
      <xdr:row>62</xdr:row>
      <xdr:rowOff>166031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150808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8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56388</xdr:rowOff>
    </xdr:from>
    <xdr:to>
      <xdr:col>64</xdr:col>
      <xdr:colOff>152400</xdr:colOff>
      <xdr:row>62</xdr:row>
      <xdr:rowOff>157988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142765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また、能登半島地震に伴う災害対策債や災害復旧事業債の借入れ額が膨大な額となることが見込まれる。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140653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6419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120544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541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112501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541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112501</xdr:rowOff>
    </xdr:from>
    <xdr:to>
      <xdr:col>68</xdr:col>
      <xdr:colOff>152400</xdr:colOff>
      <xdr:row>37</xdr:row>
      <xdr:rowOff>118533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561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89853</xdr:rowOff>
    </xdr:from>
    <xdr:to>
      <xdr:col>81</xdr:col>
      <xdr:colOff>95250</xdr:colOff>
      <xdr:row>38</xdr:row>
      <xdr:rowOff>20003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61930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0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69744</xdr:rowOff>
    </xdr:from>
    <xdr:to>
      <xdr:col>77</xdr:col>
      <xdr:colOff>95250</xdr:colOff>
      <xdr:row>37</xdr:row>
      <xdr:rowOff>171345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156121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146067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61701</xdr:rowOff>
    </xdr:from>
    <xdr:to>
      <xdr:col>68</xdr:col>
      <xdr:colOff>203200</xdr:colOff>
      <xdr:row>37</xdr:row>
      <xdr:rowOff>163301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148078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前年度の２８．８％か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ら令和５年度は「将来負担なし」となった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能登半島地震によりふるさと納税寄附金や特別交付税が交付され、今後の災害復旧・復興へ活用するため震災復興基金へ４０億円を積み立てたことから、将来負担なしとなった。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一部事務組合、下水道、病院、水道等の起債残高は依然大きいことから、一般会計も含め、引き続き普通建設事業の適正な執行、有利な財源の確保等による新発債の抑制に努める。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22521</xdr:rowOff>
    </xdr:from>
    <xdr:to>
      <xdr:col>77</xdr:col>
      <xdr:colOff>44450</xdr:colOff>
      <xdr:row>15</xdr:row>
      <xdr:rowOff>30565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942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30565</xdr:rowOff>
    </xdr:from>
    <xdr:to>
      <xdr:col>72</xdr:col>
      <xdr:colOff>203200</xdr:colOff>
      <xdr:row>16</xdr:row>
      <xdr:rowOff>9525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02315"/>
          <a:ext cx="889000" cy="1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155236</xdr:rowOff>
    </xdr:from>
    <xdr:to>
      <xdr:col>68</xdr:col>
      <xdr:colOff>152400</xdr:colOff>
      <xdr:row>16</xdr:row>
      <xdr:rowOff>9525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726986"/>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143171</xdr:rowOff>
    </xdr:from>
    <xdr:to>
      <xdr:col>77</xdr:col>
      <xdr:colOff>95250</xdr:colOff>
      <xdr:row>15</xdr:row>
      <xdr:rowOff>73321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58098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2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151215</xdr:rowOff>
    </xdr:from>
    <xdr:to>
      <xdr:col>73</xdr:col>
      <xdr:colOff>44450</xdr:colOff>
      <xdr:row>15</xdr:row>
      <xdr:rowOff>81365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66142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3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104436</xdr:rowOff>
    </xdr:from>
    <xdr:to>
      <xdr:col>64</xdr:col>
      <xdr:colOff>152400</xdr:colOff>
      <xdr:row>16</xdr:row>
      <xdr:rowOff>34586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44763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4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12,574
12,487
247.20
23,536,791
20,324,530
1,658,406
6,915,944
15,590,867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経常収支比率における人件費の割合は、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％で前年度より増加した。経常経費としては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時間外勤務手当の増により０．８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経常収支比率における物件費の割合は９．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ふるさと納税返礼品代の増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割合が増加した。引き続き歳出の削減に努める。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13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134620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13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経常収支比率における扶助費の割合は３．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の中でも低い数値となっている。最大の要因は少子高齢化による影響である。近年の出生数は年間６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1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19050</xdr:rowOff>
    </xdr:from>
    <xdr:to>
      <xdr:col>19</xdr:col>
      <xdr:colOff>187325</xdr:colOff>
      <xdr:row>53</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0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19050</xdr:rowOff>
    </xdr:from>
    <xdr:to>
      <xdr:col>15</xdr:col>
      <xdr:colOff>98425</xdr:colOff>
      <xdr:row>53</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0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165100</xdr:rowOff>
    </xdr:from>
    <xdr:to>
      <xdr:col>20</xdr:col>
      <xdr:colOff>38100</xdr:colOff>
      <xdr:row>53</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139700</xdr:rowOff>
    </xdr:from>
    <xdr:to>
      <xdr:col>15</xdr:col>
      <xdr:colOff>149225</xdr:colOff>
      <xdr:row>53</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経常収支比率のその他の減少については、令和２年度から下水道事業が法適化により補助費へ移行したことが大きな要因である。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高齢化の進む本市において、介護保険や後期高齢者への繰出も増加している。社会構造上、やむを得ない部分であるが、財政の健全化に努める。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11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60</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64272"/>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経常収支比率における補助費等の割合は類似団体平均を大きく上回っている。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奥能登クリーン組合への負担金、水道事業会計への補助金、下水道事業会計への負担金・補助金が大きな要因となっている。また、令和３年度から病院事業会計へ不採算地区中核病院分として繰出しが大きく増加したことも要因となっている。引き続き高水準で移行することが見込まれるため、各種団体への運営補助等は内容を精査し、引き続き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28702</xdr:rowOff>
    </xdr:from>
    <xdr:to>
      <xdr:col>82</xdr:col>
      <xdr:colOff>107950</xdr:colOff>
      <xdr:row>41</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7058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10414</xdr:rowOff>
    </xdr:from>
    <xdr:to>
      <xdr:col>78</xdr:col>
      <xdr:colOff>69850</xdr:colOff>
      <xdr:row>41</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70398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10414</xdr:rowOff>
    </xdr:from>
    <xdr:to>
      <xdr:col>73</xdr:col>
      <xdr:colOff>180975</xdr:colOff>
      <xdr:row>41</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70398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41</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8021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149352</xdr:rowOff>
    </xdr:from>
    <xdr:to>
      <xdr:col>82</xdr:col>
      <xdr:colOff>158750</xdr:colOff>
      <xdr:row>41</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70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57929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158496</xdr:rowOff>
    </xdr:from>
    <xdr:to>
      <xdr:col>78</xdr:col>
      <xdr:colOff>120650</xdr:colOff>
      <xdr:row>41</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70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73423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10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131064</xdr:rowOff>
    </xdr:from>
    <xdr:to>
      <xdr:col>74</xdr:col>
      <xdr:colOff>31750</xdr:colOff>
      <xdr:row>41</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163068</xdr:rowOff>
    </xdr:from>
    <xdr:to>
      <xdr:col>69</xdr:col>
      <xdr:colOff>142875</xdr:colOff>
      <xdr:row>41</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77995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経常収支比率における公債費の割合は２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％で、類似団体平均を超えるものの、ここ数年は確実に減少してきた。公的資金補償金免除繰上償還を行い、新発債については交付税措置の高い地方債の選択や借入れ総額の抑制を行ってきた結果である。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しかし今後は、一般廃棄物処分場及び統合保育所整備等の償還に加え、震災対応に係る起債の償還も考慮すると、割合の上昇が見込まれる。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事業計画等において、事業の緊急性や優先度を考慮しながら、交付税措置の有利な地方債の選択や新規発行の抑制に努め、公債費負担の適正化を図っていく。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75565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4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9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33655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35560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92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71137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公債費以外の負担割合は、人件費、扶助費は類似団体平均を下回っているものの、高水準で移行見込みの補助費等の負担割合が高くなっている。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今後は、人口減少等により一般財源の確保が困難になると見込まれるなか、できる限り経常経費の削減に努め、公営企業等へ効率のよい運営を求める。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48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65278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023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88137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02337"/>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110051</xdr:rowOff>
    </xdr:from>
    <xdr:to>
      <xdr:col>29</xdr:col>
      <xdr:colOff>127000</xdr:colOff>
      <xdr:row>13</xdr:row>
      <xdr:rowOff>147465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15076"/>
          <a:ext cx="647700" cy="208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147465</xdr:rowOff>
    </xdr:from>
    <xdr:to>
      <xdr:col>26</xdr:col>
      <xdr:colOff>50800</xdr:colOff>
      <xdr:row>14</xdr:row>
      <xdr:rowOff>34559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23940"/>
          <a:ext cx="698500" cy="5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132040</xdr:rowOff>
    </xdr:from>
    <xdr:to>
      <xdr:col>22</xdr:col>
      <xdr:colOff>114300</xdr:colOff>
      <xdr:row>14</xdr:row>
      <xdr:rowOff>34559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408515"/>
          <a:ext cx="698500" cy="7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132040</xdr:rowOff>
    </xdr:from>
    <xdr:to>
      <xdr:col>18</xdr:col>
      <xdr:colOff>177800</xdr:colOff>
      <xdr:row>14</xdr:row>
      <xdr:rowOff>122167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08515"/>
          <a:ext cx="698500" cy="1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59251</xdr:rowOff>
    </xdr:from>
    <xdr:to>
      <xdr:col>29</xdr:col>
      <xdr:colOff>177800</xdr:colOff>
      <xdr:row>12</xdr:row>
      <xdr:rowOff>160851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6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139278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7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96665</xdr:rowOff>
    </xdr:from>
    <xdr:to>
      <xdr:col>26</xdr:col>
      <xdr:colOff>101600</xdr:colOff>
      <xdr:row>14</xdr:row>
      <xdr:rowOff>26815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7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36992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155209</xdr:rowOff>
    </xdr:from>
    <xdr:to>
      <xdr:col>22</xdr:col>
      <xdr:colOff>165100</xdr:colOff>
      <xdr:row>14</xdr:row>
      <xdr:rowOff>85359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3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95536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0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81240</xdr:rowOff>
    </xdr:from>
    <xdr:to>
      <xdr:col>19</xdr:col>
      <xdr:colOff>38100</xdr:colOff>
      <xdr:row>14</xdr:row>
      <xdr:rowOff>11390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21567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2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71367</xdr:rowOff>
    </xdr:from>
    <xdr:to>
      <xdr:col>15</xdr:col>
      <xdr:colOff>101600</xdr:colOff>
      <xdr:row>15</xdr:row>
      <xdr:rowOff>1517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11694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8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251097</xdr:rowOff>
    </xdr:from>
    <xdr:to>
      <xdr:col>29</xdr:col>
      <xdr:colOff>127000</xdr:colOff>
      <xdr:row>37</xdr:row>
      <xdr:rowOff>279068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375797"/>
          <a:ext cx="647700" cy="2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279068</xdr:rowOff>
    </xdr:from>
    <xdr:to>
      <xdr:col>26</xdr:col>
      <xdr:colOff>50800</xdr:colOff>
      <xdr:row>37</xdr:row>
      <xdr:rowOff>300066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03768"/>
          <a:ext cx="698500" cy="20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300066</xdr:rowOff>
    </xdr:from>
    <xdr:to>
      <xdr:col>22</xdr:col>
      <xdr:colOff>114300</xdr:colOff>
      <xdr:row>37</xdr:row>
      <xdr:rowOff>311849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24766"/>
          <a:ext cx="698500" cy="1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311849</xdr:rowOff>
    </xdr:from>
    <xdr:to>
      <xdr:col>18</xdr:col>
      <xdr:colOff>177800</xdr:colOff>
      <xdr:row>37</xdr:row>
      <xdr:rowOff>326473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436549"/>
          <a:ext cx="698500" cy="14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200297</xdr:rowOff>
    </xdr:from>
    <xdr:to>
      <xdr:col>29</xdr:col>
      <xdr:colOff>177800</xdr:colOff>
      <xdr:row>37</xdr:row>
      <xdr:rowOff>301897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32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45374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17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228268</xdr:rowOff>
    </xdr:from>
    <xdr:to>
      <xdr:col>26</xdr:col>
      <xdr:colOff>101600</xdr:colOff>
      <xdr:row>37</xdr:row>
      <xdr:rowOff>329868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5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168595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21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249266</xdr:rowOff>
    </xdr:from>
    <xdr:to>
      <xdr:col>22</xdr:col>
      <xdr:colOff>165100</xdr:colOff>
      <xdr:row>38</xdr:row>
      <xdr:rowOff>7966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37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4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261049</xdr:rowOff>
    </xdr:from>
    <xdr:to>
      <xdr:col>19</xdr:col>
      <xdr:colOff>38100</xdr:colOff>
      <xdr:row>38</xdr:row>
      <xdr:rowOff>19749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38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5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275673</xdr:rowOff>
    </xdr:from>
    <xdr:to>
      <xdr:col>15</xdr:col>
      <xdr:colOff>101600</xdr:colOff>
      <xdr:row>38</xdr:row>
      <xdr:rowOff>34373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0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44550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12,574
12,487
247.20
23,536,791
20,324,530
1,658,406
6,915,944
15,590,867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124602</xdr:rowOff>
    </xdr:from>
    <xdr:to>
      <xdr:col>24</xdr:col>
      <xdr:colOff>63500</xdr:colOff>
      <xdr:row>34</xdr:row>
      <xdr:rowOff>31355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82452"/>
          <a:ext cx="8382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7765</xdr:rowOff>
    </xdr:from>
    <xdr:to>
      <xdr:col>19</xdr:col>
      <xdr:colOff>177800</xdr:colOff>
      <xdr:row>34</xdr:row>
      <xdr:rowOff>31355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37065"/>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7765</xdr:rowOff>
    </xdr:from>
    <xdr:to>
      <xdr:col>15</xdr:col>
      <xdr:colOff>50800</xdr:colOff>
      <xdr:row>34</xdr:row>
      <xdr:rowOff>93457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7065"/>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93457</xdr:rowOff>
    </xdr:from>
    <xdr:to>
      <xdr:col>10</xdr:col>
      <xdr:colOff>114300</xdr:colOff>
      <xdr:row>36</xdr:row>
      <xdr:rowOff>98661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2757"/>
          <a:ext cx="889000" cy="3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73802</xdr:rowOff>
    </xdr:from>
    <xdr:to>
      <xdr:col>24</xdr:col>
      <xdr:colOff>114300</xdr:colOff>
      <xdr:row>34</xdr:row>
      <xdr:rowOff>3952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96679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152005</xdr:rowOff>
    </xdr:from>
    <xdr:to>
      <xdr:col>20</xdr:col>
      <xdr:colOff>38100</xdr:colOff>
      <xdr:row>34</xdr:row>
      <xdr:rowOff>82155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98682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128415</xdr:rowOff>
    </xdr:from>
    <xdr:to>
      <xdr:col>15</xdr:col>
      <xdr:colOff>101600</xdr:colOff>
      <xdr:row>34</xdr:row>
      <xdr:rowOff>58565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75092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6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42657</xdr:rowOff>
    </xdr:from>
    <xdr:to>
      <xdr:col>10</xdr:col>
      <xdr:colOff>165100</xdr:colOff>
      <xdr:row>34</xdr:row>
      <xdr:rowOff>144257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160784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4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47861</xdr:rowOff>
    </xdr:from>
    <xdr:to>
      <xdr:col>6</xdr:col>
      <xdr:colOff>38100</xdr:colOff>
      <xdr:row>36</xdr:row>
      <xdr:rowOff>149461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165988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9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136482</xdr:rowOff>
    </xdr:from>
    <xdr:to>
      <xdr:col>24</xdr:col>
      <xdr:colOff>63500</xdr:colOff>
      <xdr:row>58</xdr:row>
      <xdr:rowOff>5917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37682"/>
          <a:ext cx="838200" cy="21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5917</xdr:rowOff>
    </xdr:from>
    <xdr:to>
      <xdr:col>19</xdr:col>
      <xdr:colOff>177800</xdr:colOff>
      <xdr:row>58</xdr:row>
      <xdr:rowOff>49719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0017"/>
          <a:ext cx="889000" cy="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49719</xdr:rowOff>
    </xdr:from>
    <xdr:to>
      <xdr:col>15</xdr:col>
      <xdr:colOff>50800</xdr:colOff>
      <xdr:row>58</xdr:row>
      <xdr:rowOff>67987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3819"/>
          <a:ext cx="8890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27309</xdr:rowOff>
    </xdr:from>
    <xdr:to>
      <xdr:col>10</xdr:col>
      <xdr:colOff>114300</xdr:colOff>
      <xdr:row>58</xdr:row>
      <xdr:rowOff>67987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71409"/>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85682</xdr:rowOff>
    </xdr:from>
    <xdr:to>
      <xdr:col>24</xdr:col>
      <xdr:colOff>114300</xdr:colOff>
      <xdr:row>57</xdr:row>
      <xdr:rowOff>15832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108559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3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126567</xdr:rowOff>
    </xdr:from>
    <xdr:to>
      <xdr:col>20</xdr:col>
      <xdr:colOff>38100</xdr:colOff>
      <xdr:row>58</xdr:row>
      <xdr:rowOff>56717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73244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170369</xdr:rowOff>
    </xdr:from>
    <xdr:to>
      <xdr:col>15</xdr:col>
      <xdr:colOff>101600</xdr:colOff>
      <xdr:row>58</xdr:row>
      <xdr:rowOff>100519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91646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17187</xdr:rowOff>
    </xdr:from>
    <xdr:to>
      <xdr:col>10</xdr:col>
      <xdr:colOff>165100</xdr:colOff>
      <xdr:row>58</xdr:row>
      <xdr:rowOff>118787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109914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147959</xdr:rowOff>
    </xdr:from>
    <xdr:to>
      <xdr:col>6</xdr:col>
      <xdr:colOff>38100</xdr:colOff>
      <xdr:row>58</xdr:row>
      <xdr:rowOff>78109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94636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79217</xdr:rowOff>
    </xdr:from>
    <xdr:to>
      <xdr:col>24</xdr:col>
      <xdr:colOff>63500</xdr:colOff>
      <xdr:row>76</xdr:row>
      <xdr:rowOff>165588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09417"/>
          <a:ext cx="838200" cy="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79217</xdr:rowOff>
    </xdr:from>
    <xdr:to>
      <xdr:col>19</xdr:col>
      <xdr:colOff>177800</xdr:colOff>
      <xdr:row>77</xdr:row>
      <xdr:rowOff>25591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09417"/>
          <a:ext cx="889000" cy="1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88170</xdr:rowOff>
    </xdr:from>
    <xdr:to>
      <xdr:col>15</xdr:col>
      <xdr:colOff>50800</xdr:colOff>
      <xdr:row>77</xdr:row>
      <xdr:rowOff>25591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118370"/>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88170</xdr:rowOff>
    </xdr:from>
    <xdr:to>
      <xdr:col>10</xdr:col>
      <xdr:colOff>114300</xdr:colOff>
      <xdr:row>77</xdr:row>
      <xdr:rowOff>142787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18370"/>
          <a:ext cx="889000" cy="2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114788</xdr:rowOff>
    </xdr:from>
    <xdr:to>
      <xdr:col>24</xdr:col>
      <xdr:colOff>114300</xdr:colOff>
      <xdr:row>77</xdr:row>
      <xdr:rowOff>44938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137665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28417</xdr:rowOff>
    </xdr:from>
    <xdr:to>
      <xdr:col>20</xdr:col>
      <xdr:colOff>38100</xdr:colOff>
      <xdr:row>76</xdr:row>
      <xdr:rowOff>130017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146543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146241</xdr:rowOff>
    </xdr:from>
    <xdr:to>
      <xdr:col>15</xdr:col>
      <xdr:colOff>101600</xdr:colOff>
      <xdr:row>77</xdr:row>
      <xdr:rowOff>76391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92918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37370</xdr:rowOff>
    </xdr:from>
    <xdr:to>
      <xdr:col>10</xdr:col>
      <xdr:colOff>165100</xdr:colOff>
      <xdr:row>76</xdr:row>
      <xdr:rowOff>138970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155497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91987</xdr:rowOff>
    </xdr:from>
    <xdr:to>
      <xdr:col>6</xdr:col>
      <xdr:colOff>38100</xdr:colOff>
      <xdr:row>78</xdr:row>
      <xdr:rowOff>22137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38664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44777</xdr:rowOff>
    </xdr:from>
    <xdr:to>
      <xdr:col>24</xdr:col>
      <xdr:colOff>63500</xdr:colOff>
      <xdr:row>98</xdr:row>
      <xdr:rowOff>77040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846877"/>
          <a:ext cx="8382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77040</xdr:rowOff>
    </xdr:from>
    <xdr:to>
      <xdr:col>19</xdr:col>
      <xdr:colOff>177800</xdr:colOff>
      <xdr:row>99</xdr:row>
      <xdr:rowOff>445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79140"/>
          <a:ext cx="889000" cy="9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167985</xdr:rowOff>
    </xdr:from>
    <xdr:to>
      <xdr:col>15</xdr:col>
      <xdr:colOff>50800</xdr:colOff>
      <xdr:row>99</xdr:row>
      <xdr:rowOff>445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970085"/>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114044</xdr:rowOff>
    </xdr:from>
    <xdr:to>
      <xdr:col>10</xdr:col>
      <xdr:colOff>114300</xdr:colOff>
      <xdr:row>98</xdr:row>
      <xdr:rowOff>167985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16144"/>
          <a:ext cx="8890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165427</xdr:rowOff>
    </xdr:from>
    <xdr:to>
      <xdr:col>24</xdr:col>
      <xdr:colOff>114300</xdr:colOff>
      <xdr:row>98</xdr:row>
      <xdr:rowOff>95577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80354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26240</xdr:rowOff>
    </xdr:from>
    <xdr:to>
      <xdr:col>20</xdr:col>
      <xdr:colOff>38100</xdr:colOff>
      <xdr:row>98</xdr:row>
      <xdr:rowOff>127840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2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118967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121095</xdr:rowOff>
    </xdr:from>
    <xdr:to>
      <xdr:col>15</xdr:col>
      <xdr:colOff>101600</xdr:colOff>
      <xdr:row>99</xdr:row>
      <xdr:rowOff>51245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9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42372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70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117185</xdr:rowOff>
    </xdr:from>
    <xdr:to>
      <xdr:col>10</xdr:col>
      <xdr:colOff>165100</xdr:colOff>
      <xdr:row>99</xdr:row>
      <xdr:rowOff>47335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38462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63244</xdr:rowOff>
    </xdr:from>
    <xdr:to>
      <xdr:col>6</xdr:col>
      <xdr:colOff>38100</xdr:colOff>
      <xdr:row>98</xdr:row>
      <xdr:rowOff>164844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156018</xdr:rowOff>
    </xdr:from>
    <xdr:to>
      <xdr:col>55</xdr:col>
      <xdr:colOff>0</xdr:colOff>
      <xdr:row>34</xdr:row>
      <xdr:rowOff>165543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642418"/>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35931</xdr:rowOff>
    </xdr:from>
    <xdr:to>
      <xdr:col>50</xdr:col>
      <xdr:colOff>114300</xdr:colOff>
      <xdr:row>34</xdr:row>
      <xdr:rowOff>165543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65231"/>
          <a:ext cx="889000" cy="1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95195</xdr:rowOff>
    </xdr:from>
    <xdr:to>
      <xdr:col>45</xdr:col>
      <xdr:colOff>177800</xdr:colOff>
      <xdr:row>34</xdr:row>
      <xdr:rowOff>35931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581595"/>
          <a:ext cx="889000" cy="28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95195</xdr:rowOff>
    </xdr:from>
    <xdr:to>
      <xdr:col>41</xdr:col>
      <xdr:colOff>50800</xdr:colOff>
      <xdr:row>36</xdr:row>
      <xdr:rowOff>39840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581595"/>
          <a:ext cx="889000" cy="6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105218</xdr:rowOff>
    </xdr:from>
    <xdr:to>
      <xdr:col>55</xdr:col>
      <xdr:colOff>50800</xdr:colOff>
      <xdr:row>33</xdr:row>
      <xdr:rowOff>35368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128095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114743</xdr:rowOff>
    </xdr:from>
    <xdr:to>
      <xdr:col>50</xdr:col>
      <xdr:colOff>165100</xdr:colOff>
      <xdr:row>35</xdr:row>
      <xdr:rowOff>44893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61420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1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156581</xdr:rowOff>
    </xdr:from>
    <xdr:to>
      <xdr:col>46</xdr:col>
      <xdr:colOff>38100</xdr:colOff>
      <xdr:row>34</xdr:row>
      <xdr:rowOff>86731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103258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44395</xdr:rowOff>
    </xdr:from>
    <xdr:to>
      <xdr:col>41</xdr:col>
      <xdr:colOff>101600</xdr:colOff>
      <xdr:row>32</xdr:row>
      <xdr:rowOff>145995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162522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0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160490</xdr:rowOff>
    </xdr:from>
    <xdr:to>
      <xdr:col>36</xdr:col>
      <xdr:colOff>165100</xdr:colOff>
      <xdr:row>36</xdr:row>
      <xdr:rowOff>90640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107167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38266</xdr:rowOff>
    </xdr:from>
    <xdr:to>
      <xdr:col>55</xdr:col>
      <xdr:colOff>0</xdr:colOff>
      <xdr:row>57</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68016"/>
          <a:ext cx="838200" cy="3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38266</xdr:rowOff>
    </xdr:from>
    <xdr:to>
      <xdr:col>50</xdr:col>
      <xdr:colOff>114300</xdr:colOff>
      <xdr:row>56</xdr:row>
      <xdr:rowOff>18892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468016"/>
          <a:ext cx="889000" cy="1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18892</xdr:rowOff>
    </xdr:from>
    <xdr:to>
      <xdr:col>45</xdr:col>
      <xdr:colOff>177800</xdr:colOff>
      <xdr:row>56</xdr:row>
      <xdr:rowOff>108912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20092"/>
          <a:ext cx="889000" cy="9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108912</xdr:rowOff>
    </xdr:from>
    <xdr:to>
      <xdr:col>41</xdr:col>
      <xdr:colOff>50800</xdr:colOff>
      <xdr:row>57</xdr:row>
      <xdr:rowOff>63329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10112"/>
          <a:ext cx="8890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134524</xdr:rowOff>
    </xdr:from>
    <xdr:to>
      <xdr:col>55</xdr:col>
      <xdr:colOff>50800</xdr:colOff>
      <xdr:row>57</xdr:row>
      <xdr:rowOff>64674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157401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8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158916</xdr:rowOff>
    </xdr:from>
    <xdr:to>
      <xdr:col>50</xdr:col>
      <xdr:colOff>165100</xdr:colOff>
      <xdr:row>55</xdr:row>
      <xdr:rowOff>89066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4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105593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19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139542</xdr:rowOff>
    </xdr:from>
    <xdr:to>
      <xdr:col>46</xdr:col>
      <xdr:colOff>38100</xdr:colOff>
      <xdr:row>56</xdr:row>
      <xdr:rowOff>69692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86219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34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58112</xdr:rowOff>
    </xdr:from>
    <xdr:to>
      <xdr:col>41</xdr:col>
      <xdr:colOff>101600</xdr:colOff>
      <xdr:row>56</xdr:row>
      <xdr:rowOff>159712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4789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12529</xdr:rowOff>
    </xdr:from>
    <xdr:to>
      <xdr:col>36</xdr:col>
      <xdr:colOff>165100</xdr:colOff>
      <xdr:row>57</xdr:row>
      <xdr:rowOff>114129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130656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89535</xdr:rowOff>
    </xdr:from>
    <xdr:to>
      <xdr:col>55</xdr:col>
      <xdr:colOff>0</xdr:colOff>
      <xdr:row>75</xdr:row>
      <xdr:rowOff>103277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091035"/>
          <a:ext cx="838200" cy="8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89535</xdr:rowOff>
    </xdr:from>
    <xdr:to>
      <xdr:col>50</xdr:col>
      <xdr:colOff>114300</xdr:colOff>
      <xdr:row>75</xdr:row>
      <xdr:rowOff>36703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091035"/>
          <a:ext cx="889000" cy="80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36703</xdr:rowOff>
    </xdr:from>
    <xdr:to>
      <xdr:col>45</xdr:col>
      <xdr:colOff>177800</xdr:colOff>
      <xdr:row>77</xdr:row>
      <xdr:rowOff>162940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895453"/>
          <a:ext cx="889000" cy="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153619</xdr:rowOff>
    </xdr:from>
    <xdr:to>
      <xdr:col>41</xdr:col>
      <xdr:colOff>50800</xdr:colOff>
      <xdr:row>77</xdr:row>
      <xdr:rowOff>162940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83819"/>
          <a:ext cx="889000" cy="1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52477</xdr:rowOff>
    </xdr:from>
    <xdr:to>
      <xdr:col>55</xdr:col>
      <xdr:colOff>50800</xdr:colOff>
      <xdr:row>75</xdr:row>
      <xdr:rowOff>154077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75354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38735</xdr:rowOff>
    </xdr:from>
    <xdr:to>
      <xdr:col>50</xdr:col>
      <xdr:colOff>165100</xdr:colOff>
      <xdr:row>70</xdr:row>
      <xdr:rowOff>140335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0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156862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181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157353</xdr:rowOff>
    </xdr:from>
    <xdr:to>
      <xdr:col>46</xdr:col>
      <xdr:colOff>38100</xdr:colOff>
      <xdr:row>75</xdr:row>
      <xdr:rowOff>87503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8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104030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6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112140</xdr:rowOff>
    </xdr:from>
    <xdr:to>
      <xdr:col>41</xdr:col>
      <xdr:colOff>101600</xdr:colOff>
      <xdr:row>78</xdr:row>
      <xdr:rowOff>42290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33417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102819</xdr:rowOff>
    </xdr:from>
    <xdr:to>
      <xdr:col>36</xdr:col>
      <xdr:colOff>165100</xdr:colOff>
      <xdr:row>77</xdr:row>
      <xdr:rowOff>32969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49496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152440</xdr:rowOff>
    </xdr:from>
    <xdr:to>
      <xdr:col>55</xdr:col>
      <xdr:colOff>0</xdr:colOff>
      <xdr:row>98</xdr:row>
      <xdr:rowOff>25023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3090"/>
          <a:ext cx="8382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18053</xdr:rowOff>
    </xdr:from>
    <xdr:to>
      <xdr:col>50</xdr:col>
      <xdr:colOff>114300</xdr:colOff>
      <xdr:row>98</xdr:row>
      <xdr:rowOff>25023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20153"/>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46349</xdr:rowOff>
    </xdr:from>
    <xdr:to>
      <xdr:col>45</xdr:col>
      <xdr:colOff>177800</xdr:colOff>
      <xdr:row>98</xdr:row>
      <xdr:rowOff>18053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76999"/>
          <a:ext cx="8890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46349</xdr:rowOff>
    </xdr:from>
    <xdr:to>
      <xdr:col>41</xdr:col>
      <xdr:colOff>50800</xdr:colOff>
      <xdr:row>97</xdr:row>
      <xdr:rowOff>164325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76999"/>
          <a:ext cx="889000" cy="1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101640</xdr:rowOff>
    </xdr:from>
    <xdr:to>
      <xdr:col>55</xdr:col>
      <xdr:colOff>50800</xdr:colOff>
      <xdr:row>98</xdr:row>
      <xdr:rowOff>31790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124517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145673</xdr:rowOff>
    </xdr:from>
    <xdr:to>
      <xdr:col>50</xdr:col>
      <xdr:colOff>165100</xdr:colOff>
      <xdr:row>98</xdr:row>
      <xdr:rowOff>75823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66950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138703</xdr:rowOff>
    </xdr:from>
    <xdr:to>
      <xdr:col>46</xdr:col>
      <xdr:colOff>38100</xdr:colOff>
      <xdr:row>98</xdr:row>
      <xdr:rowOff>68853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59980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166999</xdr:rowOff>
    </xdr:from>
    <xdr:to>
      <xdr:col>41</xdr:col>
      <xdr:colOff>101600</xdr:colOff>
      <xdr:row>97</xdr:row>
      <xdr:rowOff>97149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113676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113525</xdr:rowOff>
    </xdr:from>
    <xdr:to>
      <xdr:col>36</xdr:col>
      <xdr:colOff>165100</xdr:colOff>
      <xdr:row>98</xdr:row>
      <xdr:rowOff>43675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60202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161722</xdr:rowOff>
    </xdr:from>
    <xdr:to>
      <xdr:col>85</xdr:col>
      <xdr:colOff>127000</xdr:colOff>
      <xdr:row>38</xdr:row>
      <xdr:rowOff>150164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91022"/>
          <a:ext cx="838200" cy="6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150164</xdr:rowOff>
    </xdr:from>
    <xdr:to>
      <xdr:col>81</xdr:col>
      <xdr:colOff>50800</xdr:colOff>
      <xdr:row>39</xdr:row>
      <xdr:rowOff>39167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65264"/>
          <a:ext cx="8890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36437</xdr:rowOff>
    </xdr:from>
    <xdr:to>
      <xdr:col>76</xdr:col>
      <xdr:colOff>114300</xdr:colOff>
      <xdr:row>39</xdr:row>
      <xdr:rowOff>39167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2987"/>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165354</xdr:rowOff>
    </xdr:from>
    <xdr:to>
      <xdr:col>71</xdr:col>
      <xdr:colOff>177800</xdr:colOff>
      <xdr:row>39</xdr:row>
      <xdr:rowOff>36437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80454"/>
          <a:ext cx="88900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110922</xdr:rowOff>
    </xdr:from>
    <xdr:to>
      <xdr:col>85</xdr:col>
      <xdr:colOff>177800</xdr:colOff>
      <xdr:row>35</xdr:row>
      <xdr:rowOff>41072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133799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99364</xdr:rowOff>
    </xdr:from>
    <xdr:to>
      <xdr:col>81</xdr:col>
      <xdr:colOff>101600</xdr:colOff>
      <xdr:row>39</xdr:row>
      <xdr:rowOff>29514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20641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159817</xdr:rowOff>
    </xdr:from>
    <xdr:to>
      <xdr:col>76</xdr:col>
      <xdr:colOff>165100</xdr:colOff>
      <xdr:row>39</xdr:row>
      <xdr:rowOff>89967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81094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7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157087</xdr:rowOff>
    </xdr:from>
    <xdr:to>
      <xdr:col>72</xdr:col>
      <xdr:colOff>38100</xdr:colOff>
      <xdr:row>39</xdr:row>
      <xdr:rowOff>87237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78364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114554</xdr:rowOff>
    </xdr:from>
    <xdr:to>
      <xdr:col>67</xdr:col>
      <xdr:colOff>101600</xdr:colOff>
      <xdr:row>39</xdr:row>
      <xdr:rowOff>44704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35831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25766</xdr:rowOff>
    </xdr:from>
    <xdr:to>
      <xdr:col>85</xdr:col>
      <xdr:colOff>127000</xdr:colOff>
      <xdr:row>77</xdr:row>
      <xdr:rowOff>56624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27416"/>
          <a:ext cx="8382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36623</xdr:rowOff>
    </xdr:from>
    <xdr:to>
      <xdr:col>81</xdr:col>
      <xdr:colOff>50800</xdr:colOff>
      <xdr:row>77</xdr:row>
      <xdr:rowOff>56624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38273"/>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36623</xdr:rowOff>
    </xdr:from>
    <xdr:to>
      <xdr:col>76</xdr:col>
      <xdr:colOff>114300</xdr:colOff>
      <xdr:row>77</xdr:row>
      <xdr:rowOff>75068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8273"/>
          <a:ext cx="889000" cy="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75068</xdr:rowOff>
    </xdr:from>
    <xdr:to>
      <xdr:col>71</xdr:col>
      <xdr:colOff>177800</xdr:colOff>
      <xdr:row>77</xdr:row>
      <xdr:rowOff>86683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76718"/>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146416</xdr:rowOff>
    </xdr:from>
    <xdr:to>
      <xdr:col>85</xdr:col>
      <xdr:colOff>177800</xdr:colOff>
      <xdr:row>77</xdr:row>
      <xdr:rowOff>76566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169293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2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5824</xdr:rowOff>
    </xdr:from>
    <xdr:to>
      <xdr:col>81</xdr:col>
      <xdr:colOff>101600</xdr:colOff>
      <xdr:row>77</xdr:row>
      <xdr:rowOff>107424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123951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8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157273</xdr:rowOff>
    </xdr:from>
    <xdr:to>
      <xdr:col>76</xdr:col>
      <xdr:colOff>165100</xdr:colOff>
      <xdr:row>77</xdr:row>
      <xdr:rowOff>87423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103949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6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24268</xdr:rowOff>
    </xdr:from>
    <xdr:to>
      <xdr:col>72</xdr:col>
      <xdr:colOff>38100</xdr:colOff>
      <xdr:row>77</xdr:row>
      <xdr:rowOff>125868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142395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0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35883</xdr:rowOff>
    </xdr:from>
    <xdr:to>
      <xdr:col>67</xdr:col>
      <xdr:colOff>101600</xdr:colOff>
      <xdr:row>77</xdr:row>
      <xdr:rowOff>137483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154010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109382</xdr:rowOff>
    </xdr:from>
    <xdr:to>
      <xdr:col>85</xdr:col>
      <xdr:colOff>127000</xdr:colOff>
      <xdr:row>98</xdr:row>
      <xdr:rowOff>115787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882782"/>
          <a:ext cx="838200" cy="10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41073</xdr:rowOff>
    </xdr:from>
    <xdr:to>
      <xdr:col>81</xdr:col>
      <xdr:colOff>50800</xdr:colOff>
      <xdr:row>98</xdr:row>
      <xdr:rowOff>115787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43173"/>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41073</xdr:rowOff>
    </xdr:from>
    <xdr:to>
      <xdr:col>76</xdr:col>
      <xdr:colOff>114300</xdr:colOff>
      <xdr:row>98</xdr:row>
      <xdr:rowOff>118438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43173"/>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118438</xdr:rowOff>
    </xdr:from>
    <xdr:to>
      <xdr:col>71</xdr:col>
      <xdr:colOff>177800</xdr:colOff>
      <xdr:row>98</xdr:row>
      <xdr:rowOff>134358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0538"/>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58582</xdr:rowOff>
    </xdr:from>
    <xdr:to>
      <xdr:col>85</xdr:col>
      <xdr:colOff>177800</xdr:colOff>
      <xdr:row>92</xdr:row>
      <xdr:rowOff>160182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8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81459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68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64987</xdr:rowOff>
    </xdr:from>
    <xdr:to>
      <xdr:col>81</xdr:col>
      <xdr:colOff>101600</xdr:colOff>
      <xdr:row>98</xdr:row>
      <xdr:rowOff>166587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157714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161723</xdr:rowOff>
    </xdr:from>
    <xdr:to>
      <xdr:col>76</xdr:col>
      <xdr:colOff>165100</xdr:colOff>
      <xdr:row>98</xdr:row>
      <xdr:rowOff>91873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83000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67638</xdr:rowOff>
    </xdr:from>
    <xdr:to>
      <xdr:col>72</xdr:col>
      <xdr:colOff>38100</xdr:colOff>
      <xdr:row>98</xdr:row>
      <xdr:rowOff>169238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160365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83558</xdr:rowOff>
    </xdr:from>
    <xdr:to>
      <xdr:col>67</xdr:col>
      <xdr:colOff>101600</xdr:colOff>
      <xdr:row>99</xdr:row>
      <xdr:rowOff>13708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4835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131223</xdr:rowOff>
    </xdr:from>
    <xdr:to>
      <xdr:col>116</xdr:col>
      <xdr:colOff>63500</xdr:colOff>
      <xdr:row>36</xdr:row>
      <xdr:rowOff>152121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303423"/>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131223</xdr:rowOff>
    </xdr:from>
    <xdr:to>
      <xdr:col>111</xdr:col>
      <xdr:colOff>177800</xdr:colOff>
      <xdr:row>37</xdr:row>
      <xdr:rowOff>134938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303423"/>
          <a:ext cx="889000" cy="1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134938</xdr:rowOff>
    </xdr:from>
    <xdr:to>
      <xdr:col>107</xdr:col>
      <xdr:colOff>50800</xdr:colOff>
      <xdr:row>38</xdr:row>
      <xdr:rowOff>110306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78588"/>
          <a:ext cx="889000" cy="1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103734</xdr:rowOff>
    </xdr:from>
    <xdr:to>
      <xdr:col>102</xdr:col>
      <xdr:colOff>114300</xdr:colOff>
      <xdr:row>38</xdr:row>
      <xdr:rowOff>110306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18834"/>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101321</xdr:rowOff>
    </xdr:from>
    <xdr:to>
      <xdr:col>116</xdr:col>
      <xdr:colOff>114300</xdr:colOff>
      <xdr:row>37</xdr:row>
      <xdr:rowOff>31471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124198</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80423</xdr:rowOff>
    </xdr:from>
    <xdr:to>
      <xdr:col>112</xdr:col>
      <xdr:colOff>38100</xdr:colOff>
      <xdr:row>37</xdr:row>
      <xdr:rowOff>10573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2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27100</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0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84138</xdr:rowOff>
    </xdr:from>
    <xdr:to>
      <xdr:col>107</xdr:col>
      <xdr:colOff>101600</xdr:colOff>
      <xdr:row>38</xdr:row>
      <xdr:rowOff>14288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30815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59506</xdr:rowOff>
    </xdr:from>
    <xdr:to>
      <xdr:col>102</xdr:col>
      <xdr:colOff>165100</xdr:colOff>
      <xdr:row>38</xdr:row>
      <xdr:rowOff>161106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6183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52934</xdr:rowOff>
    </xdr:from>
    <xdr:to>
      <xdr:col>98</xdr:col>
      <xdr:colOff>38100</xdr:colOff>
      <xdr:row>38</xdr:row>
      <xdr:rowOff>154534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171061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45425</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18075"/>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45425</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818075"/>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166075</xdr:rowOff>
    </xdr:from>
    <xdr:to>
      <xdr:col>107</xdr:col>
      <xdr:colOff>101600</xdr:colOff>
      <xdr:row>57</xdr:row>
      <xdr:rowOff>96225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7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112752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70904</xdr:rowOff>
    </xdr:from>
    <xdr:to>
      <xdr:col>116</xdr:col>
      <xdr:colOff>63500</xdr:colOff>
      <xdr:row>76</xdr:row>
      <xdr:rowOff>101688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01104"/>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70904</xdr:rowOff>
    </xdr:from>
    <xdr:to>
      <xdr:col>111</xdr:col>
      <xdr:colOff>177800</xdr:colOff>
      <xdr:row>76</xdr:row>
      <xdr:rowOff>118084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01104"/>
          <a:ext cx="8890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118084</xdr:rowOff>
    </xdr:from>
    <xdr:to>
      <xdr:col>107</xdr:col>
      <xdr:colOff>50800</xdr:colOff>
      <xdr:row>76</xdr:row>
      <xdr:rowOff>122796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48284"/>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98272</xdr:rowOff>
    </xdr:from>
    <xdr:to>
      <xdr:col>102</xdr:col>
      <xdr:colOff>114300</xdr:colOff>
      <xdr:row>76</xdr:row>
      <xdr:rowOff>122796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85572"/>
          <a:ext cx="889000" cy="3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50888</xdr:rowOff>
    </xdr:from>
    <xdr:to>
      <xdr:col>116</xdr:col>
      <xdr:colOff>114300</xdr:colOff>
      <xdr:row>76</xdr:row>
      <xdr:rowOff>152488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73766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20104</xdr:rowOff>
    </xdr:from>
    <xdr:to>
      <xdr:col>112</xdr:col>
      <xdr:colOff>38100</xdr:colOff>
      <xdr:row>76</xdr:row>
      <xdr:rowOff>121704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138231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67284</xdr:rowOff>
    </xdr:from>
    <xdr:to>
      <xdr:col>107</xdr:col>
      <xdr:colOff>101600</xdr:colOff>
      <xdr:row>76</xdr:row>
      <xdr:rowOff>168884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13961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71996</xdr:rowOff>
    </xdr:from>
    <xdr:to>
      <xdr:col>102</xdr:col>
      <xdr:colOff>165100</xdr:colOff>
      <xdr:row>77</xdr:row>
      <xdr:rowOff>2146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18673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47472</xdr:rowOff>
    </xdr:from>
    <xdr:to>
      <xdr:col>98</xdr:col>
      <xdr:colOff>38100</xdr:colOff>
      <xdr:row>74</xdr:row>
      <xdr:rowOff>149072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165599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・補助費等は、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ライフラインである水道事業や病院事業および下水道事業への補助金等が多額となっている。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能登半島地震の影響により今後の企業会計の経営は非常に厳しい状況となっている。早急に経営の見直しに着手する必要がある。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・災害復旧費は、能登半島地震により被災した公共施設の災害復旧を実施したことにより大幅に増加したものである。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令和３年度から一般廃棄物処分場や統合保育所の整備が本格着工したことに加え、令和４年度にはスズ・シアター・ミュージアム付帯施設整備も実施したことから増加している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が、令和５年度においては、大型建設事業が完了したことや能登半島地震により普通建設事業の実施が中止となったこと等により、対前年度で減少した。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金は、能登半島地震を受け、災害支援金やふるさと納税による寄附に加え、災害復旧のための特別交付税が交付されたことから、今後の震災からの復旧・復興へ充当するために震災復興基金へ４０億円、減債基金へ１０億円を積み立てたことにより、増加した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12,574
12,487
247.20
23,536,791
20,324,530
1,658,406
6,915,944
15,590,867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9970</xdr:rowOff>
    </xdr:from>
    <xdr:to>
      <xdr:col>24</xdr:col>
      <xdr:colOff>63500</xdr:colOff>
      <xdr:row>30</xdr:row>
      <xdr:rowOff>37592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153470"/>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37592</xdr:rowOff>
    </xdr:from>
    <xdr:to>
      <xdr:col>19</xdr:col>
      <xdr:colOff>177800</xdr:colOff>
      <xdr:row>30</xdr:row>
      <xdr:rowOff>116840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18109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116840</xdr:rowOff>
    </xdr:from>
    <xdr:to>
      <xdr:col>15</xdr:col>
      <xdr:colOff>50800</xdr:colOff>
      <xdr:row>31</xdr:row>
      <xdr:rowOff>22542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60340"/>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143891</xdr:rowOff>
    </xdr:from>
    <xdr:to>
      <xdr:col>10</xdr:col>
      <xdr:colOff>114300</xdr:colOff>
      <xdr:row>31</xdr:row>
      <xdr:rowOff>22542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8739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130620</xdr:rowOff>
    </xdr:from>
    <xdr:to>
      <xdr:col>24</xdr:col>
      <xdr:colOff>114300</xdr:colOff>
      <xdr:row>30</xdr:row>
      <xdr:rowOff>60770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83647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158242</xdr:rowOff>
    </xdr:from>
    <xdr:to>
      <xdr:col>20</xdr:col>
      <xdr:colOff>38100</xdr:colOff>
      <xdr:row>30</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104919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9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66040</xdr:rowOff>
    </xdr:from>
    <xdr:to>
      <xdr:col>15</xdr:col>
      <xdr:colOff>101600</xdr:colOff>
      <xdr:row>30</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143192</xdr:rowOff>
    </xdr:from>
    <xdr:to>
      <xdr:col>10</xdr:col>
      <xdr:colOff>165100</xdr:colOff>
      <xdr:row>31</xdr:row>
      <xdr:rowOff>73342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89869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6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93091</xdr:rowOff>
    </xdr:from>
    <xdr:to>
      <xdr:col>6</xdr:col>
      <xdr:colOff>38100</xdr:colOff>
      <xdr:row>31</xdr:row>
      <xdr:rowOff>23241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39768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116115</xdr:rowOff>
    </xdr:from>
    <xdr:to>
      <xdr:col>24</xdr:col>
      <xdr:colOff>63500</xdr:colOff>
      <xdr:row>58</xdr:row>
      <xdr:rowOff>63020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74415"/>
          <a:ext cx="838200" cy="6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171431</xdr:rowOff>
    </xdr:from>
    <xdr:to>
      <xdr:col>19</xdr:col>
      <xdr:colOff>177800</xdr:colOff>
      <xdr:row>58</xdr:row>
      <xdr:rowOff>63020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4081"/>
          <a:ext cx="889000" cy="6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123040</xdr:rowOff>
    </xdr:from>
    <xdr:to>
      <xdr:col>15</xdr:col>
      <xdr:colOff>50800</xdr:colOff>
      <xdr:row>57</xdr:row>
      <xdr:rowOff>171431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5690"/>
          <a:ext cx="8890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123040</xdr:rowOff>
    </xdr:from>
    <xdr:to>
      <xdr:col>10</xdr:col>
      <xdr:colOff>114300</xdr:colOff>
      <xdr:row>58</xdr:row>
      <xdr:rowOff>111334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5690"/>
          <a:ext cx="889000" cy="15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65315</xdr:rowOff>
    </xdr:from>
    <xdr:to>
      <xdr:col>24</xdr:col>
      <xdr:colOff>114300</xdr:colOff>
      <xdr:row>54</xdr:row>
      <xdr:rowOff>166915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88192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12220</xdr:rowOff>
    </xdr:from>
    <xdr:to>
      <xdr:col>20</xdr:col>
      <xdr:colOff>38100</xdr:colOff>
      <xdr:row>58</xdr:row>
      <xdr:rowOff>113820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104947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120631</xdr:rowOff>
    </xdr:from>
    <xdr:to>
      <xdr:col>15</xdr:col>
      <xdr:colOff>101600</xdr:colOff>
      <xdr:row>58</xdr:row>
      <xdr:rowOff>50781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67308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72240</xdr:rowOff>
    </xdr:from>
    <xdr:to>
      <xdr:col>10</xdr:col>
      <xdr:colOff>165100</xdr:colOff>
      <xdr:row>58</xdr:row>
      <xdr:rowOff>2390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164967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60534</xdr:rowOff>
    </xdr:from>
    <xdr:to>
      <xdr:col>6</xdr:col>
      <xdr:colOff>38100</xdr:colOff>
      <xdr:row>58</xdr:row>
      <xdr:rowOff>162134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148629</xdr:rowOff>
    </xdr:from>
    <xdr:to>
      <xdr:col>24</xdr:col>
      <xdr:colOff>63500</xdr:colOff>
      <xdr:row>74</xdr:row>
      <xdr:rowOff>125390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64479"/>
          <a:ext cx="838200" cy="1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125390</xdr:rowOff>
    </xdr:from>
    <xdr:to>
      <xdr:col>19</xdr:col>
      <xdr:colOff>177800</xdr:colOff>
      <xdr:row>75</xdr:row>
      <xdr:rowOff>164782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12690"/>
          <a:ext cx="889000" cy="2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164782</xdr:rowOff>
    </xdr:from>
    <xdr:to>
      <xdr:col>15</xdr:col>
      <xdr:colOff>50800</xdr:colOff>
      <xdr:row>77</xdr:row>
      <xdr:rowOff>8950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3532"/>
          <a:ext cx="889000" cy="18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8950</xdr:rowOff>
    </xdr:from>
    <xdr:to>
      <xdr:col>10</xdr:col>
      <xdr:colOff>114300</xdr:colOff>
      <xdr:row>77</xdr:row>
      <xdr:rowOff>36049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10600"/>
          <a:ext cx="8890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97829</xdr:rowOff>
    </xdr:from>
    <xdr:to>
      <xdr:col>24</xdr:col>
      <xdr:colOff>114300</xdr:colOff>
      <xdr:row>74</xdr:row>
      <xdr:rowOff>27979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120706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6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74590</xdr:rowOff>
    </xdr:from>
    <xdr:to>
      <xdr:col>20</xdr:col>
      <xdr:colOff>38100</xdr:colOff>
      <xdr:row>75</xdr:row>
      <xdr:rowOff>4740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21267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3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113982</xdr:rowOff>
    </xdr:from>
    <xdr:to>
      <xdr:col>15</xdr:col>
      <xdr:colOff>101600</xdr:colOff>
      <xdr:row>76</xdr:row>
      <xdr:rowOff>44132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35259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129600</xdr:rowOff>
    </xdr:from>
    <xdr:to>
      <xdr:col>10</xdr:col>
      <xdr:colOff>165100</xdr:colOff>
      <xdr:row>77</xdr:row>
      <xdr:rowOff>59750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156699</xdr:rowOff>
    </xdr:from>
    <xdr:to>
      <xdr:col>6</xdr:col>
      <xdr:colOff>38100</xdr:colOff>
      <xdr:row>77</xdr:row>
      <xdr:rowOff>86849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77976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26310</xdr:rowOff>
    </xdr:from>
    <xdr:to>
      <xdr:col>24</xdr:col>
      <xdr:colOff>63500</xdr:colOff>
      <xdr:row>92</xdr:row>
      <xdr:rowOff>158395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799710"/>
          <a:ext cx="838200" cy="1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158395</xdr:rowOff>
    </xdr:from>
    <xdr:to>
      <xdr:col>19</xdr:col>
      <xdr:colOff>177800</xdr:colOff>
      <xdr:row>93</xdr:row>
      <xdr:rowOff>107576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931795"/>
          <a:ext cx="889000" cy="1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107576</xdr:rowOff>
    </xdr:from>
    <xdr:to>
      <xdr:col>15</xdr:col>
      <xdr:colOff>50800</xdr:colOff>
      <xdr:row>95</xdr:row>
      <xdr:rowOff>167114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052426"/>
          <a:ext cx="889000" cy="4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167114</xdr:rowOff>
    </xdr:from>
    <xdr:to>
      <xdr:col>10</xdr:col>
      <xdr:colOff>114300</xdr:colOff>
      <xdr:row>96</xdr:row>
      <xdr:rowOff>29944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54864"/>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146960</xdr:rowOff>
    </xdr:from>
    <xdr:to>
      <xdr:col>24</xdr:col>
      <xdr:colOff>114300</xdr:colOff>
      <xdr:row>92</xdr:row>
      <xdr:rowOff>77110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7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99987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70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107595</xdr:rowOff>
    </xdr:from>
    <xdr:to>
      <xdr:col>20</xdr:col>
      <xdr:colOff>38100</xdr:colOff>
      <xdr:row>93</xdr:row>
      <xdr:rowOff>37745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8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54272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6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56776</xdr:rowOff>
    </xdr:from>
    <xdr:to>
      <xdr:col>15</xdr:col>
      <xdr:colOff>101600</xdr:colOff>
      <xdr:row>93</xdr:row>
      <xdr:rowOff>158376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3453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77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116314</xdr:rowOff>
    </xdr:from>
    <xdr:to>
      <xdr:col>10</xdr:col>
      <xdr:colOff>165100</xdr:colOff>
      <xdr:row>96</xdr:row>
      <xdr:rowOff>46464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62991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7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150594</xdr:rowOff>
    </xdr:from>
    <xdr:to>
      <xdr:col>6</xdr:col>
      <xdr:colOff>38100</xdr:colOff>
      <xdr:row>96</xdr:row>
      <xdr:rowOff>80744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97271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165499</xdr:rowOff>
    </xdr:from>
    <xdr:to>
      <xdr:col>55</xdr:col>
      <xdr:colOff>0</xdr:colOff>
      <xdr:row>37</xdr:row>
      <xdr:rowOff>8092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166249"/>
          <a:ext cx="8382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8092</xdr:rowOff>
    </xdr:from>
    <xdr:to>
      <xdr:col>50</xdr:col>
      <xdr:colOff>114300</xdr:colOff>
      <xdr:row>37</xdr:row>
      <xdr:rowOff>131862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51742"/>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131862</xdr:rowOff>
    </xdr:from>
    <xdr:to>
      <xdr:col>45</xdr:col>
      <xdr:colOff>177800</xdr:colOff>
      <xdr:row>38</xdr:row>
      <xdr:rowOff>53811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75512"/>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53811</xdr:rowOff>
    </xdr:from>
    <xdr:to>
      <xdr:col>41</xdr:col>
      <xdr:colOff>50800</xdr:colOff>
      <xdr:row>38</xdr:row>
      <xdr:rowOff>67854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6891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114699</xdr:rowOff>
    </xdr:from>
    <xdr:to>
      <xdr:col>55</xdr:col>
      <xdr:colOff>50800</xdr:colOff>
      <xdr:row>36</xdr:row>
      <xdr:rowOff>44849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137576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6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128742</xdr:rowOff>
    </xdr:from>
    <xdr:to>
      <xdr:col>50</xdr:col>
      <xdr:colOff>165100</xdr:colOff>
      <xdr:row>37</xdr:row>
      <xdr:rowOff>58892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75419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7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81062</xdr:rowOff>
    </xdr:from>
    <xdr:to>
      <xdr:col>46</xdr:col>
      <xdr:colOff>38100</xdr:colOff>
      <xdr:row>38</xdr:row>
      <xdr:rowOff>11212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27739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99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3011</xdr:rowOff>
    </xdr:from>
    <xdr:to>
      <xdr:col>41</xdr:col>
      <xdr:colOff>101600</xdr:colOff>
      <xdr:row>38</xdr:row>
      <xdr:rowOff>104611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95738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17054</xdr:rowOff>
    </xdr:from>
    <xdr:to>
      <xdr:col>36</xdr:col>
      <xdr:colOff>165100</xdr:colOff>
      <xdr:row>38</xdr:row>
      <xdr:rowOff>118654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109781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96517</xdr:rowOff>
    </xdr:from>
    <xdr:to>
      <xdr:col>55</xdr:col>
      <xdr:colOff>0</xdr:colOff>
      <xdr:row>57</xdr:row>
      <xdr:rowOff>158674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69167"/>
          <a:ext cx="8382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96517</xdr:rowOff>
    </xdr:from>
    <xdr:to>
      <xdr:col>50</xdr:col>
      <xdr:colOff>114300</xdr:colOff>
      <xdr:row>58</xdr:row>
      <xdr:rowOff>13909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69167"/>
          <a:ext cx="889000" cy="8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104496</xdr:rowOff>
    </xdr:from>
    <xdr:to>
      <xdr:col>45</xdr:col>
      <xdr:colOff>177800</xdr:colOff>
      <xdr:row>58</xdr:row>
      <xdr:rowOff>13909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77146"/>
          <a:ext cx="889000" cy="8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104496</xdr:rowOff>
    </xdr:from>
    <xdr:to>
      <xdr:col>41</xdr:col>
      <xdr:colOff>50800</xdr:colOff>
      <xdr:row>57</xdr:row>
      <xdr:rowOff>138389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77146"/>
          <a:ext cx="889000" cy="3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107874</xdr:rowOff>
    </xdr:from>
    <xdr:to>
      <xdr:col>55</xdr:col>
      <xdr:colOff>50800</xdr:colOff>
      <xdr:row>58</xdr:row>
      <xdr:rowOff>38024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86301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45717</xdr:rowOff>
    </xdr:from>
    <xdr:to>
      <xdr:col>50</xdr:col>
      <xdr:colOff>165100</xdr:colOff>
      <xdr:row>57</xdr:row>
      <xdr:rowOff>147317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138444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134559</xdr:rowOff>
    </xdr:from>
    <xdr:to>
      <xdr:col>46</xdr:col>
      <xdr:colOff>38100</xdr:colOff>
      <xdr:row>58</xdr:row>
      <xdr:rowOff>64709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55836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53696</xdr:rowOff>
    </xdr:from>
    <xdr:to>
      <xdr:col>41</xdr:col>
      <xdr:colOff>101600</xdr:colOff>
      <xdr:row>57</xdr:row>
      <xdr:rowOff>155296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146423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87589</xdr:rowOff>
    </xdr:from>
    <xdr:to>
      <xdr:col>36</xdr:col>
      <xdr:colOff>165100</xdr:colOff>
      <xdr:row>58</xdr:row>
      <xdr:rowOff>17739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20878</xdr:rowOff>
    </xdr:from>
    <xdr:to>
      <xdr:col>55</xdr:col>
      <xdr:colOff>0</xdr:colOff>
      <xdr:row>77</xdr:row>
      <xdr:rowOff>113429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22528"/>
          <a:ext cx="8382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145470</xdr:rowOff>
    </xdr:from>
    <xdr:to>
      <xdr:col>50</xdr:col>
      <xdr:colOff>114300</xdr:colOff>
      <xdr:row>77</xdr:row>
      <xdr:rowOff>20878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75670"/>
          <a:ext cx="8890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145470</xdr:rowOff>
    </xdr:from>
    <xdr:to>
      <xdr:col>45</xdr:col>
      <xdr:colOff>177800</xdr:colOff>
      <xdr:row>77</xdr:row>
      <xdr:rowOff>97633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75670"/>
          <a:ext cx="889000" cy="12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97633</xdr:rowOff>
    </xdr:from>
    <xdr:to>
      <xdr:col>41</xdr:col>
      <xdr:colOff>50800</xdr:colOff>
      <xdr:row>78</xdr:row>
      <xdr:rowOff>28409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9283"/>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62629</xdr:rowOff>
    </xdr:from>
    <xdr:to>
      <xdr:col>55</xdr:col>
      <xdr:colOff>50800</xdr:colOff>
      <xdr:row>77</xdr:row>
      <xdr:rowOff>164229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85506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141528</xdr:rowOff>
    </xdr:from>
    <xdr:to>
      <xdr:col>50</xdr:col>
      <xdr:colOff>165100</xdr:colOff>
      <xdr:row>77</xdr:row>
      <xdr:rowOff>71678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88206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94670</xdr:rowOff>
    </xdr:from>
    <xdr:to>
      <xdr:col>46</xdr:col>
      <xdr:colOff>38100</xdr:colOff>
      <xdr:row>77</xdr:row>
      <xdr:rowOff>24820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41347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46833</xdr:rowOff>
    </xdr:from>
    <xdr:to>
      <xdr:col>41</xdr:col>
      <xdr:colOff>101600</xdr:colOff>
      <xdr:row>77</xdr:row>
      <xdr:rowOff>148433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164960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149059</xdr:rowOff>
    </xdr:from>
    <xdr:to>
      <xdr:col>36</xdr:col>
      <xdr:colOff>165100</xdr:colOff>
      <xdr:row>78</xdr:row>
      <xdr:rowOff>79209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95736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145163</xdr:rowOff>
    </xdr:from>
    <xdr:to>
      <xdr:col>55</xdr:col>
      <xdr:colOff>0</xdr:colOff>
      <xdr:row>95</xdr:row>
      <xdr:rowOff>7356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261463"/>
          <a:ext cx="8382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145163</xdr:rowOff>
    </xdr:from>
    <xdr:to>
      <xdr:col>50</xdr:col>
      <xdr:colOff>114300</xdr:colOff>
      <xdr:row>95</xdr:row>
      <xdr:rowOff>38636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26146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6366</xdr:rowOff>
    </xdr:from>
    <xdr:to>
      <xdr:col>45</xdr:col>
      <xdr:colOff>177800</xdr:colOff>
      <xdr:row>95</xdr:row>
      <xdr:rowOff>38636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294116"/>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6366</xdr:rowOff>
    </xdr:from>
    <xdr:to>
      <xdr:col>41</xdr:col>
      <xdr:colOff>50800</xdr:colOff>
      <xdr:row>95</xdr:row>
      <xdr:rowOff>43726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294116"/>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128006</xdr:rowOff>
    </xdr:from>
    <xdr:to>
      <xdr:col>55</xdr:col>
      <xdr:colOff>50800</xdr:colOff>
      <xdr:row>95</xdr:row>
      <xdr:rowOff>58156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150883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94363</xdr:rowOff>
    </xdr:from>
    <xdr:to>
      <xdr:col>50</xdr:col>
      <xdr:colOff>165100</xdr:colOff>
      <xdr:row>95</xdr:row>
      <xdr:rowOff>24513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41040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598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159286</xdr:rowOff>
    </xdr:from>
    <xdr:to>
      <xdr:col>46</xdr:col>
      <xdr:colOff>38100</xdr:colOff>
      <xdr:row>95</xdr:row>
      <xdr:rowOff>89436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105963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0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127016</xdr:rowOff>
    </xdr:from>
    <xdr:to>
      <xdr:col>41</xdr:col>
      <xdr:colOff>101600</xdr:colOff>
      <xdr:row>95</xdr:row>
      <xdr:rowOff>57166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73693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164376</xdr:rowOff>
    </xdr:from>
    <xdr:to>
      <xdr:col>36</xdr:col>
      <xdr:colOff>165100</xdr:colOff>
      <xdr:row>95</xdr:row>
      <xdr:rowOff>94526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111053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0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135879</xdr:rowOff>
    </xdr:from>
    <xdr:to>
      <xdr:col>85</xdr:col>
      <xdr:colOff>126364</xdr:colOff>
      <xdr:row>38</xdr:row>
      <xdr:rowOff>99352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793729"/>
          <a:ext cx="1269" cy="820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103179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99352</xdr:rowOff>
    </xdr:from>
    <xdr:to>
      <xdr:col>86</xdr:col>
      <xdr:colOff>25400</xdr:colOff>
      <xdr:row>38</xdr:row>
      <xdr:rowOff>99352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1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82556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56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135879</xdr:rowOff>
    </xdr:from>
    <xdr:to>
      <xdr:col>86</xdr:col>
      <xdr:colOff>25400</xdr:colOff>
      <xdr:row>33</xdr:row>
      <xdr:rowOff>135879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7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4271</xdr:rowOff>
    </xdr:from>
    <xdr:to>
      <xdr:col>85</xdr:col>
      <xdr:colOff>127000</xdr:colOff>
      <xdr:row>35</xdr:row>
      <xdr:rowOff>70989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05021"/>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92881</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114454</xdr:rowOff>
    </xdr:from>
    <xdr:to>
      <xdr:col>85</xdr:col>
      <xdr:colOff>177800</xdr:colOff>
      <xdr:row>37</xdr:row>
      <xdr:rowOff>44604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69765</xdr:rowOff>
    </xdr:from>
    <xdr:to>
      <xdr:col>81</xdr:col>
      <xdr:colOff>50800</xdr:colOff>
      <xdr:row>35</xdr:row>
      <xdr:rowOff>70989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070515"/>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137706</xdr:rowOff>
    </xdr:from>
    <xdr:to>
      <xdr:col>81</xdr:col>
      <xdr:colOff>101600</xdr:colOff>
      <xdr:row>37</xdr:row>
      <xdr:rowOff>67856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58983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116334</xdr:rowOff>
    </xdr:from>
    <xdr:to>
      <xdr:col>76</xdr:col>
      <xdr:colOff>114300</xdr:colOff>
      <xdr:row>35</xdr:row>
      <xdr:rowOff>69765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259834"/>
          <a:ext cx="889000" cy="8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123157</xdr:rowOff>
    </xdr:from>
    <xdr:to>
      <xdr:col>76</xdr:col>
      <xdr:colOff>165100</xdr:colOff>
      <xdr:row>37</xdr:row>
      <xdr:rowOff>53307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44434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116334</xdr:rowOff>
    </xdr:from>
    <xdr:to>
      <xdr:col>71</xdr:col>
      <xdr:colOff>177800</xdr:colOff>
      <xdr:row>35</xdr:row>
      <xdr:rowOff>107990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259834"/>
          <a:ext cx="889000" cy="8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114389</xdr:rowOff>
    </xdr:from>
    <xdr:to>
      <xdr:col>72</xdr:col>
      <xdr:colOff>38100</xdr:colOff>
      <xdr:row>37</xdr:row>
      <xdr:rowOff>44539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35666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155618</xdr:rowOff>
    </xdr:from>
    <xdr:to>
      <xdr:col>67</xdr:col>
      <xdr:colOff>101600</xdr:colOff>
      <xdr:row>37</xdr:row>
      <xdr:rowOff>85768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76895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124921</xdr:rowOff>
    </xdr:from>
    <xdr:to>
      <xdr:col>85</xdr:col>
      <xdr:colOff>177800</xdr:colOff>
      <xdr:row>35</xdr:row>
      <xdr:rowOff>55071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147798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20189</xdr:rowOff>
    </xdr:from>
    <xdr:to>
      <xdr:col>81</xdr:col>
      <xdr:colOff>101600</xdr:colOff>
      <xdr:row>35</xdr:row>
      <xdr:rowOff>121789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138316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18965</xdr:rowOff>
    </xdr:from>
    <xdr:to>
      <xdr:col>76</xdr:col>
      <xdr:colOff>165100</xdr:colOff>
      <xdr:row>35</xdr:row>
      <xdr:rowOff>120565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137092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65534</xdr:rowOff>
    </xdr:from>
    <xdr:to>
      <xdr:col>72</xdr:col>
      <xdr:colOff>38100</xdr:colOff>
      <xdr:row>30</xdr:row>
      <xdr:rowOff>167134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12211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4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57190</xdr:rowOff>
    </xdr:from>
    <xdr:to>
      <xdr:col>67</xdr:col>
      <xdr:colOff>101600</xdr:colOff>
      <xdr:row>35</xdr:row>
      <xdr:rowOff>158790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27878</xdr:rowOff>
    </xdr:from>
    <xdr:to>
      <xdr:col>85</xdr:col>
      <xdr:colOff>127000</xdr:colOff>
      <xdr:row>57</xdr:row>
      <xdr:rowOff>76730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00528"/>
          <a:ext cx="8382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27878</xdr:rowOff>
    </xdr:from>
    <xdr:to>
      <xdr:col>81</xdr:col>
      <xdr:colOff>50800</xdr:colOff>
      <xdr:row>57</xdr:row>
      <xdr:rowOff>60124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00528"/>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120214</xdr:rowOff>
    </xdr:from>
    <xdr:to>
      <xdr:col>76</xdr:col>
      <xdr:colOff>114300</xdr:colOff>
      <xdr:row>57</xdr:row>
      <xdr:rowOff>60124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21414"/>
          <a:ext cx="889000" cy="1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78824</xdr:rowOff>
    </xdr:from>
    <xdr:to>
      <xdr:col>71</xdr:col>
      <xdr:colOff>177800</xdr:colOff>
      <xdr:row>56</xdr:row>
      <xdr:rowOff>120214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680024"/>
          <a:ext cx="889000" cy="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25930</xdr:rowOff>
    </xdr:from>
    <xdr:to>
      <xdr:col>85</xdr:col>
      <xdr:colOff>177800</xdr:colOff>
      <xdr:row>57</xdr:row>
      <xdr:rowOff>127530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9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112307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1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148528</xdr:rowOff>
    </xdr:from>
    <xdr:to>
      <xdr:col>81</xdr:col>
      <xdr:colOff>101600</xdr:colOff>
      <xdr:row>57</xdr:row>
      <xdr:rowOff>78678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69805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9324</xdr:rowOff>
    </xdr:from>
    <xdr:to>
      <xdr:col>76</xdr:col>
      <xdr:colOff>165100</xdr:colOff>
      <xdr:row>57</xdr:row>
      <xdr:rowOff>110924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102051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69414</xdr:rowOff>
    </xdr:from>
    <xdr:to>
      <xdr:col>72</xdr:col>
      <xdr:colOff>38100</xdr:colOff>
      <xdr:row>56</xdr:row>
      <xdr:rowOff>171014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16091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28024</xdr:rowOff>
    </xdr:from>
    <xdr:to>
      <xdr:col>67</xdr:col>
      <xdr:colOff>101600</xdr:colOff>
      <xdr:row>56</xdr:row>
      <xdr:rowOff>129624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146151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161722</xdr:rowOff>
    </xdr:from>
    <xdr:to>
      <xdr:col>85</xdr:col>
      <xdr:colOff>127000</xdr:colOff>
      <xdr:row>78</xdr:row>
      <xdr:rowOff>150164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2849022"/>
          <a:ext cx="838200" cy="6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150164</xdr:rowOff>
    </xdr:from>
    <xdr:to>
      <xdr:col>81</xdr:col>
      <xdr:colOff>50800</xdr:colOff>
      <xdr:row>79</xdr:row>
      <xdr:rowOff>39167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23264"/>
          <a:ext cx="8890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36437</xdr:rowOff>
    </xdr:from>
    <xdr:to>
      <xdr:col>76</xdr:col>
      <xdr:colOff>114300</xdr:colOff>
      <xdr:row>79</xdr:row>
      <xdr:rowOff>39167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0987"/>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165354</xdr:rowOff>
    </xdr:from>
    <xdr:to>
      <xdr:col>71</xdr:col>
      <xdr:colOff>177800</xdr:colOff>
      <xdr:row>79</xdr:row>
      <xdr:rowOff>36437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38454"/>
          <a:ext cx="88900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110922</xdr:rowOff>
    </xdr:from>
    <xdr:to>
      <xdr:col>85</xdr:col>
      <xdr:colOff>177800</xdr:colOff>
      <xdr:row>75</xdr:row>
      <xdr:rowOff>41072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7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133799</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6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99364</xdr:rowOff>
    </xdr:from>
    <xdr:to>
      <xdr:col>81</xdr:col>
      <xdr:colOff>101600</xdr:colOff>
      <xdr:row>79</xdr:row>
      <xdr:rowOff>29514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20641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159817</xdr:rowOff>
    </xdr:from>
    <xdr:to>
      <xdr:col>76</xdr:col>
      <xdr:colOff>165100</xdr:colOff>
      <xdr:row>79</xdr:row>
      <xdr:rowOff>89967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81094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2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157087</xdr:rowOff>
    </xdr:from>
    <xdr:to>
      <xdr:col>72</xdr:col>
      <xdr:colOff>38100</xdr:colOff>
      <xdr:row>79</xdr:row>
      <xdr:rowOff>87237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78364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2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114554</xdr:rowOff>
    </xdr:from>
    <xdr:to>
      <xdr:col>67</xdr:col>
      <xdr:colOff>101600</xdr:colOff>
      <xdr:row>79</xdr:row>
      <xdr:rowOff>44704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35831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8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25766</xdr:rowOff>
    </xdr:from>
    <xdr:to>
      <xdr:col>85</xdr:col>
      <xdr:colOff>127000</xdr:colOff>
      <xdr:row>97</xdr:row>
      <xdr:rowOff>56624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56416"/>
          <a:ext cx="8382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36623</xdr:rowOff>
    </xdr:from>
    <xdr:to>
      <xdr:col>81</xdr:col>
      <xdr:colOff>50800</xdr:colOff>
      <xdr:row>97</xdr:row>
      <xdr:rowOff>56624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67273"/>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36623</xdr:rowOff>
    </xdr:from>
    <xdr:to>
      <xdr:col>76</xdr:col>
      <xdr:colOff>114300</xdr:colOff>
      <xdr:row>97</xdr:row>
      <xdr:rowOff>75068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67273"/>
          <a:ext cx="889000" cy="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75068</xdr:rowOff>
    </xdr:from>
    <xdr:to>
      <xdr:col>71</xdr:col>
      <xdr:colOff>177800</xdr:colOff>
      <xdr:row>97</xdr:row>
      <xdr:rowOff>86683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05718"/>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146416</xdr:rowOff>
    </xdr:from>
    <xdr:to>
      <xdr:col>85</xdr:col>
      <xdr:colOff>177800</xdr:colOff>
      <xdr:row>97</xdr:row>
      <xdr:rowOff>76566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169293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5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5824</xdr:rowOff>
    </xdr:from>
    <xdr:to>
      <xdr:col>81</xdr:col>
      <xdr:colOff>101600</xdr:colOff>
      <xdr:row>97</xdr:row>
      <xdr:rowOff>107424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123951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41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157273</xdr:rowOff>
    </xdr:from>
    <xdr:to>
      <xdr:col>76</xdr:col>
      <xdr:colOff>165100</xdr:colOff>
      <xdr:row>97</xdr:row>
      <xdr:rowOff>87423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103950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24268</xdr:rowOff>
    </xdr:from>
    <xdr:to>
      <xdr:col>72</xdr:col>
      <xdr:colOff>38100</xdr:colOff>
      <xdr:row>97</xdr:row>
      <xdr:rowOff>125868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142395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3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35883</xdr:rowOff>
    </xdr:from>
    <xdr:to>
      <xdr:col>67</xdr:col>
      <xdr:colOff>101600</xdr:colOff>
      <xdr:row>97</xdr:row>
      <xdr:rowOff>137483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154010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６１８，５７１円となっており、前年度と比較すると、４９８，１９３円の増加となった。これは、能登半島地震からの復旧・復興のために、震災復興基金に４０億円、減債基金に１０億円を積み立てたこと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衛生費は、住民一人あたり２４９，８０１円となっており、前年度と比較すると、２８，８９０円の増加となった。これは、能登半島地震により発生した災害ごみ処理費が増大したことによるものである。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あたり５８，２６６円となっており、前年度と比較すると、５３，０９０円の増加となった。これは、能登半島地震により被災した公共施設の災害復旧事業費が増大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平成１８年度以降、財政調整基金の取り崩しを行なわず、実質収支も黒字の財政運営を継続して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きたが、令和５年度においては、能登半島地震の影響により、財政調整基金を取り崩している。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年度は、、災害支援金やふるさと納税による寄附に加え、災害復旧のための特別交付税が交付されたことから黒字決算となっている。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人口減による市税の減少により、財政運営が非常に厳しくなるなか、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寄付や交付金を原資とした復興基金を財源として、復興計画に沿った復旧・復興を進める。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過去５年間、全会計において実質赤字は発生していない。構成のうち上位３会計は①一般会計、②水道事業会計、③病院事業会計となっている。Ｒ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資金不足額については病院会計で△１，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百万円、水道会計で△１，６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病院会計で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は、能登半島地震の影響により、病床使用率が大幅に低下し、収益が大幅に悪化した。持続的な経営を維持していくためにも早急な診療体制の見直しが必要となっている。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水道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会計では、能登半島地震により甚大な被害を受けた管路・施設の災害復旧が必要である。人口減少による使用料の減少も見込まれるため、持続可能な経営を維持していくためには、使用料の改定も視野に入れた運営が必要とな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一般会計については、公共施設の見直しによる経常経費の削減に積極的に取り組み、財政の安定化に努める。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普通会計）についてはＨ２１をピークに減少傾向にあったが、Ｒ１から増加している。Ｒ５においては１，５６９百万円、前年度比＋１２７百万円と増加した。今後は、一般廃棄物処分場の整備等大型事業の完了に加え能登半島地震からの災害復旧事業債の償還開始に伴い大きく増加していくことが予想される。</a:t>
          </a:r>
        </a:p>
        <a:p>
          <a:r>
            <a:rPr kumimoji="1" lang="ja-JP" altLang="en-US" sz="1400">
              <a:latin typeface="ＭＳ ゴシック" pitchFamily="49" charset="-128"/>
              <a:ea typeface="ＭＳ ゴシック" pitchFamily="49" charset="-128"/>
            </a:rPr>
            <a:t>　災害復旧事業債については、大半が補助金や交付税により措置されることとなるものの、自己負担分は少なからず発生するため、実質公債費比率の推移を注視していく必要がある。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満期一括償還地方債の借り入れについては、実績なし。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R5</a:t>
          </a:r>
          <a:r>
            <a:rPr kumimoji="1" lang="ja-JP" altLang="en-US" sz="1000">
              <a:latin typeface="ＭＳ ゴシック" pitchFamily="49" charset="-128"/>
              <a:ea typeface="ＭＳ ゴシック" pitchFamily="49" charset="-128"/>
            </a:rPr>
            <a:t>末に災害復旧事業債等の償還原資として、１０億円を積立てている。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将来負担比率は年々減少傾向にあり、Ｒ５においては、将来負担なしとなった。</a:t>
          </a:r>
        </a:p>
        <a:p>
          <a:r>
            <a:rPr kumimoji="1" lang="ja-JP" altLang="en-US" sz="1400">
              <a:latin typeface="ＭＳ ゴシック" pitchFamily="49" charset="-128"/>
              <a:ea typeface="ＭＳ ゴシック" pitchFamily="49" charset="-128"/>
            </a:rPr>
            <a:t>　これは、能登半島地震において災害支援金やふるさと納税寄附金による支援に加え、特別交付税が災害対応分として交付されるなど、今後の復旧・復興のために基金に積立てる等したことによるものである。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地方債の現在高は一般会計、公営企業会計いずれも増加している。</a:t>
          </a:r>
        </a:p>
        <a:p>
          <a:r>
            <a:rPr kumimoji="1" lang="ja-JP" altLang="en-US" sz="1400">
              <a:latin typeface="ＭＳ ゴシック" pitchFamily="49" charset="-128"/>
              <a:ea typeface="ＭＳ ゴシック" pitchFamily="49" charset="-128"/>
            </a:rPr>
            <a:t>　災害復旧事業債については、大半が補助金や交付税により措置されることとなるものの、自己負担分は少なからず発生するため、将来負担比率の推移を注視していく必要がある。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能登半島地震により、道路・水道・下水道などのインフラ、公共施設に加え、市内の住まいの多くが被害を受けたことから、今後の復旧・復興のための財源を確保する必要があることから、「珠洲市震災復興基金」に４０億円、減債基金に１０億円、公共施設管理基金に８億円を積み立てたことにより、基金全体としてはＲ４から約３０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珠洲震災復興基金、減債基金及び公共施設管理基金については、復旧・復興の財源として活用する予定である。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を受け、人口減少が著しい当市では市税収入や地方交付税の減少が予想されることに加え、病院事業会計では、入院患者の減少等により経営状況が著しく悪化しており、対応を早急に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珠洲市震災復興基金等を活用しながら、基金残高を注視した上で、復旧・復興に向けた施策を実施していく。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珠洲市震災復興基金：能登半島地震の復興等に関する事業に活用する。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公共施設管理基金：公共施設の維持管理に要する経費に活用する。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能登半島地震により、道路・水道・下水道などのインフラ、公共施設に加え、市内の住まいの多くが被害を受けたことから、今後の復旧・復興のための財源を確保する必要があることから、「珠洲市震災復興基金」に４０億円、減債基金に１０億円、公共施設管理基金に８億円を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珠洲市震災復興基金：震災からの復旧・復興に向けた住まいの再建や修繕のほか、珠洲市復興計画に基づいた施策に活用する。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公共施設管理基金：災害復旧事業債等を活用できない公共施設の解体撤去や維持管理費用に充当する。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能登半島地震を受け、災害復旧を迅速に進めるにあたり、キャッシュを確保する必要があったことから、財政調整基金を約２０億円取り崩した。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Ｒ５決算剰余金が発生したことから、Ｒ６現在高は約２７億円となっており、今後はこの水準を維持することで円滑な予算編成が可能となると考える。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現在、繰上償還の予定は無いが、災害復旧事業債等の将来負担分として１０億円を積み立てたものである。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災害復旧事業債等の償還に合わせて、市負担分を取り崩して充当していく予定としている。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23536791</v>
      </c>
      <c r="BO4" s="449"/>
      <c r="BP4" s="449"/>
      <c r="BQ4" s="449"/>
      <c r="BR4" s="449"/>
      <c r="BS4" s="449"/>
      <c r="BT4" s="449"/>
      <c r="BU4" s="450"/>
      <c r="BV4" s="448">
        <v>13820966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24</v>
      </c>
      <c r="CU4" s="589"/>
      <c r="CV4" s="589"/>
      <c r="CW4" s="589"/>
      <c r="CX4" s="589"/>
      <c r="CY4" s="589"/>
      <c r="CZ4" s="589"/>
      <c r="DA4" s="590"/>
      <c r="DB4" s="588">
        <v>5.5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20324530</v>
      </c>
      <c r="BO5" s="420"/>
      <c r="BP5" s="420"/>
      <c r="BQ5" s="420"/>
      <c r="BR5" s="420"/>
      <c r="BS5" s="420"/>
      <c r="BT5" s="420"/>
      <c r="BU5" s="421"/>
      <c r="BV5" s="419">
        <v>13323565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96.8</v>
      </c>
      <c r="CU5" s="417"/>
      <c r="CV5" s="417"/>
      <c r="CW5" s="417"/>
      <c r="CX5" s="417"/>
      <c r="CY5" s="417"/>
      <c r="CZ5" s="417"/>
      <c r="DA5" s="418"/>
      <c r="DB5" s="416">
        <v>95.1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3212261</v>
      </c>
      <c r="BO6" s="420"/>
      <c r="BP6" s="420"/>
      <c r="BQ6" s="420"/>
      <c r="BR6" s="420"/>
      <c r="BS6" s="420"/>
      <c r="BT6" s="420"/>
      <c r="BU6" s="421"/>
      <c r="BV6" s="419">
        <v>497401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95.9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1553855</v>
      </c>
      <c r="BO7" s="420"/>
      <c r="BP7" s="420"/>
      <c r="BQ7" s="420"/>
      <c r="BR7" s="420"/>
      <c r="BS7" s="420"/>
      <c r="BT7" s="420"/>
      <c r="BU7" s="421"/>
      <c r="BV7" s="419">
        <v>114985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6915944</v>
      </c>
      <c r="CU7" s="420"/>
      <c r="CV7" s="420"/>
      <c r="CW7" s="420"/>
      <c r="CX7" s="420"/>
      <c r="CY7" s="420"/>
      <c r="CZ7" s="420"/>
      <c r="DA7" s="421"/>
      <c r="DB7" s="419">
        <v>6923718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1658406</v>
      </c>
      <c r="BO8" s="420"/>
      <c r="BP8" s="420"/>
      <c r="BQ8" s="420"/>
      <c r="BR8" s="420"/>
      <c r="BS8" s="420"/>
      <c r="BT8" s="420"/>
      <c r="BU8" s="421"/>
      <c r="BV8" s="419">
        <v>382416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12929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1275990</v>
      </c>
      <c r="BO9" s="420"/>
      <c r="BP9" s="420"/>
      <c r="BQ9" s="420"/>
      <c r="BR9" s="420"/>
      <c r="BS9" s="420"/>
      <c r="BT9" s="420"/>
      <c r="BU9" s="421"/>
      <c r="BV9" s="419">
        <v>-28417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8.8000000000000007</v>
      </c>
      <c r="CU9" s="417"/>
      <c r="CV9" s="417"/>
      <c r="CW9" s="417"/>
      <c r="CX9" s="417"/>
      <c r="CY9" s="417"/>
      <c r="CZ9" s="417"/>
      <c r="DA9" s="418"/>
      <c r="DB9" s="416">
        <v>16.899999999999999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14625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1265</v>
      </c>
      <c r="BO10" s="420"/>
      <c r="BP10" s="420"/>
      <c r="BQ10" s="420"/>
      <c r="BR10" s="420"/>
      <c r="BS10" s="420"/>
      <c r="BT10" s="420"/>
      <c r="BU10" s="421"/>
      <c r="BV10" s="419">
        <v>3248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12574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2281843</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12487</v>
      </c>
      <c r="S13" s="507"/>
      <c r="T13" s="507"/>
      <c r="U13" s="507"/>
      <c r="V13" s="508"/>
      <c r="W13" s="509" t="s">
        <v>131</v>
      </c>
      <c r="X13" s="405"/>
      <c r="Y13" s="405"/>
      <c r="Z13" s="405"/>
      <c r="AA13" s="405"/>
      <c r="AB13" s="406"/>
      <c r="AC13" s="372">
        <v>613</v>
      </c>
      <c r="AD13" s="373"/>
      <c r="AE13" s="373"/>
      <c r="AF13" s="373"/>
      <c r="AG13" s="374"/>
      <c r="AH13" s="372">
        <v>838</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-1004588</v>
      </c>
      <c r="BO13" s="420"/>
      <c r="BP13" s="420"/>
      <c r="BQ13" s="420"/>
      <c r="BR13" s="420"/>
      <c r="BS13" s="420"/>
      <c r="BT13" s="420"/>
      <c r="BU13" s="421"/>
      <c r="BV13" s="419">
        <v>-25169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15.1</v>
      </c>
      <c r="CU13" s="417"/>
      <c r="CV13" s="417"/>
      <c r="CW13" s="417"/>
      <c r="CX13" s="417"/>
      <c r="CY13" s="417"/>
      <c r="CZ13" s="417"/>
      <c r="DA13" s="418"/>
      <c r="DB13" s="416">
        <v>14.1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12948</v>
      </c>
      <c r="S14" s="507"/>
      <c r="T14" s="507"/>
      <c r="U14" s="507"/>
      <c r="V14" s="508"/>
      <c r="W14" s="510"/>
      <c r="X14" s="408"/>
      <c r="Y14" s="408"/>
      <c r="Z14" s="408"/>
      <c r="AA14" s="408"/>
      <c r="AB14" s="409"/>
      <c r="AC14" s="499">
        <v>10.3</v>
      </c>
      <c r="AD14" s="500"/>
      <c r="AE14" s="500"/>
      <c r="AF14" s="500"/>
      <c r="AG14" s="501"/>
      <c r="AH14" s="499">
        <v>12.3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27.8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12876</v>
      </c>
      <c r="S15" s="507"/>
      <c r="T15" s="507"/>
      <c r="U15" s="507"/>
      <c r="V15" s="508"/>
      <c r="W15" s="509" t="s">
        <v>137</v>
      </c>
      <c r="X15" s="405"/>
      <c r="Y15" s="405"/>
      <c r="Z15" s="405"/>
      <c r="AA15" s="405"/>
      <c r="AB15" s="406"/>
      <c r="AC15" s="372">
        <v>1520</v>
      </c>
      <c r="AD15" s="373"/>
      <c r="AE15" s="373"/>
      <c r="AF15" s="373"/>
      <c r="AG15" s="374"/>
      <c r="AH15" s="372">
        <v>1801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1448048</v>
      </c>
      <c r="BO15" s="449"/>
      <c r="BP15" s="449"/>
      <c r="BQ15" s="449"/>
      <c r="BR15" s="449"/>
      <c r="BS15" s="449"/>
      <c r="BT15" s="449"/>
      <c r="BU15" s="450"/>
      <c r="BV15" s="448">
        <v>1438973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25.6</v>
      </c>
      <c r="AD16" s="500"/>
      <c r="AE16" s="500"/>
      <c r="AF16" s="500"/>
      <c r="AG16" s="501"/>
      <c r="AH16" s="499">
        <v>26.4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6549067</v>
      </c>
      <c r="BO16" s="420"/>
      <c r="BP16" s="420"/>
      <c r="BQ16" s="420"/>
      <c r="BR16" s="420"/>
      <c r="BS16" s="420"/>
      <c r="BT16" s="420"/>
      <c r="BU16" s="421"/>
      <c r="BV16" s="419">
        <v>6518220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3796</v>
      </c>
      <c r="AD17" s="373"/>
      <c r="AE17" s="373"/>
      <c r="AF17" s="373"/>
      <c r="AG17" s="374"/>
      <c r="AH17" s="372">
        <v>4195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1786169</v>
      </c>
      <c r="BO17" s="420"/>
      <c r="BP17" s="420"/>
      <c r="BQ17" s="420"/>
      <c r="BR17" s="420"/>
      <c r="BS17" s="420"/>
      <c r="BT17" s="420"/>
      <c r="BU17" s="421"/>
      <c r="BV17" s="419">
        <v>1780576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247.2</v>
      </c>
      <c r="M18" s="472"/>
      <c r="N18" s="472"/>
      <c r="O18" s="472"/>
      <c r="P18" s="472"/>
      <c r="Q18" s="472"/>
      <c r="R18" s="473"/>
      <c r="S18" s="473"/>
      <c r="T18" s="473"/>
      <c r="U18" s="473"/>
      <c r="V18" s="474"/>
      <c r="W18" s="490"/>
      <c r="X18" s="491"/>
      <c r="Y18" s="491"/>
      <c r="Z18" s="491"/>
      <c r="AA18" s="491"/>
      <c r="AB18" s="515"/>
      <c r="AC18" s="389">
        <v>64</v>
      </c>
      <c r="AD18" s="390"/>
      <c r="AE18" s="390"/>
      <c r="AF18" s="390"/>
      <c r="AG18" s="475"/>
      <c r="AH18" s="389">
        <v>61.4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6804932</v>
      </c>
      <c r="BO18" s="420"/>
      <c r="BP18" s="420"/>
      <c r="BQ18" s="420"/>
      <c r="BR18" s="420"/>
      <c r="BS18" s="420"/>
      <c r="BT18" s="420"/>
      <c r="BU18" s="421"/>
      <c r="BV18" s="419">
        <v>6754267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17864425</v>
      </c>
      <c r="BO19" s="420"/>
      <c r="BP19" s="420"/>
      <c r="BQ19" s="420"/>
      <c r="BR19" s="420"/>
      <c r="BS19" s="420"/>
      <c r="BT19" s="420"/>
      <c r="BU19" s="421"/>
      <c r="BV19" s="419">
        <v>8494163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5517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15590867</v>
      </c>
      <c r="BO22" s="449"/>
      <c r="BP22" s="449"/>
      <c r="BQ22" s="449"/>
      <c r="BR22" s="449"/>
      <c r="BS22" s="449"/>
      <c r="BT22" s="449"/>
      <c r="BU22" s="450"/>
      <c r="BV22" s="448">
        <v>15671393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11218998</v>
      </c>
      <c r="BO23" s="420"/>
      <c r="BP23" s="420"/>
      <c r="BQ23" s="420"/>
      <c r="BR23" s="420"/>
      <c r="BS23" s="420"/>
      <c r="BT23" s="420"/>
      <c r="BU23" s="421"/>
      <c r="BV23" s="419">
        <v>11113031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3915</v>
      </c>
      <c r="R24" s="373"/>
      <c r="S24" s="373"/>
      <c r="T24" s="373"/>
      <c r="U24" s="373"/>
      <c r="V24" s="374"/>
      <c r="W24" s="462"/>
      <c r="X24" s="399"/>
      <c r="Y24" s="400"/>
      <c r="Z24" s="375" t="s">
        <v>162</v>
      </c>
      <c r="AA24" s="376"/>
      <c r="AB24" s="376"/>
      <c r="AC24" s="376"/>
      <c r="AD24" s="376"/>
      <c r="AE24" s="376"/>
      <c r="AF24" s="376"/>
      <c r="AG24" s="377"/>
      <c r="AH24" s="372">
        <v>183</v>
      </c>
      <c r="AI24" s="373"/>
      <c r="AJ24" s="373"/>
      <c r="AK24" s="373"/>
      <c r="AL24" s="374"/>
      <c r="AM24" s="372">
        <v>555954</v>
      </c>
      <c r="AN24" s="373"/>
      <c r="AO24" s="373"/>
      <c r="AP24" s="373"/>
      <c r="AQ24" s="373"/>
      <c r="AR24" s="374"/>
      <c r="AS24" s="372">
        <v>3038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12577561</v>
      </c>
      <c r="BO24" s="420"/>
      <c r="BP24" s="420"/>
      <c r="BQ24" s="420"/>
      <c r="BR24" s="420"/>
      <c r="BS24" s="420"/>
      <c r="BT24" s="420"/>
      <c r="BU24" s="421"/>
      <c r="BV24" s="419">
        <v>12363080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59271</v>
      </c>
      <c r="BO25" s="449"/>
      <c r="BP25" s="449"/>
      <c r="BQ25" s="449"/>
      <c r="BR25" s="449"/>
      <c r="BS25" s="449"/>
      <c r="BT25" s="449"/>
      <c r="BU25" s="450"/>
      <c r="BV25" s="448">
        <v>571957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5670</v>
      </c>
      <c r="R26" s="373"/>
      <c r="S26" s="373"/>
      <c r="T26" s="373"/>
      <c r="U26" s="373"/>
      <c r="V26" s="374"/>
      <c r="W26" s="462"/>
      <c r="X26" s="399"/>
      <c r="Y26" s="400"/>
      <c r="Z26" s="375" t="s">
        <v>168</v>
      </c>
      <c r="AA26" s="430"/>
      <c r="AB26" s="430"/>
      <c r="AC26" s="430"/>
      <c r="AD26" s="430"/>
      <c r="AE26" s="430"/>
      <c r="AF26" s="430"/>
      <c r="AG26" s="431"/>
      <c r="AH26" s="372">
        <v>15</v>
      </c>
      <c r="AI26" s="373"/>
      <c r="AJ26" s="373"/>
      <c r="AK26" s="373"/>
      <c r="AL26" s="374"/>
      <c r="AM26" s="372">
        <v>46230</v>
      </c>
      <c r="AN26" s="373"/>
      <c r="AO26" s="373"/>
      <c r="AP26" s="373"/>
      <c r="AQ26" s="373"/>
      <c r="AR26" s="374"/>
      <c r="AS26" s="372">
        <v>3082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4450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210894</v>
      </c>
      <c r="BO27" s="454"/>
      <c r="BP27" s="454"/>
      <c r="BQ27" s="454"/>
      <c r="BR27" s="454"/>
      <c r="BS27" s="454"/>
      <c r="BT27" s="454"/>
      <c r="BU27" s="455"/>
      <c r="BV27" s="453">
        <v>210893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3850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1073624</v>
      </c>
      <c r="BO28" s="449"/>
      <c r="BP28" s="449"/>
      <c r="BQ28" s="449"/>
      <c r="BR28" s="449"/>
      <c r="BS28" s="449"/>
      <c r="BT28" s="449"/>
      <c r="BU28" s="450"/>
      <c r="BV28" s="448">
        <v>3162202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3650</v>
      </c>
      <c r="R29" s="373"/>
      <c r="S29" s="373"/>
      <c r="T29" s="373"/>
      <c r="U29" s="373"/>
      <c r="V29" s="374"/>
      <c r="W29" s="463"/>
      <c r="X29" s="464"/>
      <c r="Y29" s="465"/>
      <c r="Z29" s="375" t="s">
        <v>177</v>
      </c>
      <c r="AA29" s="376"/>
      <c r="AB29" s="376"/>
      <c r="AC29" s="376"/>
      <c r="AD29" s="376"/>
      <c r="AE29" s="376"/>
      <c r="AF29" s="376"/>
      <c r="AG29" s="377"/>
      <c r="AH29" s="372">
        <v>183</v>
      </c>
      <c r="AI29" s="373"/>
      <c r="AJ29" s="373"/>
      <c r="AK29" s="373"/>
      <c r="AL29" s="374"/>
      <c r="AM29" s="372">
        <v>555954</v>
      </c>
      <c r="AN29" s="373"/>
      <c r="AO29" s="373"/>
      <c r="AP29" s="373"/>
      <c r="AQ29" s="373"/>
      <c r="AR29" s="374"/>
      <c r="AS29" s="372">
        <v>3038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1049020</v>
      </c>
      <c r="BO29" s="420"/>
      <c r="BP29" s="420"/>
      <c r="BQ29" s="420"/>
      <c r="BR29" s="420"/>
      <c r="BS29" s="420"/>
      <c r="BT29" s="420"/>
      <c r="BU29" s="421"/>
      <c r="BV29" s="419">
        <v>49000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6713562</v>
      </c>
      <c r="BO30" s="454"/>
      <c r="BP30" s="454"/>
      <c r="BQ30" s="454"/>
      <c r="BR30" s="454"/>
      <c r="BS30" s="454"/>
      <c r="BT30" s="454"/>
      <c r="BU30" s="455"/>
      <c r="BV30" s="453">
        <v>2566062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珠洲市国民健康保険特別会計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珠洲市病院事業会計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奥能登クリーン組合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（財）鉢ヶ崎リゾート振興協会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珠洲市賃貸住宅事業特別会計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珠洲市介護保険特別会計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珠洲市水道事業会計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奥能登広域圏事務組合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珠洲鉢ヶ崎ホテル株式会社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珠洲市後期高齢者医療特別会計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珠洲市下水道事業会計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石川県後期高齢者医療広域連合（一般会計）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珠洲土地開発公社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石川県後期高齢者医療広域連合（後期高齢者医療特別会計）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石川県市町村消防団員等公務災害補償等組合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石川県市町村消防賞じゅつ金組合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のと鉄道運営助成基金事務組合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rSxYwsTxqJFfjiCxzKSYKhFwCcWT0NIEQRMhi8f5VQZPPk1lpdvOkTsK8UaDG8JN3s0TsYIzAVTC3fZhoMRfnQ==" saltValue="0s0YjOyHdddZa9ZRYbUY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1370974</v>
      </c>
      <c r="S5" s="677"/>
      <c r="T5" s="677"/>
      <c r="U5" s="677"/>
      <c r="V5" s="677"/>
      <c r="W5" s="677"/>
      <c r="X5" s="677"/>
      <c r="Y5" s="702"/>
      <c r="Z5" s="715">
        <v>5.8</v>
      </c>
      <c r="AA5" s="715"/>
      <c r="AB5" s="715"/>
      <c r="AC5" s="715"/>
      <c r="AD5" s="716">
        <v>1324779</v>
      </c>
      <c r="AE5" s="716"/>
      <c r="AF5" s="716"/>
      <c r="AG5" s="716"/>
      <c r="AH5" s="716"/>
      <c r="AI5" s="716"/>
      <c r="AJ5" s="716"/>
      <c r="AK5" s="716"/>
      <c r="AL5" s="703">
        <v>18.899999999999999</v>
      </c>
      <c r="AM5" s="685"/>
      <c r="AN5" s="685"/>
      <c r="AO5" s="704"/>
      <c r="AP5" s="679" t="s">
        <v>216</v>
      </c>
      <c r="AQ5" s="680"/>
      <c r="AR5" s="680"/>
      <c r="AS5" s="680"/>
      <c r="AT5" s="680"/>
      <c r="AU5" s="680"/>
      <c r="AV5" s="680"/>
      <c r="AW5" s="680"/>
      <c r="AX5" s="680"/>
      <c r="AY5" s="680"/>
      <c r="AZ5" s="680"/>
      <c r="BA5" s="680"/>
      <c r="BB5" s="680"/>
      <c r="BC5" s="680"/>
      <c r="BD5" s="680"/>
      <c r="BE5" s="680"/>
      <c r="BF5" s="681"/>
      <c r="BG5" s="621">
        <v>1321091</v>
      </c>
      <c r="BH5" s="622"/>
      <c r="BI5" s="622"/>
      <c r="BJ5" s="622"/>
      <c r="BK5" s="622"/>
      <c r="BL5" s="622"/>
      <c r="BM5" s="622"/>
      <c r="BN5" s="623"/>
      <c r="BO5" s="659">
        <v>96.4</v>
      </c>
      <c r="BP5" s="659"/>
      <c r="BQ5" s="659"/>
      <c r="BR5" s="659"/>
      <c r="BS5" s="660">
        <v>93626</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136334</v>
      </c>
      <c r="S6" s="622"/>
      <c r="T6" s="622"/>
      <c r="U6" s="622"/>
      <c r="V6" s="622"/>
      <c r="W6" s="622"/>
      <c r="X6" s="622"/>
      <c r="Y6" s="623"/>
      <c r="Z6" s="659">
        <v>0.6</v>
      </c>
      <c r="AA6" s="659"/>
      <c r="AB6" s="659"/>
      <c r="AC6" s="659"/>
      <c r="AD6" s="660">
        <v>136334</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1321091</v>
      </c>
      <c r="BH6" s="622"/>
      <c r="BI6" s="622"/>
      <c r="BJ6" s="622"/>
      <c r="BK6" s="622"/>
      <c r="BL6" s="622"/>
      <c r="BM6" s="622"/>
      <c r="BN6" s="623"/>
      <c r="BO6" s="659">
        <v>96.4</v>
      </c>
      <c r="BP6" s="659"/>
      <c r="BQ6" s="659"/>
      <c r="BR6" s="659"/>
      <c r="BS6" s="660">
        <v>93626</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129272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129272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452</v>
      </c>
      <c r="S7" s="622"/>
      <c r="T7" s="622"/>
      <c r="U7" s="622"/>
      <c r="V7" s="622"/>
      <c r="W7" s="622"/>
      <c r="X7" s="622"/>
      <c r="Y7" s="623"/>
      <c r="Z7" s="659">
        <v>0</v>
      </c>
      <c r="AA7" s="659"/>
      <c r="AB7" s="659"/>
      <c r="AC7" s="659"/>
      <c r="AD7" s="660">
        <v>452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521400</v>
      </c>
      <c r="BH7" s="622"/>
      <c r="BI7" s="622"/>
      <c r="BJ7" s="622"/>
      <c r="BK7" s="622"/>
      <c r="BL7" s="622"/>
      <c r="BM7" s="622"/>
      <c r="BN7" s="623"/>
      <c r="BO7" s="659">
        <v>38</v>
      </c>
      <c r="BP7" s="659"/>
      <c r="BQ7" s="659"/>
      <c r="BR7" s="659"/>
      <c r="BS7" s="660">
        <v>12311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7777909</v>
      </c>
      <c r="CS7" s="622"/>
      <c r="CT7" s="622"/>
      <c r="CU7" s="622"/>
      <c r="CV7" s="622"/>
      <c r="CW7" s="622"/>
      <c r="CX7" s="622"/>
      <c r="CY7" s="623"/>
      <c r="CZ7" s="659">
        <v>38.299999999999997</v>
      </c>
      <c r="DA7" s="659"/>
      <c r="DB7" s="659"/>
      <c r="DC7" s="659"/>
      <c r="DD7" s="627">
        <v>433139</v>
      </c>
      <c r="DE7" s="622"/>
      <c r="DF7" s="622"/>
      <c r="DG7" s="622"/>
      <c r="DH7" s="622"/>
      <c r="DI7" s="622"/>
      <c r="DJ7" s="622"/>
      <c r="DK7" s="622"/>
      <c r="DL7" s="622"/>
      <c r="DM7" s="622"/>
      <c r="DN7" s="622"/>
      <c r="DO7" s="622"/>
      <c r="DP7" s="623"/>
      <c r="DQ7" s="627">
        <v>6864192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6427</v>
      </c>
      <c r="S8" s="622"/>
      <c r="T8" s="622"/>
      <c r="U8" s="622"/>
      <c r="V8" s="622"/>
      <c r="W8" s="622"/>
      <c r="X8" s="622"/>
      <c r="Y8" s="623"/>
      <c r="Z8" s="659">
        <v>0</v>
      </c>
      <c r="AA8" s="659"/>
      <c r="AB8" s="659"/>
      <c r="AC8" s="659"/>
      <c r="AD8" s="660">
        <v>6427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20981</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3590471</v>
      </c>
      <c r="CS8" s="622"/>
      <c r="CT8" s="622"/>
      <c r="CU8" s="622"/>
      <c r="CV8" s="622"/>
      <c r="CW8" s="622"/>
      <c r="CX8" s="622"/>
      <c r="CY8" s="623"/>
      <c r="CZ8" s="659">
        <v>17.7</v>
      </c>
      <c r="DA8" s="659"/>
      <c r="DB8" s="659"/>
      <c r="DC8" s="659"/>
      <c r="DD8" s="627">
        <v>2893</v>
      </c>
      <c r="DE8" s="622"/>
      <c r="DF8" s="622"/>
      <c r="DG8" s="622"/>
      <c r="DH8" s="622"/>
      <c r="DI8" s="622"/>
      <c r="DJ8" s="622"/>
      <c r="DK8" s="622"/>
      <c r="DL8" s="622"/>
      <c r="DM8" s="622"/>
      <c r="DN8" s="622"/>
      <c r="DO8" s="622"/>
      <c r="DP8" s="623"/>
      <c r="DQ8" s="627">
        <v>2020602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7517</v>
      </c>
      <c r="S9" s="622"/>
      <c r="T9" s="622"/>
      <c r="U9" s="622"/>
      <c r="V9" s="622"/>
      <c r="W9" s="622"/>
      <c r="X9" s="622"/>
      <c r="Y9" s="623"/>
      <c r="Z9" s="659">
        <v>0</v>
      </c>
      <c r="AA9" s="659"/>
      <c r="AB9" s="659"/>
      <c r="AC9" s="659"/>
      <c r="AD9" s="660">
        <v>7517</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444351</v>
      </c>
      <c r="BH9" s="622"/>
      <c r="BI9" s="622"/>
      <c r="BJ9" s="622"/>
      <c r="BK9" s="622"/>
      <c r="BL9" s="622"/>
      <c r="BM9" s="622"/>
      <c r="BN9" s="623"/>
      <c r="BO9" s="659">
        <v>32.4</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3141000</v>
      </c>
      <c r="CS9" s="622"/>
      <c r="CT9" s="622"/>
      <c r="CU9" s="622"/>
      <c r="CV9" s="622"/>
      <c r="CW9" s="622"/>
      <c r="CX9" s="622"/>
      <c r="CY9" s="623"/>
      <c r="CZ9" s="659">
        <v>15.5</v>
      </c>
      <c r="DA9" s="659"/>
      <c r="DB9" s="659"/>
      <c r="DC9" s="659"/>
      <c r="DD9" s="627">
        <v>671300</v>
      </c>
      <c r="DE9" s="622"/>
      <c r="DF9" s="622"/>
      <c r="DG9" s="622"/>
      <c r="DH9" s="622"/>
      <c r="DI9" s="622"/>
      <c r="DJ9" s="622"/>
      <c r="DK9" s="622"/>
      <c r="DL9" s="622"/>
      <c r="DM9" s="622"/>
      <c r="DN9" s="622"/>
      <c r="DO9" s="622"/>
      <c r="DP9" s="623"/>
      <c r="DQ9" s="627">
        <v>2312423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30912</v>
      </c>
      <c r="BH10" s="622"/>
      <c r="BI10" s="622"/>
      <c r="BJ10" s="622"/>
      <c r="BK10" s="622"/>
      <c r="BL10" s="622"/>
      <c r="BM10" s="622"/>
      <c r="BN10" s="623"/>
      <c r="BO10" s="659">
        <v>2.2999999999999998</v>
      </c>
      <c r="BP10" s="659"/>
      <c r="BQ10" s="659"/>
      <c r="BR10" s="659"/>
      <c r="BS10" s="660">
        <v>5143</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23844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10002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328885</v>
      </c>
      <c r="S11" s="622"/>
      <c r="T11" s="622"/>
      <c r="U11" s="622"/>
      <c r="V11" s="622"/>
      <c r="W11" s="622"/>
      <c r="X11" s="622"/>
      <c r="Y11" s="623"/>
      <c r="Z11" s="624">
        <v>1.4</v>
      </c>
      <c r="AA11" s="625"/>
      <c r="AB11" s="625"/>
      <c r="AC11" s="626"/>
      <c r="AD11" s="627">
        <v>328885</v>
      </c>
      <c r="AE11" s="622"/>
      <c r="AF11" s="622"/>
      <c r="AG11" s="622"/>
      <c r="AH11" s="622"/>
      <c r="AI11" s="622"/>
      <c r="AJ11" s="622"/>
      <c r="AK11" s="623"/>
      <c r="AL11" s="624">
        <v>4.7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25156</v>
      </c>
      <c r="BH11" s="622"/>
      <c r="BI11" s="622"/>
      <c r="BJ11" s="622"/>
      <c r="BK11" s="622"/>
      <c r="BL11" s="622"/>
      <c r="BM11" s="622"/>
      <c r="BN11" s="623"/>
      <c r="BO11" s="659">
        <v>1.8</v>
      </c>
      <c r="BP11" s="659"/>
      <c r="BQ11" s="659"/>
      <c r="BR11" s="659"/>
      <c r="BS11" s="660">
        <v>7168</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377344</v>
      </c>
      <c r="CS11" s="622"/>
      <c r="CT11" s="622"/>
      <c r="CU11" s="622"/>
      <c r="CV11" s="622"/>
      <c r="CW11" s="622"/>
      <c r="CX11" s="622"/>
      <c r="CY11" s="623"/>
      <c r="CZ11" s="659">
        <v>1.9</v>
      </c>
      <c r="DA11" s="659"/>
      <c r="DB11" s="659"/>
      <c r="DC11" s="659"/>
      <c r="DD11" s="627">
        <v>139032</v>
      </c>
      <c r="DE11" s="622"/>
      <c r="DF11" s="622"/>
      <c r="DG11" s="622"/>
      <c r="DH11" s="622"/>
      <c r="DI11" s="622"/>
      <c r="DJ11" s="622"/>
      <c r="DK11" s="622"/>
      <c r="DL11" s="622"/>
      <c r="DM11" s="622"/>
      <c r="DN11" s="622"/>
      <c r="DO11" s="622"/>
      <c r="DP11" s="623"/>
      <c r="DQ11" s="627">
        <v>191656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654973</v>
      </c>
      <c r="BH12" s="622"/>
      <c r="BI12" s="622"/>
      <c r="BJ12" s="622"/>
      <c r="BK12" s="622"/>
      <c r="BL12" s="622"/>
      <c r="BM12" s="622"/>
      <c r="BN12" s="623"/>
      <c r="BO12" s="659">
        <v>47.8</v>
      </c>
      <c r="BP12" s="659"/>
      <c r="BQ12" s="659"/>
      <c r="BR12" s="659"/>
      <c r="BS12" s="660">
        <v>81315</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543778</v>
      </c>
      <c r="CS12" s="622"/>
      <c r="CT12" s="622"/>
      <c r="CU12" s="622"/>
      <c r="CV12" s="622"/>
      <c r="CW12" s="622"/>
      <c r="CX12" s="622"/>
      <c r="CY12" s="623"/>
      <c r="CZ12" s="659">
        <v>2.7</v>
      </c>
      <c r="DA12" s="659"/>
      <c r="DB12" s="659"/>
      <c r="DC12" s="659"/>
      <c r="DD12" s="627">
        <v>64834</v>
      </c>
      <c r="DE12" s="622"/>
      <c r="DF12" s="622"/>
      <c r="DG12" s="622"/>
      <c r="DH12" s="622"/>
      <c r="DI12" s="622"/>
      <c r="DJ12" s="622"/>
      <c r="DK12" s="622"/>
      <c r="DL12" s="622"/>
      <c r="DM12" s="622"/>
      <c r="DN12" s="622"/>
      <c r="DO12" s="622"/>
      <c r="DP12" s="623"/>
      <c r="DQ12" s="627">
        <v>263562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652939</v>
      </c>
      <c r="BH13" s="622"/>
      <c r="BI13" s="622"/>
      <c r="BJ13" s="622"/>
      <c r="BK13" s="622"/>
      <c r="BL13" s="622"/>
      <c r="BM13" s="622"/>
      <c r="BN13" s="623"/>
      <c r="BO13" s="659">
        <v>47.6</v>
      </c>
      <c r="BP13" s="659"/>
      <c r="BQ13" s="659"/>
      <c r="BR13" s="659"/>
      <c r="BS13" s="660">
        <v>81315</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1192874</v>
      </c>
      <c r="CS13" s="622"/>
      <c r="CT13" s="622"/>
      <c r="CU13" s="622"/>
      <c r="CV13" s="622"/>
      <c r="CW13" s="622"/>
      <c r="CX13" s="622"/>
      <c r="CY13" s="623"/>
      <c r="CZ13" s="659">
        <v>5.9</v>
      </c>
      <c r="DA13" s="659"/>
      <c r="DB13" s="659"/>
      <c r="DC13" s="659"/>
      <c r="DD13" s="627">
        <v>262806</v>
      </c>
      <c r="DE13" s="622"/>
      <c r="DF13" s="622"/>
      <c r="DG13" s="622"/>
      <c r="DH13" s="622"/>
      <c r="DI13" s="622"/>
      <c r="DJ13" s="622"/>
      <c r="DK13" s="622"/>
      <c r="DL13" s="622"/>
      <c r="DM13" s="622"/>
      <c r="DN13" s="622"/>
      <c r="DO13" s="622"/>
      <c r="DP13" s="623"/>
      <c r="DQ13" s="627">
        <v>924570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1234</v>
      </c>
      <c r="S14" s="622"/>
      <c r="T14" s="622"/>
      <c r="U14" s="622"/>
      <c r="V14" s="622"/>
      <c r="W14" s="622"/>
      <c r="X14" s="622"/>
      <c r="Y14" s="623"/>
      <c r="Z14" s="659">
        <v>0</v>
      </c>
      <c r="AA14" s="659"/>
      <c r="AB14" s="659"/>
      <c r="AC14" s="659"/>
      <c r="AD14" s="660">
        <v>1234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53584</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600956</v>
      </c>
      <c r="CS14" s="622"/>
      <c r="CT14" s="622"/>
      <c r="CU14" s="622"/>
      <c r="CV14" s="622"/>
      <c r="CW14" s="622"/>
      <c r="CX14" s="622"/>
      <c r="CY14" s="623"/>
      <c r="CZ14" s="659">
        <v>3</v>
      </c>
      <c r="DA14" s="659"/>
      <c r="DB14" s="659"/>
      <c r="DC14" s="659"/>
      <c r="DD14" s="627">
        <v>28548</v>
      </c>
      <c r="DE14" s="622"/>
      <c r="DF14" s="622"/>
      <c r="DG14" s="622"/>
      <c r="DH14" s="622"/>
      <c r="DI14" s="622"/>
      <c r="DJ14" s="622"/>
      <c r="DK14" s="622"/>
      <c r="DL14" s="622"/>
      <c r="DM14" s="622"/>
      <c r="DN14" s="622"/>
      <c r="DO14" s="622"/>
      <c r="DP14" s="623"/>
      <c r="DQ14" s="627">
        <v>574077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91134</v>
      </c>
      <c r="BH15" s="622"/>
      <c r="BI15" s="622"/>
      <c r="BJ15" s="622"/>
      <c r="BK15" s="622"/>
      <c r="BL15" s="622"/>
      <c r="BM15" s="622"/>
      <c r="BN15" s="623"/>
      <c r="BO15" s="659">
        <v>6.6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644705</v>
      </c>
      <c r="CS15" s="622"/>
      <c r="CT15" s="622"/>
      <c r="CU15" s="622"/>
      <c r="CV15" s="622"/>
      <c r="CW15" s="622"/>
      <c r="CX15" s="622"/>
      <c r="CY15" s="623"/>
      <c r="CZ15" s="659">
        <v>3.2</v>
      </c>
      <c r="DA15" s="659"/>
      <c r="DB15" s="659"/>
      <c r="DC15" s="659"/>
      <c r="DD15" s="627">
        <v>32602</v>
      </c>
      <c r="DE15" s="622"/>
      <c r="DF15" s="622"/>
      <c r="DG15" s="622"/>
      <c r="DH15" s="622"/>
      <c r="DI15" s="622"/>
      <c r="DJ15" s="622"/>
      <c r="DK15" s="622"/>
      <c r="DL15" s="622"/>
      <c r="DM15" s="622"/>
      <c r="DN15" s="622"/>
      <c r="DO15" s="622"/>
      <c r="DP15" s="623"/>
      <c r="DQ15" s="627">
        <v>545931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16672</v>
      </c>
      <c r="S16" s="622"/>
      <c r="T16" s="622"/>
      <c r="U16" s="622"/>
      <c r="V16" s="622"/>
      <c r="W16" s="622"/>
      <c r="X16" s="622"/>
      <c r="Y16" s="623"/>
      <c r="Z16" s="659">
        <v>0.1</v>
      </c>
      <c r="AA16" s="659"/>
      <c r="AB16" s="659"/>
      <c r="AC16" s="659"/>
      <c r="AD16" s="660">
        <v>16672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732634</v>
      </c>
      <c r="CS16" s="622"/>
      <c r="CT16" s="622"/>
      <c r="CU16" s="622"/>
      <c r="CV16" s="622"/>
      <c r="CW16" s="622"/>
      <c r="CX16" s="622"/>
      <c r="CY16" s="623"/>
      <c r="CZ16" s="659">
        <v>3.6</v>
      </c>
      <c r="DA16" s="659"/>
      <c r="DB16" s="659"/>
      <c r="DC16" s="659"/>
      <c r="DD16" s="627" t="s">
        <v>122</v>
      </c>
      <c r="DE16" s="622"/>
      <c r="DF16" s="622"/>
      <c r="DG16" s="622"/>
      <c r="DH16" s="622"/>
      <c r="DI16" s="622"/>
      <c r="DJ16" s="622"/>
      <c r="DK16" s="622"/>
      <c r="DL16" s="622"/>
      <c r="DM16" s="622"/>
      <c r="DN16" s="622"/>
      <c r="DO16" s="622"/>
      <c r="DP16" s="623"/>
      <c r="DQ16" s="627">
        <v>246039</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29904</v>
      </c>
      <c r="S17" s="622"/>
      <c r="T17" s="622"/>
      <c r="U17" s="622"/>
      <c r="V17" s="622"/>
      <c r="W17" s="622"/>
      <c r="X17" s="622"/>
      <c r="Y17" s="623"/>
      <c r="Z17" s="659">
        <v>0.1</v>
      </c>
      <c r="AA17" s="659"/>
      <c r="AB17" s="659"/>
      <c r="AC17" s="659"/>
      <c r="AD17" s="660">
        <v>29904</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1569743</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1565606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3672</v>
      </c>
      <c r="S18" s="622"/>
      <c r="T18" s="622"/>
      <c r="U18" s="622"/>
      <c r="V18" s="622"/>
      <c r="W18" s="622"/>
      <c r="X18" s="622"/>
      <c r="Y18" s="623"/>
      <c r="Z18" s="659">
        <v>0</v>
      </c>
      <c r="AA18" s="659"/>
      <c r="AB18" s="659"/>
      <c r="AC18" s="659"/>
      <c r="AD18" s="660">
        <v>3672</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3021</v>
      </c>
      <c r="S19" s="622"/>
      <c r="T19" s="622"/>
      <c r="U19" s="622"/>
      <c r="V19" s="622"/>
      <c r="W19" s="622"/>
      <c r="X19" s="622"/>
      <c r="Y19" s="623"/>
      <c r="Z19" s="659">
        <v>0</v>
      </c>
      <c r="AA19" s="659"/>
      <c r="AB19" s="659"/>
      <c r="AC19" s="659"/>
      <c r="AD19" s="660">
        <v>3021</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49883</v>
      </c>
      <c r="BH19" s="622"/>
      <c r="BI19" s="622"/>
      <c r="BJ19" s="622"/>
      <c r="BK19" s="622"/>
      <c r="BL19" s="622"/>
      <c r="BM19" s="622"/>
      <c r="BN19" s="623"/>
      <c r="BO19" s="659">
        <v>3.6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651</v>
      </c>
      <c r="S20" s="622"/>
      <c r="T20" s="622"/>
      <c r="U20" s="622"/>
      <c r="V20" s="622"/>
      <c r="W20" s="622"/>
      <c r="X20" s="622"/>
      <c r="Y20" s="623"/>
      <c r="Z20" s="659">
        <v>0</v>
      </c>
      <c r="AA20" s="659"/>
      <c r="AB20" s="659"/>
      <c r="AC20" s="659"/>
      <c r="AD20" s="660">
        <v>651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49883</v>
      </c>
      <c r="BH20" s="622"/>
      <c r="BI20" s="622"/>
      <c r="BJ20" s="622"/>
      <c r="BK20" s="622"/>
      <c r="BL20" s="622"/>
      <c r="BM20" s="622"/>
      <c r="BN20" s="623"/>
      <c r="BO20" s="659">
        <v>3.6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20324530</v>
      </c>
      <c r="CS20" s="622"/>
      <c r="CT20" s="622"/>
      <c r="CU20" s="622"/>
      <c r="CV20" s="622"/>
      <c r="CW20" s="622"/>
      <c r="CX20" s="622"/>
      <c r="CY20" s="623"/>
      <c r="CZ20" s="659">
        <v>100</v>
      </c>
      <c r="DA20" s="659"/>
      <c r="DB20" s="659"/>
      <c r="DC20" s="659"/>
      <c r="DD20" s="627">
        <v>1635154</v>
      </c>
      <c r="DE20" s="622"/>
      <c r="DF20" s="622"/>
      <c r="DG20" s="622"/>
      <c r="DH20" s="622"/>
      <c r="DI20" s="622"/>
      <c r="DJ20" s="622"/>
      <c r="DK20" s="622"/>
      <c r="DL20" s="622"/>
      <c r="DM20" s="622"/>
      <c r="DN20" s="622"/>
      <c r="DO20" s="622"/>
      <c r="DP20" s="623"/>
      <c r="DQ20" s="627">
        <v>15647932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11113630</v>
      </c>
      <c r="S21" s="622"/>
      <c r="T21" s="622"/>
      <c r="U21" s="622"/>
      <c r="V21" s="622"/>
      <c r="W21" s="622"/>
      <c r="X21" s="622"/>
      <c r="Y21" s="623"/>
      <c r="Z21" s="659">
        <v>47.2</v>
      </c>
      <c r="AA21" s="659"/>
      <c r="AB21" s="659"/>
      <c r="AC21" s="659"/>
      <c r="AD21" s="660">
        <v>5100768</v>
      </c>
      <c r="AE21" s="660"/>
      <c r="AF21" s="660"/>
      <c r="AG21" s="660"/>
      <c r="AH21" s="660"/>
      <c r="AI21" s="660"/>
      <c r="AJ21" s="660"/>
      <c r="AK21" s="660"/>
      <c r="AL21" s="624">
        <v>72.8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3688</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5100768</v>
      </c>
      <c r="S22" s="622"/>
      <c r="T22" s="622"/>
      <c r="U22" s="622"/>
      <c r="V22" s="622"/>
      <c r="W22" s="622"/>
      <c r="X22" s="622"/>
      <c r="Y22" s="623"/>
      <c r="Z22" s="659">
        <v>21.7</v>
      </c>
      <c r="AA22" s="659"/>
      <c r="AB22" s="659"/>
      <c r="AC22" s="659"/>
      <c r="AD22" s="660">
        <v>5100768</v>
      </c>
      <c r="AE22" s="660"/>
      <c r="AF22" s="660"/>
      <c r="AG22" s="660"/>
      <c r="AH22" s="660"/>
      <c r="AI22" s="660"/>
      <c r="AJ22" s="660"/>
      <c r="AK22" s="660"/>
      <c r="AL22" s="624">
        <v>72.8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6012862</v>
      </c>
      <c r="S23" s="622"/>
      <c r="T23" s="622"/>
      <c r="U23" s="622"/>
      <c r="V23" s="622"/>
      <c r="W23" s="622"/>
      <c r="X23" s="622"/>
      <c r="Y23" s="623"/>
      <c r="Z23" s="659">
        <v>25.5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46195</v>
      </c>
      <c r="BH23" s="622"/>
      <c r="BI23" s="622"/>
      <c r="BJ23" s="622"/>
      <c r="BK23" s="622"/>
      <c r="BL23" s="622"/>
      <c r="BM23" s="622"/>
      <c r="BN23" s="623"/>
      <c r="BO23" s="659">
        <v>3.4</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4393788</v>
      </c>
      <c r="CS24" s="677"/>
      <c r="CT24" s="677"/>
      <c r="CU24" s="677"/>
      <c r="CV24" s="677"/>
      <c r="CW24" s="677"/>
      <c r="CX24" s="677"/>
      <c r="CY24" s="702"/>
      <c r="CZ24" s="703">
        <v>21.6</v>
      </c>
      <c r="DA24" s="685"/>
      <c r="DB24" s="685"/>
      <c r="DC24" s="705"/>
      <c r="DD24" s="701">
        <v>3723259</v>
      </c>
      <c r="DE24" s="677"/>
      <c r="DF24" s="677"/>
      <c r="DG24" s="677"/>
      <c r="DH24" s="677"/>
      <c r="DI24" s="677"/>
      <c r="DJ24" s="677"/>
      <c r="DK24" s="702"/>
      <c r="DL24" s="701">
        <v>3214640</v>
      </c>
      <c r="DM24" s="677"/>
      <c r="DN24" s="677"/>
      <c r="DO24" s="677"/>
      <c r="DP24" s="677"/>
      <c r="DQ24" s="677"/>
      <c r="DR24" s="677"/>
      <c r="DS24" s="677"/>
      <c r="DT24" s="677"/>
      <c r="DU24" s="677"/>
      <c r="DV24" s="702"/>
      <c r="DW24" s="703">
        <v>45.7</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13015701</v>
      </c>
      <c r="S25" s="622"/>
      <c r="T25" s="622"/>
      <c r="U25" s="622"/>
      <c r="V25" s="622"/>
      <c r="W25" s="622"/>
      <c r="X25" s="622"/>
      <c r="Y25" s="623"/>
      <c r="Z25" s="659">
        <v>55.3</v>
      </c>
      <c r="AA25" s="659"/>
      <c r="AB25" s="659"/>
      <c r="AC25" s="659"/>
      <c r="AD25" s="660">
        <v>6956644</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1912972</v>
      </c>
      <c r="CS25" s="634"/>
      <c r="CT25" s="634"/>
      <c r="CU25" s="634"/>
      <c r="CV25" s="634"/>
      <c r="CW25" s="634"/>
      <c r="CX25" s="634"/>
      <c r="CY25" s="635"/>
      <c r="CZ25" s="624">
        <v>9.4</v>
      </c>
      <c r="DA25" s="636"/>
      <c r="DB25" s="636"/>
      <c r="DC25" s="637"/>
      <c r="DD25" s="627">
        <v>1795915</v>
      </c>
      <c r="DE25" s="634"/>
      <c r="DF25" s="634"/>
      <c r="DG25" s="634"/>
      <c r="DH25" s="634"/>
      <c r="DI25" s="634"/>
      <c r="DJ25" s="634"/>
      <c r="DK25" s="635"/>
      <c r="DL25" s="627">
        <v>1420390</v>
      </c>
      <c r="DM25" s="634"/>
      <c r="DN25" s="634"/>
      <c r="DO25" s="634"/>
      <c r="DP25" s="634"/>
      <c r="DQ25" s="634"/>
      <c r="DR25" s="634"/>
      <c r="DS25" s="634"/>
      <c r="DT25" s="634"/>
      <c r="DU25" s="634"/>
      <c r="DV25" s="635"/>
      <c r="DW25" s="624">
        <v>20.2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1214</v>
      </c>
      <c r="S26" s="622"/>
      <c r="T26" s="622"/>
      <c r="U26" s="622"/>
      <c r="V26" s="622"/>
      <c r="W26" s="622"/>
      <c r="X26" s="622"/>
      <c r="Y26" s="623"/>
      <c r="Z26" s="659">
        <v>0</v>
      </c>
      <c r="AA26" s="659"/>
      <c r="AB26" s="659"/>
      <c r="AC26" s="659"/>
      <c r="AD26" s="660">
        <v>1214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1084465</v>
      </c>
      <c r="CS26" s="622"/>
      <c r="CT26" s="622"/>
      <c r="CU26" s="622"/>
      <c r="CV26" s="622"/>
      <c r="CW26" s="622"/>
      <c r="CX26" s="622"/>
      <c r="CY26" s="623"/>
      <c r="CZ26" s="624">
        <v>5.3</v>
      </c>
      <c r="DA26" s="636"/>
      <c r="DB26" s="636"/>
      <c r="DC26" s="637"/>
      <c r="DD26" s="627">
        <v>967408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17615</v>
      </c>
      <c r="S27" s="622"/>
      <c r="T27" s="622"/>
      <c r="U27" s="622"/>
      <c r="V27" s="622"/>
      <c r="W27" s="622"/>
      <c r="X27" s="622"/>
      <c r="Y27" s="623"/>
      <c r="Z27" s="659">
        <v>0.1</v>
      </c>
      <c r="AA27" s="659"/>
      <c r="AB27" s="659"/>
      <c r="AC27" s="659"/>
      <c r="AD27" s="660">
        <v>5</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1370974</v>
      </c>
      <c r="BH27" s="622"/>
      <c r="BI27" s="622"/>
      <c r="BJ27" s="622"/>
      <c r="BK27" s="622"/>
      <c r="BL27" s="622"/>
      <c r="BM27" s="622"/>
      <c r="BN27" s="623"/>
      <c r="BO27" s="659">
        <v>100</v>
      </c>
      <c r="BP27" s="659"/>
      <c r="BQ27" s="659"/>
      <c r="BR27" s="659"/>
      <c r="BS27" s="660">
        <v>93626</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911073</v>
      </c>
      <c r="CS27" s="634"/>
      <c r="CT27" s="634"/>
      <c r="CU27" s="634"/>
      <c r="CV27" s="634"/>
      <c r="CW27" s="634"/>
      <c r="CX27" s="634"/>
      <c r="CY27" s="635"/>
      <c r="CZ27" s="624">
        <v>4.5</v>
      </c>
      <c r="DA27" s="636"/>
      <c r="DB27" s="636"/>
      <c r="DC27" s="637"/>
      <c r="DD27" s="627">
        <v>361738</v>
      </c>
      <c r="DE27" s="634"/>
      <c r="DF27" s="634"/>
      <c r="DG27" s="634"/>
      <c r="DH27" s="634"/>
      <c r="DI27" s="634"/>
      <c r="DJ27" s="634"/>
      <c r="DK27" s="635"/>
      <c r="DL27" s="627">
        <v>228644</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97310</v>
      </c>
      <c r="S28" s="622"/>
      <c r="T28" s="622"/>
      <c r="U28" s="622"/>
      <c r="V28" s="622"/>
      <c r="W28" s="622"/>
      <c r="X28" s="622"/>
      <c r="Y28" s="623"/>
      <c r="Z28" s="659">
        <v>0.4</v>
      </c>
      <c r="AA28" s="659"/>
      <c r="AB28" s="659"/>
      <c r="AC28" s="659"/>
      <c r="AD28" s="660">
        <v>11506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1569743</v>
      </c>
      <c r="CS28" s="622"/>
      <c r="CT28" s="622"/>
      <c r="CU28" s="622"/>
      <c r="CV28" s="622"/>
      <c r="CW28" s="622"/>
      <c r="CX28" s="622"/>
      <c r="CY28" s="623"/>
      <c r="CZ28" s="624">
        <v>7.7</v>
      </c>
      <c r="DA28" s="636"/>
      <c r="DB28" s="636"/>
      <c r="DC28" s="637"/>
      <c r="DD28" s="627">
        <v>1565606</v>
      </c>
      <c r="DE28" s="622"/>
      <c r="DF28" s="622"/>
      <c r="DG28" s="622"/>
      <c r="DH28" s="622"/>
      <c r="DI28" s="622"/>
      <c r="DJ28" s="622"/>
      <c r="DK28" s="623"/>
      <c r="DL28" s="627">
        <v>1565606</v>
      </c>
      <c r="DM28" s="622"/>
      <c r="DN28" s="622"/>
      <c r="DO28" s="622"/>
      <c r="DP28" s="622"/>
      <c r="DQ28" s="622"/>
      <c r="DR28" s="622"/>
      <c r="DS28" s="622"/>
      <c r="DT28" s="622"/>
      <c r="DU28" s="622"/>
      <c r="DV28" s="623"/>
      <c r="DW28" s="624">
        <v>22.3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40156</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1569743</v>
      </c>
      <c r="CS29" s="634"/>
      <c r="CT29" s="634"/>
      <c r="CU29" s="634"/>
      <c r="CV29" s="634"/>
      <c r="CW29" s="634"/>
      <c r="CX29" s="634"/>
      <c r="CY29" s="635"/>
      <c r="CZ29" s="624">
        <v>7.7</v>
      </c>
      <c r="DA29" s="636"/>
      <c r="DB29" s="636"/>
      <c r="DC29" s="637"/>
      <c r="DD29" s="627">
        <v>1565606</v>
      </c>
      <c r="DE29" s="634"/>
      <c r="DF29" s="634"/>
      <c r="DG29" s="634"/>
      <c r="DH29" s="634"/>
      <c r="DI29" s="634"/>
      <c r="DJ29" s="634"/>
      <c r="DK29" s="635"/>
      <c r="DL29" s="627">
        <v>1565606</v>
      </c>
      <c r="DM29" s="634"/>
      <c r="DN29" s="634"/>
      <c r="DO29" s="634"/>
      <c r="DP29" s="634"/>
      <c r="DQ29" s="634"/>
      <c r="DR29" s="634"/>
      <c r="DS29" s="634"/>
      <c r="DT29" s="634"/>
      <c r="DU29" s="634"/>
      <c r="DV29" s="635"/>
      <c r="DW29" s="624">
        <v>22.3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1545582</v>
      </c>
      <c r="S30" s="622"/>
      <c r="T30" s="622"/>
      <c r="U30" s="622"/>
      <c r="V30" s="622"/>
      <c r="W30" s="622"/>
      <c r="X30" s="622"/>
      <c r="Y30" s="623"/>
      <c r="Z30" s="659">
        <v>6.6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1519527</v>
      </c>
      <c r="CS30" s="622"/>
      <c r="CT30" s="622"/>
      <c r="CU30" s="622"/>
      <c r="CV30" s="622"/>
      <c r="CW30" s="622"/>
      <c r="CX30" s="622"/>
      <c r="CY30" s="623"/>
      <c r="CZ30" s="624">
        <v>7.5</v>
      </c>
      <c r="DA30" s="636"/>
      <c r="DB30" s="636"/>
      <c r="DC30" s="637"/>
      <c r="DD30" s="627">
        <v>1515390</v>
      </c>
      <c r="DE30" s="622"/>
      <c r="DF30" s="622"/>
      <c r="DG30" s="622"/>
      <c r="DH30" s="622"/>
      <c r="DI30" s="622"/>
      <c r="DJ30" s="622"/>
      <c r="DK30" s="623"/>
      <c r="DL30" s="627">
        <v>1515390</v>
      </c>
      <c r="DM30" s="622"/>
      <c r="DN30" s="622"/>
      <c r="DO30" s="622"/>
      <c r="DP30" s="622"/>
      <c r="DQ30" s="622"/>
      <c r="DR30" s="622"/>
      <c r="DS30" s="622"/>
      <c r="DT30" s="622"/>
      <c r="DU30" s="622"/>
      <c r="DV30" s="623"/>
      <c r="DW30" s="624">
        <v>21.6</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98.1</v>
      </c>
      <c r="BH31" s="684"/>
      <c r="BI31" s="684"/>
      <c r="BJ31" s="684"/>
      <c r="BK31" s="684"/>
      <c r="BL31" s="684"/>
      <c r="BM31" s="685">
        <v>94.7</v>
      </c>
      <c r="BN31" s="684"/>
      <c r="BO31" s="684"/>
      <c r="BP31" s="684"/>
      <c r="BQ31" s="686"/>
      <c r="BR31" s="683">
        <v>99.3</v>
      </c>
      <c r="BS31" s="684"/>
      <c r="BT31" s="684"/>
      <c r="BU31" s="684"/>
      <c r="BV31" s="684"/>
      <c r="BW31" s="684"/>
      <c r="BX31" s="685">
        <v>95.9</v>
      </c>
      <c r="BY31" s="684"/>
      <c r="BZ31" s="684"/>
      <c r="CA31" s="684"/>
      <c r="CB31" s="686"/>
      <c r="CD31" s="642"/>
      <c r="CE31" s="643"/>
      <c r="CF31" s="618" t="s">
        <v>300</v>
      </c>
      <c r="CG31" s="619"/>
      <c r="CH31" s="619"/>
      <c r="CI31" s="619"/>
      <c r="CJ31" s="619"/>
      <c r="CK31" s="619"/>
      <c r="CL31" s="619"/>
      <c r="CM31" s="619"/>
      <c r="CN31" s="619"/>
      <c r="CO31" s="619"/>
      <c r="CP31" s="619"/>
      <c r="CQ31" s="620"/>
      <c r="CR31" s="621">
        <v>50216</v>
      </c>
      <c r="CS31" s="634"/>
      <c r="CT31" s="634"/>
      <c r="CU31" s="634"/>
      <c r="CV31" s="634"/>
      <c r="CW31" s="634"/>
      <c r="CX31" s="634"/>
      <c r="CY31" s="635"/>
      <c r="CZ31" s="624">
        <v>0.2</v>
      </c>
      <c r="DA31" s="636"/>
      <c r="DB31" s="636"/>
      <c r="DC31" s="637"/>
      <c r="DD31" s="627">
        <v>50216</v>
      </c>
      <c r="DE31" s="634"/>
      <c r="DF31" s="634"/>
      <c r="DG31" s="634"/>
      <c r="DH31" s="634"/>
      <c r="DI31" s="634"/>
      <c r="DJ31" s="634"/>
      <c r="DK31" s="635"/>
      <c r="DL31" s="627">
        <v>50216</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2053281</v>
      </c>
      <c r="S32" s="622"/>
      <c r="T32" s="622"/>
      <c r="U32" s="622"/>
      <c r="V32" s="622"/>
      <c r="W32" s="622"/>
      <c r="X32" s="622"/>
      <c r="Y32" s="623"/>
      <c r="Z32" s="659">
        <v>8.6999999999999993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96.9</v>
      </c>
      <c r="BH32" s="634"/>
      <c r="BI32" s="634"/>
      <c r="BJ32" s="634"/>
      <c r="BK32" s="634"/>
      <c r="BL32" s="634"/>
      <c r="BM32" s="625">
        <v>95.4</v>
      </c>
      <c r="BN32" s="634"/>
      <c r="BO32" s="634"/>
      <c r="BP32" s="634"/>
      <c r="BQ32" s="657"/>
      <c r="BR32" s="692">
        <v>99.6</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7310</v>
      </c>
      <c r="S33" s="622"/>
      <c r="T33" s="622"/>
      <c r="U33" s="622"/>
      <c r="V33" s="622"/>
      <c r="W33" s="622"/>
      <c r="X33" s="622"/>
      <c r="Y33" s="623"/>
      <c r="Z33" s="659">
        <v>0</v>
      </c>
      <c r="AA33" s="659"/>
      <c r="AB33" s="659"/>
      <c r="AC33" s="659"/>
      <c r="AD33" s="660">
        <v>3854</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98.7</v>
      </c>
      <c r="BH33" s="606"/>
      <c r="BI33" s="606"/>
      <c r="BJ33" s="606"/>
      <c r="BK33" s="606"/>
      <c r="BL33" s="606"/>
      <c r="BM33" s="652">
        <v>93.6</v>
      </c>
      <c r="BN33" s="606"/>
      <c r="BO33" s="606"/>
      <c r="BP33" s="606"/>
      <c r="BQ33" s="669"/>
      <c r="BR33" s="682">
        <v>98.9</v>
      </c>
      <c r="BS33" s="606"/>
      <c r="BT33" s="606"/>
      <c r="BU33" s="606"/>
      <c r="BV33" s="606"/>
      <c r="BW33" s="606"/>
      <c r="BX33" s="652">
        <v>94</v>
      </c>
      <c r="BY33" s="606"/>
      <c r="BZ33" s="606"/>
      <c r="CA33" s="606"/>
      <c r="CB33" s="669"/>
      <c r="CD33" s="618" t="s">
        <v>307</v>
      </c>
      <c r="CE33" s="619"/>
      <c r="CF33" s="619"/>
      <c r="CG33" s="619"/>
      <c r="CH33" s="619"/>
      <c r="CI33" s="619"/>
      <c r="CJ33" s="619"/>
      <c r="CK33" s="619"/>
      <c r="CL33" s="619"/>
      <c r="CM33" s="619"/>
      <c r="CN33" s="619"/>
      <c r="CO33" s="619"/>
      <c r="CP33" s="619"/>
      <c r="CQ33" s="620"/>
      <c r="CR33" s="621">
        <v>13562954</v>
      </c>
      <c r="CS33" s="634"/>
      <c r="CT33" s="634"/>
      <c r="CU33" s="634"/>
      <c r="CV33" s="634"/>
      <c r="CW33" s="634"/>
      <c r="CX33" s="634"/>
      <c r="CY33" s="635"/>
      <c r="CZ33" s="624">
        <v>66.7</v>
      </c>
      <c r="DA33" s="636"/>
      <c r="DB33" s="636"/>
      <c r="DC33" s="637"/>
      <c r="DD33" s="627">
        <v>11253471</v>
      </c>
      <c r="DE33" s="634"/>
      <c r="DF33" s="634"/>
      <c r="DG33" s="634"/>
      <c r="DH33" s="634"/>
      <c r="DI33" s="634"/>
      <c r="DJ33" s="634"/>
      <c r="DK33" s="635"/>
      <c r="DL33" s="627">
        <v>3590292</v>
      </c>
      <c r="DM33" s="634"/>
      <c r="DN33" s="634"/>
      <c r="DO33" s="634"/>
      <c r="DP33" s="634"/>
      <c r="DQ33" s="634"/>
      <c r="DR33" s="634"/>
      <c r="DS33" s="634"/>
      <c r="DT33" s="634"/>
      <c r="DU33" s="634"/>
      <c r="DV33" s="635"/>
      <c r="DW33" s="624">
        <v>51.1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1907855</v>
      </c>
      <c r="S34" s="622"/>
      <c r="T34" s="622"/>
      <c r="U34" s="622"/>
      <c r="V34" s="622"/>
      <c r="W34" s="622"/>
      <c r="X34" s="622"/>
      <c r="Y34" s="623"/>
      <c r="Z34" s="659">
        <v>8.1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2787523</v>
      </c>
      <c r="CS34" s="622"/>
      <c r="CT34" s="622"/>
      <c r="CU34" s="622"/>
      <c r="CV34" s="622"/>
      <c r="CW34" s="622"/>
      <c r="CX34" s="622"/>
      <c r="CY34" s="623"/>
      <c r="CZ34" s="624">
        <v>13.7</v>
      </c>
      <c r="DA34" s="636"/>
      <c r="DB34" s="636"/>
      <c r="DC34" s="637"/>
      <c r="DD34" s="627">
        <v>1521732</v>
      </c>
      <c r="DE34" s="622"/>
      <c r="DF34" s="622"/>
      <c r="DG34" s="622"/>
      <c r="DH34" s="622"/>
      <c r="DI34" s="622"/>
      <c r="DJ34" s="622"/>
      <c r="DK34" s="623"/>
      <c r="DL34" s="627">
        <v>678374</v>
      </c>
      <c r="DM34" s="622"/>
      <c r="DN34" s="622"/>
      <c r="DO34" s="622"/>
      <c r="DP34" s="622"/>
      <c r="DQ34" s="622"/>
      <c r="DR34" s="622"/>
      <c r="DS34" s="622"/>
      <c r="DT34" s="622"/>
      <c r="DU34" s="622"/>
      <c r="DV34" s="623"/>
      <c r="DW34" s="624">
        <v>9.6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2962526</v>
      </c>
      <c r="S35" s="622"/>
      <c r="T35" s="622"/>
      <c r="U35" s="622"/>
      <c r="V35" s="622"/>
      <c r="W35" s="622"/>
      <c r="X35" s="622"/>
      <c r="Y35" s="623"/>
      <c r="Z35" s="659">
        <v>12.6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259541</v>
      </c>
      <c r="CS35" s="634"/>
      <c r="CT35" s="634"/>
      <c r="CU35" s="634"/>
      <c r="CV35" s="634"/>
      <c r="CW35" s="634"/>
      <c r="CX35" s="634"/>
      <c r="CY35" s="635"/>
      <c r="CZ35" s="624">
        <v>1.3</v>
      </c>
      <c r="DA35" s="636"/>
      <c r="DB35" s="636"/>
      <c r="DC35" s="637"/>
      <c r="DD35" s="627">
        <v>223194</v>
      </c>
      <c r="DE35" s="634"/>
      <c r="DF35" s="634"/>
      <c r="DG35" s="634"/>
      <c r="DH35" s="634"/>
      <c r="DI35" s="634"/>
      <c r="DJ35" s="634"/>
      <c r="DK35" s="635"/>
      <c r="DL35" s="627">
        <v>208041</v>
      </c>
      <c r="DM35" s="634"/>
      <c r="DN35" s="634"/>
      <c r="DO35" s="634"/>
      <c r="DP35" s="634"/>
      <c r="DQ35" s="634"/>
      <c r="DR35" s="634"/>
      <c r="DS35" s="634"/>
      <c r="DT35" s="634"/>
      <c r="DU35" s="634"/>
      <c r="DV35" s="635"/>
      <c r="DW35" s="624">
        <v>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305401</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2222531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3592607</v>
      </c>
      <c r="CS36" s="622"/>
      <c r="CT36" s="622"/>
      <c r="CU36" s="622"/>
      <c r="CV36" s="622"/>
      <c r="CW36" s="622"/>
      <c r="CX36" s="622"/>
      <c r="CY36" s="623"/>
      <c r="CZ36" s="624">
        <v>17.7</v>
      </c>
      <c r="DA36" s="636"/>
      <c r="DB36" s="636"/>
      <c r="DC36" s="637"/>
      <c r="DD36" s="627">
        <v>2752115</v>
      </c>
      <c r="DE36" s="622"/>
      <c r="DF36" s="622"/>
      <c r="DG36" s="622"/>
      <c r="DH36" s="622"/>
      <c r="DI36" s="622"/>
      <c r="DJ36" s="622"/>
      <c r="DK36" s="623"/>
      <c r="DL36" s="627">
        <v>2043129</v>
      </c>
      <c r="DM36" s="622"/>
      <c r="DN36" s="622"/>
      <c r="DO36" s="622"/>
      <c r="DP36" s="622"/>
      <c r="DQ36" s="622"/>
      <c r="DR36" s="622"/>
      <c r="DS36" s="622"/>
      <c r="DT36" s="622"/>
      <c r="DU36" s="622"/>
      <c r="DV36" s="623"/>
      <c r="DW36" s="624">
        <v>29.1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143840</v>
      </c>
      <c r="S37" s="622"/>
      <c r="T37" s="622"/>
      <c r="U37" s="622"/>
      <c r="V37" s="622"/>
      <c r="W37" s="622"/>
      <c r="X37" s="622"/>
      <c r="Y37" s="623"/>
      <c r="Z37" s="659">
        <v>0.6</v>
      </c>
      <c r="AA37" s="659"/>
      <c r="AB37" s="659"/>
      <c r="AC37" s="659"/>
      <c r="AD37" s="660">
        <v>28830</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623326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-17075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751289</v>
      </c>
      <c r="CS37" s="634"/>
      <c r="CT37" s="634"/>
      <c r="CU37" s="634"/>
      <c r="CV37" s="634"/>
      <c r="CW37" s="634"/>
      <c r="CX37" s="634"/>
      <c r="CY37" s="635"/>
      <c r="CZ37" s="624">
        <v>3.7</v>
      </c>
      <c r="DA37" s="636"/>
      <c r="DB37" s="636"/>
      <c r="DC37" s="637"/>
      <c r="DD37" s="627">
        <v>751289</v>
      </c>
      <c r="DE37" s="634"/>
      <c r="DF37" s="634"/>
      <c r="DG37" s="634"/>
      <c r="DH37" s="634"/>
      <c r="DI37" s="634"/>
      <c r="DJ37" s="634"/>
      <c r="DK37" s="635"/>
      <c r="DL37" s="627">
        <v>729299</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1439000</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589991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2077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829796</v>
      </c>
      <c r="CS38" s="622"/>
      <c r="CT38" s="622"/>
      <c r="CU38" s="622"/>
      <c r="CV38" s="622"/>
      <c r="CW38" s="622"/>
      <c r="CX38" s="622"/>
      <c r="CY38" s="623"/>
      <c r="CZ38" s="624">
        <v>4.0999999999999996</v>
      </c>
      <c r="DA38" s="636"/>
      <c r="DB38" s="636"/>
      <c r="DC38" s="637"/>
      <c r="DD38" s="627">
        <v>678490</v>
      </c>
      <c r="DE38" s="622"/>
      <c r="DF38" s="622"/>
      <c r="DG38" s="622"/>
      <c r="DH38" s="622"/>
      <c r="DI38" s="622"/>
      <c r="DJ38" s="622"/>
      <c r="DK38" s="623"/>
      <c r="DL38" s="627">
        <v>660748</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179418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3097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5825059</v>
      </c>
      <c r="CS39" s="634"/>
      <c r="CT39" s="634"/>
      <c r="CU39" s="634"/>
      <c r="CV39" s="634"/>
      <c r="CW39" s="634"/>
      <c r="CX39" s="634"/>
      <c r="CY39" s="635"/>
      <c r="CZ39" s="624">
        <v>28.7</v>
      </c>
      <c r="DA39" s="636"/>
      <c r="DB39" s="636"/>
      <c r="DC39" s="637"/>
      <c r="DD39" s="627">
        <v>5809512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29000</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268428</v>
      </c>
      <c r="CS40" s="622"/>
      <c r="CT40" s="622"/>
      <c r="CU40" s="622"/>
      <c r="CV40" s="622"/>
      <c r="CW40" s="622"/>
      <c r="CX40" s="622"/>
      <c r="CY40" s="623"/>
      <c r="CZ40" s="624">
        <v>1.3</v>
      </c>
      <c r="DA40" s="636"/>
      <c r="DB40" s="636"/>
      <c r="DC40" s="637"/>
      <c r="DD40" s="627">
        <v>268428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23536791</v>
      </c>
      <c r="S41" s="646"/>
      <c r="T41" s="646"/>
      <c r="U41" s="646"/>
      <c r="V41" s="646"/>
      <c r="W41" s="646"/>
      <c r="X41" s="646"/>
      <c r="Y41" s="649"/>
      <c r="Z41" s="650">
        <v>100</v>
      </c>
      <c r="AA41" s="650"/>
      <c r="AB41" s="650"/>
      <c r="AC41" s="650"/>
      <c r="AD41" s="651">
        <v>7002053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120037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709759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2367788</v>
      </c>
      <c r="CS42" s="634"/>
      <c r="CT42" s="634"/>
      <c r="CU42" s="634"/>
      <c r="CV42" s="634"/>
      <c r="CW42" s="634"/>
      <c r="CX42" s="634"/>
      <c r="CY42" s="635"/>
      <c r="CZ42" s="624">
        <v>11.6</v>
      </c>
      <c r="DA42" s="636"/>
      <c r="DB42" s="636"/>
      <c r="DC42" s="637"/>
      <c r="DD42" s="627">
        <v>671202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1635154</v>
      </c>
      <c r="CS44" s="622"/>
      <c r="CT44" s="622"/>
      <c r="CU44" s="622"/>
      <c r="CV44" s="622"/>
      <c r="CW44" s="622"/>
      <c r="CX44" s="622"/>
      <c r="CY44" s="623"/>
      <c r="CZ44" s="624">
        <v>8</v>
      </c>
      <c r="DA44" s="625"/>
      <c r="DB44" s="625"/>
      <c r="DC44" s="626"/>
      <c r="DD44" s="627">
        <v>425163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846360</v>
      </c>
      <c r="CS45" s="634"/>
      <c r="CT45" s="634"/>
      <c r="CU45" s="634"/>
      <c r="CV45" s="634"/>
      <c r="CW45" s="634"/>
      <c r="CX45" s="634"/>
      <c r="CY45" s="635"/>
      <c r="CZ45" s="624">
        <v>4.2</v>
      </c>
      <c r="DA45" s="636"/>
      <c r="DB45" s="636"/>
      <c r="DC45" s="637"/>
      <c r="DD45" s="627">
        <v>329312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708414</v>
      </c>
      <c r="CS46" s="622"/>
      <c r="CT46" s="622"/>
      <c r="CU46" s="622"/>
      <c r="CV46" s="622"/>
      <c r="CW46" s="622"/>
      <c r="CX46" s="622"/>
      <c r="CY46" s="623"/>
      <c r="CZ46" s="624">
        <v>3.5</v>
      </c>
      <c r="DA46" s="625"/>
      <c r="DB46" s="625"/>
      <c r="DC46" s="626"/>
      <c r="DD46" s="627">
        <v>66461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732634</v>
      </c>
      <c r="CS47" s="634"/>
      <c r="CT47" s="634"/>
      <c r="CU47" s="634"/>
      <c r="CV47" s="634"/>
      <c r="CW47" s="634"/>
      <c r="CX47" s="634"/>
      <c r="CY47" s="635"/>
      <c r="CZ47" s="624">
        <v>3.6</v>
      </c>
      <c r="DA47" s="636"/>
      <c r="DB47" s="636"/>
      <c r="DC47" s="637"/>
      <c r="DD47" s="627">
        <v>246039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20324530</v>
      </c>
      <c r="CS49" s="606"/>
      <c r="CT49" s="606"/>
      <c r="CU49" s="606"/>
      <c r="CV49" s="606"/>
      <c r="CW49" s="606"/>
      <c r="CX49" s="606"/>
      <c r="CY49" s="607"/>
      <c r="CZ49" s="608">
        <v>100</v>
      </c>
      <c r="DA49" s="609"/>
      <c r="DB49" s="609"/>
      <c r="DC49" s="610"/>
      <c r="DD49" s="611">
        <v>15647932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456ci4R7TBENwHf8uNMYNTEdZVQ9q6h1SZvc7xGDLWyZ4x6zBoB1alfAx//SuUXg+SPUpXQdalQeM2WSOtsNQ==" saltValue="sHLiTOH05ccK8oiFfZtg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23514</v>
      </c>
      <c r="R7" s="1103"/>
      <c r="S7" s="1103"/>
      <c r="T7" s="1103"/>
      <c r="U7" s="1103"/>
      <c r="V7" s="1103">
        <v>20302</v>
      </c>
      <c r="W7" s="1103"/>
      <c r="X7" s="1103"/>
      <c r="Y7" s="1103"/>
      <c r="Z7" s="1103"/>
      <c r="AA7" s="1103">
        <v>3212</v>
      </c>
      <c r="AB7" s="1103"/>
      <c r="AC7" s="1103"/>
      <c r="AD7" s="1103"/>
      <c r="AE7" s="1104"/>
      <c r="AF7" s="1105">
        <v>1658</v>
      </c>
      <c r="AG7" s="1106"/>
      <c r="AH7" s="1106"/>
      <c r="AI7" s="1106"/>
      <c r="AJ7" s="1107"/>
      <c r="AK7" s="1108">
        <v>4</v>
      </c>
      <c r="AL7" s="1109"/>
      <c r="AM7" s="1109"/>
      <c r="AN7" s="1109"/>
      <c r="AO7" s="1109"/>
      <c r="AP7" s="1109">
        <v>15591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0</v>
      </c>
      <c r="CI7" s="1097"/>
      <c r="CJ7" s="1097"/>
      <c r="CK7" s="1097"/>
      <c r="CL7" s="1098"/>
      <c r="CM7" s="1096">
        <v>6</v>
      </c>
      <c r="CN7" s="1097"/>
      <c r="CO7" s="1097"/>
      <c r="CP7" s="1097"/>
      <c r="CQ7" s="1098"/>
      <c r="CR7" s="1096">
        <v>6</v>
      </c>
      <c r="CS7" s="1097"/>
      <c r="CT7" s="1097"/>
      <c r="CU7" s="1097"/>
      <c r="CV7" s="1098"/>
      <c r="CW7" s="1096">
        <v>0</v>
      </c>
      <c r="CX7" s="1097"/>
      <c r="CY7" s="1097"/>
      <c r="CZ7" s="1097"/>
      <c r="DA7" s="1098"/>
      <c r="DB7" s="1096">
        <v>0</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22</v>
      </c>
      <c r="R8" s="1039"/>
      <c r="S8" s="1039"/>
      <c r="T8" s="1039"/>
      <c r="U8" s="1039"/>
      <c r="V8" s="1039">
        <v>22</v>
      </c>
      <c r="W8" s="1039"/>
      <c r="X8" s="1039"/>
      <c r="Y8" s="1039"/>
      <c r="Z8" s="1039"/>
      <c r="AA8" s="1039">
        <v>0</v>
      </c>
      <c r="AB8" s="1039"/>
      <c r="AC8" s="1039"/>
      <c r="AD8" s="1039"/>
      <c r="AE8" s="1040"/>
      <c r="AF8" s="1035">
        <v>0</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58</v>
      </c>
      <c r="CI8" s="990"/>
      <c r="CJ8" s="990"/>
      <c r="CK8" s="990"/>
      <c r="CL8" s="991"/>
      <c r="CM8" s="989">
        <v>16</v>
      </c>
      <c r="CN8" s="990"/>
      <c r="CO8" s="990"/>
      <c r="CP8" s="990"/>
      <c r="CQ8" s="991"/>
      <c r="CR8" s="989">
        <v>70</v>
      </c>
      <c r="CS8" s="990"/>
      <c r="CT8" s="990"/>
      <c r="CU8" s="990"/>
      <c r="CV8" s="991"/>
      <c r="CW8" s="989">
        <v>11</v>
      </c>
      <c r="CX8" s="990"/>
      <c r="CY8" s="990"/>
      <c r="CZ8" s="990"/>
      <c r="DA8" s="991"/>
      <c r="DB8" s="989">
        <v>79</v>
      </c>
      <c r="DC8" s="990"/>
      <c r="DD8" s="990"/>
      <c r="DE8" s="990"/>
      <c r="DF8" s="991"/>
      <c r="DG8" s="989" t="s">
        <v>487</v>
      </c>
      <c r="DH8" s="990"/>
      <c r="DI8" s="990"/>
      <c r="DJ8" s="990"/>
      <c r="DK8" s="991"/>
      <c r="DL8" s="989" t="s">
        <v>487</v>
      </c>
      <c r="DM8" s="990"/>
      <c r="DN8" s="990"/>
      <c r="DO8" s="990"/>
      <c r="DP8" s="991"/>
      <c r="DQ8" s="989" t="s">
        <v>487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552</v>
      </c>
      <c r="BT9" s="993"/>
      <c r="BU9" s="993"/>
      <c r="BV9" s="993"/>
      <c r="BW9" s="993"/>
      <c r="BX9" s="993"/>
      <c r="BY9" s="993"/>
      <c r="BZ9" s="993"/>
      <c r="CA9" s="993"/>
      <c r="CB9" s="993"/>
      <c r="CC9" s="993"/>
      <c r="CD9" s="993"/>
      <c r="CE9" s="993"/>
      <c r="CF9" s="993"/>
      <c r="CG9" s="1014"/>
      <c r="CH9" s="989">
        <v>0</v>
      </c>
      <c r="CI9" s="990"/>
      <c r="CJ9" s="990"/>
      <c r="CK9" s="990"/>
      <c r="CL9" s="991"/>
      <c r="CM9" s="989">
        <v>9</v>
      </c>
      <c r="CN9" s="990"/>
      <c r="CO9" s="990"/>
      <c r="CP9" s="990"/>
      <c r="CQ9" s="991"/>
      <c r="CR9" s="989">
        <v>5</v>
      </c>
      <c r="CS9" s="990"/>
      <c r="CT9" s="990"/>
      <c r="CU9" s="990"/>
      <c r="CV9" s="991"/>
      <c r="CW9" s="989">
        <v>0</v>
      </c>
      <c r="CX9" s="990"/>
      <c r="CY9" s="990"/>
      <c r="CZ9" s="990"/>
      <c r="DA9" s="991"/>
      <c r="DB9" s="989" t="s">
        <v>487</v>
      </c>
      <c r="DC9" s="990"/>
      <c r="DD9" s="990"/>
      <c r="DE9" s="990"/>
      <c r="DF9" s="991"/>
      <c r="DG9" s="989" t="s">
        <v>487</v>
      </c>
      <c r="DH9" s="990"/>
      <c r="DI9" s="990"/>
      <c r="DJ9" s="990"/>
      <c r="DK9" s="991"/>
      <c r="DL9" s="989" t="s">
        <v>487</v>
      </c>
      <c r="DM9" s="990"/>
      <c r="DN9" s="990"/>
      <c r="DO9" s="990"/>
      <c r="DP9" s="991"/>
      <c r="DQ9" s="989" t="s">
        <v>487</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23536</v>
      </c>
      <c r="R23" s="1061"/>
      <c r="S23" s="1061"/>
      <c r="T23" s="1061"/>
      <c r="U23" s="1061"/>
      <c r="V23" s="1061">
        <v>20324</v>
      </c>
      <c r="W23" s="1061"/>
      <c r="X23" s="1061"/>
      <c r="Y23" s="1061"/>
      <c r="Z23" s="1061"/>
      <c r="AA23" s="1061">
        <v>3212</v>
      </c>
      <c r="AB23" s="1061"/>
      <c r="AC23" s="1061"/>
      <c r="AD23" s="1061"/>
      <c r="AE23" s="1068"/>
      <c r="AF23" s="1069">
        <v>1658</v>
      </c>
      <c r="AG23" s="1061"/>
      <c r="AH23" s="1061"/>
      <c r="AI23" s="1061"/>
      <c r="AJ23" s="1070"/>
      <c r="AK23" s="1071"/>
      <c r="AL23" s="1072"/>
      <c r="AM23" s="1072"/>
      <c r="AN23" s="1072"/>
      <c r="AO23" s="1072"/>
      <c r="AP23" s="1061">
        <v>15591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1741</v>
      </c>
      <c r="R28" s="1051"/>
      <c r="S28" s="1051"/>
      <c r="T28" s="1051"/>
      <c r="U28" s="1051"/>
      <c r="V28" s="1051">
        <v>1741</v>
      </c>
      <c r="W28" s="1051"/>
      <c r="X28" s="1051"/>
      <c r="Y28" s="1051"/>
      <c r="Z28" s="1051"/>
      <c r="AA28" s="1051">
        <v>0</v>
      </c>
      <c r="AB28" s="1051"/>
      <c r="AC28" s="1051"/>
      <c r="AD28" s="1051"/>
      <c r="AE28" s="1052"/>
      <c r="AF28" s="1053" t="s">
        <v>122</v>
      </c>
      <c r="AG28" s="1051"/>
      <c r="AH28" s="1051"/>
      <c r="AI28" s="1051"/>
      <c r="AJ28" s="1054"/>
      <c r="AK28" s="1042">
        <v>202</v>
      </c>
      <c r="AL28" s="1043"/>
      <c r="AM28" s="1043"/>
      <c r="AN28" s="1043"/>
      <c r="AO28" s="1043"/>
      <c r="AP28" s="1043" t="s">
        <v>560</v>
      </c>
      <c r="AQ28" s="1043"/>
      <c r="AR28" s="1043"/>
      <c r="AS28" s="1043"/>
      <c r="AT28" s="1043"/>
      <c r="AU28" s="1043" t="s">
        <v>560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2749</v>
      </c>
      <c r="R29" s="1039"/>
      <c r="S29" s="1039"/>
      <c r="T29" s="1039"/>
      <c r="U29" s="1039"/>
      <c r="V29" s="1039">
        <v>2504</v>
      </c>
      <c r="W29" s="1039"/>
      <c r="X29" s="1039"/>
      <c r="Y29" s="1039"/>
      <c r="Z29" s="1039"/>
      <c r="AA29" s="1039">
        <v>245</v>
      </c>
      <c r="AB29" s="1039"/>
      <c r="AC29" s="1039"/>
      <c r="AD29" s="1039"/>
      <c r="AE29" s="1040"/>
      <c r="AF29" s="1035">
        <v>245</v>
      </c>
      <c r="AG29" s="1036"/>
      <c r="AH29" s="1036"/>
      <c r="AI29" s="1036"/>
      <c r="AJ29" s="1037"/>
      <c r="AK29" s="980">
        <v>377</v>
      </c>
      <c r="AL29" s="971"/>
      <c r="AM29" s="971"/>
      <c r="AN29" s="971"/>
      <c r="AO29" s="971"/>
      <c r="AP29" s="971" t="s">
        <v>487</v>
      </c>
      <c r="AQ29" s="971"/>
      <c r="AR29" s="971"/>
      <c r="AS29" s="971"/>
      <c r="AT29" s="971"/>
      <c r="AU29" s="971" t="s">
        <v>487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304</v>
      </c>
      <c r="R30" s="1039"/>
      <c r="S30" s="1039"/>
      <c r="T30" s="1039"/>
      <c r="U30" s="1039"/>
      <c r="V30" s="1039">
        <v>304</v>
      </c>
      <c r="W30" s="1039"/>
      <c r="X30" s="1039"/>
      <c r="Y30" s="1039"/>
      <c r="Z30" s="1039"/>
      <c r="AA30" s="1039">
        <v>0</v>
      </c>
      <c r="AB30" s="1039"/>
      <c r="AC30" s="1039"/>
      <c r="AD30" s="1039"/>
      <c r="AE30" s="1040"/>
      <c r="AF30" s="1035" t="s">
        <v>122</v>
      </c>
      <c r="AG30" s="1036"/>
      <c r="AH30" s="1036"/>
      <c r="AI30" s="1036"/>
      <c r="AJ30" s="1037"/>
      <c r="AK30" s="980">
        <v>106</v>
      </c>
      <c r="AL30" s="971"/>
      <c r="AM30" s="971"/>
      <c r="AN30" s="971"/>
      <c r="AO30" s="971"/>
      <c r="AP30" s="981" t="s">
        <v>487</v>
      </c>
      <c r="AQ30" s="979"/>
      <c r="AR30" s="979"/>
      <c r="AS30" s="979"/>
      <c r="AT30" s="980"/>
      <c r="AU30" s="981" t="s">
        <v>487</v>
      </c>
      <c r="AV30" s="979"/>
      <c r="AW30" s="979"/>
      <c r="AX30" s="979"/>
      <c r="AY30" s="980"/>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3260</v>
      </c>
      <c r="R31" s="1039"/>
      <c r="S31" s="1039"/>
      <c r="T31" s="1039"/>
      <c r="U31" s="1039"/>
      <c r="V31" s="1039">
        <v>3831</v>
      </c>
      <c r="W31" s="1039"/>
      <c r="X31" s="1039"/>
      <c r="Y31" s="1039"/>
      <c r="Z31" s="1039"/>
      <c r="AA31" s="1039">
        <v>-570</v>
      </c>
      <c r="AB31" s="1039"/>
      <c r="AC31" s="1039"/>
      <c r="AD31" s="1039"/>
      <c r="AE31" s="1040"/>
      <c r="AF31" s="1035">
        <v>1039</v>
      </c>
      <c r="AG31" s="1036"/>
      <c r="AH31" s="1036"/>
      <c r="AI31" s="1036"/>
      <c r="AJ31" s="1037"/>
      <c r="AK31" s="980">
        <v>623</v>
      </c>
      <c r="AL31" s="971"/>
      <c r="AM31" s="971"/>
      <c r="AN31" s="971"/>
      <c r="AO31" s="971"/>
      <c r="AP31" s="971">
        <v>1506</v>
      </c>
      <c r="AQ31" s="971"/>
      <c r="AR31" s="971"/>
      <c r="AS31" s="971"/>
      <c r="AT31" s="971"/>
      <c r="AU31" s="971">
        <v>970</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532</v>
      </c>
      <c r="R32" s="1039"/>
      <c r="S32" s="1039"/>
      <c r="T32" s="1039"/>
      <c r="U32" s="1039"/>
      <c r="V32" s="1039">
        <v>536</v>
      </c>
      <c r="W32" s="1039"/>
      <c r="X32" s="1039"/>
      <c r="Y32" s="1039"/>
      <c r="Z32" s="1039"/>
      <c r="AA32" s="1039">
        <v>-4</v>
      </c>
      <c r="AB32" s="1039"/>
      <c r="AC32" s="1039"/>
      <c r="AD32" s="1039"/>
      <c r="AE32" s="1040"/>
      <c r="AF32" s="1035">
        <v>1630</v>
      </c>
      <c r="AG32" s="1036"/>
      <c r="AH32" s="1036"/>
      <c r="AI32" s="1036"/>
      <c r="AJ32" s="1037"/>
      <c r="AK32" s="980">
        <v>179</v>
      </c>
      <c r="AL32" s="971"/>
      <c r="AM32" s="971"/>
      <c r="AN32" s="971"/>
      <c r="AO32" s="971"/>
      <c r="AP32" s="971">
        <v>1609</v>
      </c>
      <c r="AQ32" s="971"/>
      <c r="AR32" s="971"/>
      <c r="AS32" s="971"/>
      <c r="AT32" s="971"/>
      <c r="AU32" s="971">
        <v>949</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712</v>
      </c>
      <c r="R33" s="1039"/>
      <c r="S33" s="1039"/>
      <c r="T33" s="1039"/>
      <c r="U33" s="1039"/>
      <c r="V33" s="1039">
        <v>740</v>
      </c>
      <c r="W33" s="1039"/>
      <c r="X33" s="1039"/>
      <c r="Y33" s="1039"/>
      <c r="Z33" s="1039"/>
      <c r="AA33" s="1039">
        <v>-28</v>
      </c>
      <c r="AB33" s="1039"/>
      <c r="AC33" s="1039"/>
      <c r="AD33" s="1039"/>
      <c r="AE33" s="1040"/>
      <c r="AF33" s="1035">
        <v>41</v>
      </c>
      <c r="AG33" s="1036"/>
      <c r="AH33" s="1036"/>
      <c r="AI33" s="1036"/>
      <c r="AJ33" s="1037"/>
      <c r="AK33" s="980">
        <v>590</v>
      </c>
      <c r="AL33" s="971"/>
      <c r="AM33" s="971"/>
      <c r="AN33" s="971"/>
      <c r="AO33" s="971"/>
      <c r="AP33" s="971">
        <v>5026</v>
      </c>
      <c r="AQ33" s="971"/>
      <c r="AR33" s="971"/>
      <c r="AS33" s="971"/>
      <c r="AT33" s="971"/>
      <c r="AU33" s="971">
        <v>4912</v>
      </c>
      <c r="AV33" s="971"/>
      <c r="AW33" s="971"/>
      <c r="AX33" s="971"/>
      <c r="AY33" s="971"/>
      <c r="AZ33" s="1041"/>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2955</v>
      </c>
      <c r="AG63" s="959"/>
      <c r="AH63" s="959"/>
      <c r="AI63" s="959"/>
      <c r="AJ63" s="1022"/>
      <c r="AK63" s="1023"/>
      <c r="AL63" s="963"/>
      <c r="AM63" s="963"/>
      <c r="AN63" s="963"/>
      <c r="AO63" s="963"/>
      <c r="AP63" s="959">
        <v>8141</v>
      </c>
      <c r="AQ63" s="959"/>
      <c r="AR63" s="959"/>
      <c r="AS63" s="959"/>
      <c r="AT63" s="959"/>
      <c r="AU63" s="959">
        <v>6831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507</v>
      </c>
      <c r="R68" s="982"/>
      <c r="S68" s="982"/>
      <c r="T68" s="982"/>
      <c r="U68" s="982"/>
      <c r="V68" s="982">
        <v>385</v>
      </c>
      <c r="W68" s="982"/>
      <c r="X68" s="982"/>
      <c r="Y68" s="982"/>
      <c r="Z68" s="982"/>
      <c r="AA68" s="982">
        <v>122</v>
      </c>
      <c r="AB68" s="982"/>
      <c r="AC68" s="982"/>
      <c r="AD68" s="982"/>
      <c r="AE68" s="982"/>
      <c r="AF68" s="982">
        <v>40</v>
      </c>
      <c r="AG68" s="982"/>
      <c r="AH68" s="982"/>
      <c r="AI68" s="982"/>
      <c r="AJ68" s="982"/>
      <c r="AK68" s="982" t="s">
        <v>561</v>
      </c>
      <c r="AL68" s="982"/>
      <c r="AM68" s="982"/>
      <c r="AN68" s="982"/>
      <c r="AO68" s="982"/>
      <c r="AP68" s="982" t="s">
        <v>561</v>
      </c>
      <c r="AQ68" s="982"/>
      <c r="AR68" s="982"/>
      <c r="AS68" s="982"/>
      <c r="AT68" s="982"/>
      <c r="AU68" s="982" t="s">
        <v>561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2380</v>
      </c>
      <c r="R69" s="971"/>
      <c r="S69" s="971"/>
      <c r="T69" s="971"/>
      <c r="U69" s="971"/>
      <c r="V69" s="971">
        <v>2169</v>
      </c>
      <c r="W69" s="971"/>
      <c r="X69" s="971"/>
      <c r="Y69" s="971"/>
      <c r="Z69" s="971"/>
      <c r="AA69" s="971">
        <v>211</v>
      </c>
      <c r="AB69" s="971"/>
      <c r="AC69" s="971"/>
      <c r="AD69" s="971"/>
      <c r="AE69" s="971"/>
      <c r="AF69" s="971">
        <v>111</v>
      </c>
      <c r="AG69" s="971"/>
      <c r="AH69" s="971"/>
      <c r="AI69" s="971"/>
      <c r="AJ69" s="971"/>
      <c r="AK69" s="971" t="s">
        <v>561</v>
      </c>
      <c r="AL69" s="971"/>
      <c r="AM69" s="971"/>
      <c r="AN69" s="971"/>
      <c r="AO69" s="971"/>
      <c r="AP69" s="971">
        <v>291</v>
      </c>
      <c r="AQ69" s="971"/>
      <c r="AR69" s="971"/>
      <c r="AS69" s="971"/>
      <c r="AT69" s="971"/>
      <c r="AU69" s="971">
        <v>68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585</v>
      </c>
      <c r="R70" s="971"/>
      <c r="S70" s="971"/>
      <c r="T70" s="971"/>
      <c r="U70" s="971"/>
      <c r="V70" s="971">
        <v>569</v>
      </c>
      <c r="W70" s="971"/>
      <c r="X70" s="971"/>
      <c r="Y70" s="971"/>
      <c r="Z70" s="971"/>
      <c r="AA70" s="971">
        <v>16</v>
      </c>
      <c r="AB70" s="971"/>
      <c r="AC70" s="971"/>
      <c r="AD70" s="971"/>
      <c r="AE70" s="971"/>
      <c r="AF70" s="971">
        <v>16</v>
      </c>
      <c r="AG70" s="971"/>
      <c r="AH70" s="971"/>
      <c r="AI70" s="971"/>
      <c r="AJ70" s="971"/>
      <c r="AK70" s="971" t="s">
        <v>487</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176</v>
      </c>
      <c r="R71" s="971"/>
      <c r="S71" s="971"/>
      <c r="T71" s="971"/>
      <c r="U71" s="971"/>
      <c r="V71" s="971">
        <v>176</v>
      </c>
      <c r="W71" s="971"/>
      <c r="X71" s="971"/>
      <c r="Y71" s="971"/>
      <c r="Z71" s="971"/>
      <c r="AA71" s="971">
        <v>0</v>
      </c>
      <c r="AB71" s="971"/>
      <c r="AC71" s="971"/>
      <c r="AD71" s="971"/>
      <c r="AE71" s="971"/>
      <c r="AF71" s="971">
        <v>0</v>
      </c>
      <c r="AG71" s="971"/>
      <c r="AH71" s="971"/>
      <c r="AI71" s="971"/>
      <c r="AJ71" s="971"/>
      <c r="AK71" s="971">
        <v>1232</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177</v>
      </c>
      <c r="R72" s="971"/>
      <c r="S72" s="971"/>
      <c r="T72" s="971"/>
      <c r="U72" s="971"/>
      <c r="V72" s="971">
        <v>171</v>
      </c>
      <c r="W72" s="971"/>
      <c r="X72" s="971"/>
      <c r="Y72" s="971"/>
      <c r="Z72" s="971"/>
      <c r="AA72" s="971">
        <v>5</v>
      </c>
      <c r="AB72" s="971"/>
      <c r="AC72" s="971"/>
      <c r="AD72" s="971"/>
      <c r="AE72" s="971"/>
      <c r="AF72" s="971">
        <v>5</v>
      </c>
      <c r="AG72" s="971"/>
      <c r="AH72" s="971"/>
      <c r="AI72" s="971"/>
      <c r="AJ72" s="971"/>
      <c r="AK72" s="971" t="s">
        <v>487</v>
      </c>
      <c r="AL72" s="971"/>
      <c r="AM72" s="971"/>
      <c r="AN72" s="971"/>
      <c r="AO72" s="971"/>
      <c r="AP72" s="971" t="s">
        <v>487</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5</v>
      </c>
      <c r="R73" s="971"/>
      <c r="S73" s="971"/>
      <c r="T73" s="971"/>
      <c r="U73" s="971"/>
      <c r="V73" s="971">
        <v>0</v>
      </c>
      <c r="W73" s="971"/>
      <c r="X73" s="971"/>
      <c r="Y73" s="971"/>
      <c r="Z73" s="971"/>
      <c r="AA73" s="971">
        <v>5</v>
      </c>
      <c r="AB73" s="971"/>
      <c r="AC73" s="971"/>
      <c r="AD73" s="971"/>
      <c r="AE73" s="971"/>
      <c r="AF73" s="971">
        <v>5</v>
      </c>
      <c r="AG73" s="971"/>
      <c r="AH73" s="971"/>
      <c r="AI73" s="971"/>
      <c r="AJ73" s="971"/>
      <c r="AK73" s="971" t="s">
        <v>487</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141</v>
      </c>
      <c r="R74" s="971"/>
      <c r="S74" s="971"/>
      <c r="T74" s="971"/>
      <c r="U74" s="971"/>
      <c r="V74" s="971">
        <v>141</v>
      </c>
      <c r="W74" s="971"/>
      <c r="X74" s="971"/>
      <c r="Y74" s="971"/>
      <c r="Z74" s="971"/>
      <c r="AA74" s="971">
        <v>0</v>
      </c>
      <c r="AB74" s="971"/>
      <c r="AC74" s="971"/>
      <c r="AD74" s="971"/>
      <c r="AE74" s="971"/>
      <c r="AF74" s="971">
        <v>0</v>
      </c>
      <c r="AG74" s="971"/>
      <c r="AH74" s="971"/>
      <c r="AI74" s="971"/>
      <c r="AJ74" s="971"/>
      <c r="AK74" s="971">
        <v>115</v>
      </c>
      <c r="AL74" s="971"/>
      <c r="AM74" s="971"/>
      <c r="AN74" s="971"/>
      <c r="AO74" s="971"/>
      <c r="AP74" s="971" t="s">
        <v>487</v>
      </c>
      <c r="AQ74" s="971"/>
      <c r="AR74" s="971"/>
      <c r="AS74" s="971"/>
      <c r="AT74" s="971"/>
      <c r="AU74" s="971" t="s">
        <v>487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177</v>
      </c>
      <c r="AG88" s="959"/>
      <c r="AH88" s="959"/>
      <c r="AI88" s="959"/>
      <c r="AJ88" s="959"/>
      <c r="AK88" s="963"/>
      <c r="AL88" s="963"/>
      <c r="AM88" s="963"/>
      <c r="AN88" s="963"/>
      <c r="AO88" s="963"/>
      <c r="AP88" s="959">
        <v>291</v>
      </c>
      <c r="AQ88" s="959"/>
      <c r="AR88" s="959"/>
      <c r="AS88" s="959"/>
      <c r="AT88" s="959"/>
      <c r="AU88" s="959">
        <v>68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81</v>
      </c>
      <c r="CS102" s="953"/>
      <c r="CT102" s="953"/>
      <c r="CU102" s="953"/>
      <c r="CV102" s="954"/>
      <c r="CW102" s="952">
        <v>11</v>
      </c>
      <c r="CX102" s="953"/>
      <c r="CY102" s="953"/>
      <c r="CZ102" s="953"/>
      <c r="DA102" s="954"/>
      <c r="DB102" s="952">
        <v>79</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1601122</v>
      </c>
      <c r="AB110" s="889"/>
      <c r="AC110" s="889"/>
      <c r="AD110" s="889"/>
      <c r="AE110" s="890"/>
      <c r="AF110" s="891">
        <v>1441558</v>
      </c>
      <c r="AG110" s="889"/>
      <c r="AH110" s="889"/>
      <c r="AI110" s="889"/>
      <c r="AJ110" s="890"/>
      <c r="AK110" s="891">
        <v>1568729</v>
      </c>
      <c r="AL110" s="889"/>
      <c r="AM110" s="889"/>
      <c r="AN110" s="889"/>
      <c r="AO110" s="890"/>
      <c r="AP110" s="892">
        <v>29.3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14015651</v>
      </c>
      <c r="BR110" s="842"/>
      <c r="BS110" s="842"/>
      <c r="BT110" s="842"/>
      <c r="BU110" s="842"/>
      <c r="BV110" s="842">
        <v>15671393</v>
      </c>
      <c r="BW110" s="842"/>
      <c r="BX110" s="842"/>
      <c r="BY110" s="842"/>
      <c r="BZ110" s="842"/>
      <c r="CA110" s="842">
        <v>15590867</v>
      </c>
      <c r="CB110" s="842"/>
      <c r="CC110" s="842"/>
      <c r="CD110" s="842"/>
      <c r="CE110" s="842"/>
      <c r="CF110" s="866">
        <v>291.39999999999998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7642556</v>
      </c>
      <c r="BR112" s="817"/>
      <c r="BS112" s="817"/>
      <c r="BT112" s="817"/>
      <c r="BU112" s="817"/>
      <c r="BV112" s="817">
        <v>6760809</v>
      </c>
      <c r="BW112" s="817"/>
      <c r="BX112" s="817"/>
      <c r="BY112" s="817"/>
      <c r="BZ112" s="817"/>
      <c r="CA112" s="817">
        <v>6831299</v>
      </c>
      <c r="CB112" s="817"/>
      <c r="CC112" s="817"/>
      <c r="CD112" s="817"/>
      <c r="CE112" s="817"/>
      <c r="CF112" s="875">
        <v>127.7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903053</v>
      </c>
      <c r="AB113" s="919"/>
      <c r="AC113" s="919"/>
      <c r="AD113" s="919"/>
      <c r="AE113" s="920"/>
      <c r="AF113" s="921">
        <v>889193</v>
      </c>
      <c r="AG113" s="919"/>
      <c r="AH113" s="919"/>
      <c r="AI113" s="919"/>
      <c r="AJ113" s="920"/>
      <c r="AK113" s="921">
        <v>900866</v>
      </c>
      <c r="AL113" s="919"/>
      <c r="AM113" s="919"/>
      <c r="AN113" s="919"/>
      <c r="AO113" s="920"/>
      <c r="AP113" s="922">
        <v>16.8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147409</v>
      </c>
      <c r="BR113" s="817"/>
      <c r="BS113" s="817"/>
      <c r="BT113" s="817"/>
      <c r="BU113" s="817"/>
      <c r="BV113" s="817">
        <v>100532</v>
      </c>
      <c r="BW113" s="817"/>
      <c r="BX113" s="817"/>
      <c r="BY113" s="817"/>
      <c r="BZ113" s="817"/>
      <c r="CA113" s="817">
        <v>67670</v>
      </c>
      <c r="CB113" s="817"/>
      <c r="CC113" s="817"/>
      <c r="CD113" s="817"/>
      <c r="CE113" s="817"/>
      <c r="CF113" s="875">
        <v>1.3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36549</v>
      </c>
      <c r="AB114" s="780"/>
      <c r="AC114" s="780"/>
      <c r="AD114" s="780"/>
      <c r="AE114" s="781"/>
      <c r="AF114" s="782">
        <v>46760</v>
      </c>
      <c r="AG114" s="780"/>
      <c r="AH114" s="780"/>
      <c r="AI114" s="780"/>
      <c r="AJ114" s="781"/>
      <c r="AK114" s="782">
        <v>35549</v>
      </c>
      <c r="AL114" s="780"/>
      <c r="AM114" s="780"/>
      <c r="AN114" s="780"/>
      <c r="AO114" s="781"/>
      <c r="AP114" s="824">
        <v>0.7</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1575148</v>
      </c>
      <c r="BR114" s="817"/>
      <c r="BS114" s="817"/>
      <c r="BT114" s="817"/>
      <c r="BU114" s="817"/>
      <c r="BV114" s="817">
        <v>1594704</v>
      </c>
      <c r="BW114" s="817"/>
      <c r="BX114" s="817"/>
      <c r="BY114" s="817"/>
      <c r="BZ114" s="817"/>
      <c r="CA114" s="817">
        <v>1641021</v>
      </c>
      <c r="CB114" s="817"/>
      <c r="CC114" s="817"/>
      <c r="CD114" s="817"/>
      <c r="CE114" s="817"/>
      <c r="CF114" s="875">
        <v>30.7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174</v>
      </c>
      <c r="AB116" s="780"/>
      <c r="AC116" s="780"/>
      <c r="AD116" s="780"/>
      <c r="AE116" s="781"/>
      <c r="AF116" s="782">
        <v>61</v>
      </c>
      <c r="AG116" s="780"/>
      <c r="AH116" s="780"/>
      <c r="AI116" s="780"/>
      <c r="AJ116" s="781"/>
      <c r="AK116" s="782">
        <v>1014</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2540898</v>
      </c>
      <c r="AB117" s="903"/>
      <c r="AC117" s="903"/>
      <c r="AD117" s="903"/>
      <c r="AE117" s="904"/>
      <c r="AF117" s="905">
        <v>2377572</v>
      </c>
      <c r="AG117" s="903"/>
      <c r="AH117" s="903"/>
      <c r="AI117" s="903"/>
      <c r="AJ117" s="904"/>
      <c r="AK117" s="905">
        <v>2506158</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23380764</v>
      </c>
      <c r="BR119" s="845"/>
      <c r="BS119" s="845"/>
      <c r="BT119" s="845"/>
      <c r="BU119" s="845"/>
      <c r="BV119" s="845">
        <v>24127438</v>
      </c>
      <c r="BW119" s="845"/>
      <c r="BX119" s="845"/>
      <c r="BY119" s="845"/>
      <c r="BZ119" s="845"/>
      <c r="CA119" s="845">
        <v>24130857</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6381634</v>
      </c>
      <c r="BR120" s="842"/>
      <c r="BS120" s="842"/>
      <c r="BT120" s="842"/>
      <c r="BU120" s="842"/>
      <c r="BV120" s="842">
        <v>6506076</v>
      </c>
      <c r="BW120" s="842"/>
      <c r="BX120" s="842"/>
      <c r="BY120" s="842"/>
      <c r="BZ120" s="842"/>
      <c r="CA120" s="842">
        <v>9612821</v>
      </c>
      <c r="CB120" s="842"/>
      <c r="CC120" s="842"/>
      <c r="CD120" s="842"/>
      <c r="CE120" s="842"/>
      <c r="CF120" s="866">
        <v>179.7</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4902623</v>
      </c>
      <c r="DH120" s="842"/>
      <c r="DI120" s="842"/>
      <c r="DJ120" s="842"/>
      <c r="DK120" s="842"/>
      <c r="DL120" s="842">
        <v>4434038</v>
      </c>
      <c r="DM120" s="842"/>
      <c r="DN120" s="842"/>
      <c r="DO120" s="842"/>
      <c r="DP120" s="842"/>
      <c r="DQ120" s="842">
        <v>4911869</v>
      </c>
      <c r="DR120" s="842"/>
      <c r="DS120" s="842"/>
      <c r="DT120" s="842"/>
      <c r="DU120" s="842"/>
      <c r="DV120" s="843">
        <v>91.8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708382</v>
      </c>
      <c r="BR121" s="817"/>
      <c r="BS121" s="817"/>
      <c r="BT121" s="817"/>
      <c r="BU121" s="817"/>
      <c r="BV121" s="817">
        <v>653823</v>
      </c>
      <c r="BW121" s="817"/>
      <c r="BX121" s="817"/>
      <c r="BY121" s="817"/>
      <c r="BZ121" s="817"/>
      <c r="CA121" s="817">
        <v>596256</v>
      </c>
      <c r="CB121" s="817"/>
      <c r="CC121" s="817"/>
      <c r="CD121" s="817"/>
      <c r="CE121" s="817"/>
      <c r="CF121" s="875">
        <v>11.1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1569699</v>
      </c>
      <c r="DH121" s="817"/>
      <c r="DI121" s="817"/>
      <c r="DJ121" s="817"/>
      <c r="DK121" s="817"/>
      <c r="DL121" s="817">
        <v>1267895</v>
      </c>
      <c r="DM121" s="817"/>
      <c r="DN121" s="817"/>
      <c r="DO121" s="817"/>
      <c r="DP121" s="817"/>
      <c r="DQ121" s="817">
        <v>970038</v>
      </c>
      <c r="DR121" s="817"/>
      <c r="DS121" s="817"/>
      <c r="DT121" s="817"/>
      <c r="DU121" s="817"/>
      <c r="DV121" s="794">
        <v>18.100000000000001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14661922</v>
      </c>
      <c r="BR122" s="845"/>
      <c r="BS122" s="845"/>
      <c r="BT122" s="845"/>
      <c r="BU122" s="845"/>
      <c r="BV122" s="845">
        <v>15461998</v>
      </c>
      <c r="BW122" s="845"/>
      <c r="BX122" s="845"/>
      <c r="BY122" s="845"/>
      <c r="BZ122" s="845"/>
      <c r="CA122" s="845">
        <v>15028180</v>
      </c>
      <c r="CB122" s="845"/>
      <c r="CC122" s="845"/>
      <c r="CD122" s="845"/>
      <c r="CE122" s="845"/>
      <c r="CF122" s="846">
        <v>280.89999999999998</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1170234</v>
      </c>
      <c r="DH122" s="817"/>
      <c r="DI122" s="817"/>
      <c r="DJ122" s="817"/>
      <c r="DK122" s="817"/>
      <c r="DL122" s="817">
        <v>1058876</v>
      </c>
      <c r="DM122" s="817"/>
      <c r="DN122" s="817"/>
      <c r="DO122" s="817"/>
      <c r="DP122" s="817"/>
      <c r="DQ122" s="817">
        <v>949392</v>
      </c>
      <c r="DR122" s="817"/>
      <c r="DS122" s="817"/>
      <c r="DT122" s="817"/>
      <c r="DU122" s="817"/>
      <c r="DV122" s="794">
        <v>17.7</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21751938</v>
      </c>
      <c r="BR123" s="833"/>
      <c r="BS123" s="833"/>
      <c r="BT123" s="833"/>
      <c r="BU123" s="833"/>
      <c r="BV123" s="833">
        <v>22621897</v>
      </c>
      <c r="BW123" s="833"/>
      <c r="BX123" s="833"/>
      <c r="BY123" s="833"/>
      <c r="BZ123" s="833"/>
      <c r="CA123" s="833">
        <v>25237257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28.8</v>
      </c>
      <c r="BR124" s="831"/>
      <c r="BS124" s="831"/>
      <c r="BT124" s="831"/>
      <c r="BU124" s="831"/>
      <c r="BV124" s="831">
        <v>27.8</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203836</v>
      </c>
      <c r="AB128" s="801"/>
      <c r="AC128" s="801"/>
      <c r="AD128" s="801"/>
      <c r="AE128" s="802"/>
      <c r="AF128" s="803">
        <v>38364</v>
      </c>
      <c r="AG128" s="801"/>
      <c r="AH128" s="801"/>
      <c r="AI128" s="801"/>
      <c r="AJ128" s="802"/>
      <c r="AK128" s="803">
        <v>34527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14.08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7219880</v>
      </c>
      <c r="AB129" s="780"/>
      <c r="AC129" s="780"/>
      <c r="AD129" s="780"/>
      <c r="AE129" s="781"/>
      <c r="AF129" s="782">
        <v>6923718</v>
      </c>
      <c r="AG129" s="780"/>
      <c r="AH129" s="780"/>
      <c r="AI129" s="780"/>
      <c r="AJ129" s="781"/>
      <c r="AK129" s="782">
        <v>6915944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19.079999999999998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1576957</v>
      </c>
      <c r="AB130" s="780"/>
      <c r="AC130" s="780"/>
      <c r="AD130" s="780"/>
      <c r="AE130" s="781"/>
      <c r="AF130" s="782">
        <v>1517856</v>
      </c>
      <c r="AG130" s="780"/>
      <c r="AH130" s="780"/>
      <c r="AI130" s="780"/>
      <c r="AJ130" s="781"/>
      <c r="AK130" s="782">
        <v>1566298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15.1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5642923</v>
      </c>
      <c r="AB131" s="764"/>
      <c r="AC131" s="764"/>
      <c r="AD131" s="764"/>
      <c r="AE131" s="765"/>
      <c r="AF131" s="766">
        <v>5405862</v>
      </c>
      <c r="AG131" s="764"/>
      <c r="AH131" s="764"/>
      <c r="AI131" s="764"/>
      <c r="AJ131" s="765"/>
      <c r="AK131" s="766">
        <v>5349646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13.47005798</v>
      </c>
      <c r="AB132" s="745"/>
      <c r="AC132" s="745"/>
      <c r="AD132" s="745"/>
      <c r="AE132" s="746"/>
      <c r="AF132" s="747">
        <v>15.193728589999999</v>
      </c>
      <c r="AG132" s="745"/>
      <c r="AH132" s="745"/>
      <c r="AI132" s="745"/>
      <c r="AJ132" s="746"/>
      <c r="AK132" s="747">
        <v>16.92323193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13.6</v>
      </c>
      <c r="AB133" s="724"/>
      <c r="AC133" s="724"/>
      <c r="AD133" s="724"/>
      <c r="AE133" s="725"/>
      <c r="AF133" s="723">
        <v>14.1</v>
      </c>
      <c r="AG133" s="724"/>
      <c r="AH133" s="724"/>
      <c r="AI133" s="724"/>
      <c r="AJ133" s="725"/>
      <c r="AK133" s="723">
        <v>15.1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Row9a2dXIm3uWBajQO5zxtp4kthTxrcm+gmm/BwAEOvS2SqiFNb7L3IfSRrxUxrIwDS9NGg20il8WqXla/evg==" saltValue="axdK7ulDCox0jjh2LBMp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TNuy/mqkZCdiMIf30KSGO+QBXeTZfZsBLEMWoETJb7l7/nnAR20jKy0EnGTjGH0aTvr5tFUKOuLyP+JFQC57w==" saltValue="QAryn5ib+4vzDZBcSKrrl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VKK60Cn93t9YF7N1UGSZ6r2C0oLsEz1f0uI2EfJ6XBD3vvfAcNtRl9eFLiupjPMB0SXcLI61I4rsLkWELyJDw==" saltValue="d2SbcX8FbAj/AV10Ss4v0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1912972</v>
      </c>
      <c r="AP9" s="281">
        <v>152137</v>
      </c>
      <c r="AQ9" s="282">
        <v>107616</v>
      </c>
      <c r="AR9" s="283">
        <v>41.4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457071</v>
      </c>
      <c r="AP10" s="284">
        <v>36350</v>
      </c>
      <c r="AQ10" s="285">
        <v>10095</v>
      </c>
      <c r="AR10" s="286">
        <v>260.10000000000002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1704</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68909</v>
      </c>
      <c r="AP13" s="284">
        <v>5480</v>
      </c>
      <c r="AQ13" s="285">
        <v>4110</v>
      </c>
      <c r="AR13" s="286">
        <v>33.299999999999997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t="s">
        <v>487</v>
      </c>
      <c r="AP14" s="284" t="s">
        <v>487</v>
      </c>
      <c r="AQ14" s="285">
        <v>2451</v>
      </c>
      <c r="AR14" s="286" t="s">
        <v>487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-72753</v>
      </c>
      <c r="AP15" s="284">
        <v>-5786</v>
      </c>
      <c r="AQ15" s="285">
        <v>-6399</v>
      </c>
      <c r="AR15" s="286">
        <v>-9.6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2366199</v>
      </c>
      <c r="AP16" s="284">
        <v>188182</v>
      </c>
      <c r="AQ16" s="285">
        <v>119584</v>
      </c>
      <c r="AR16" s="286">
        <v>57.4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14.55</v>
      </c>
      <c r="AP21" s="298">
        <v>10.86</v>
      </c>
      <c r="AQ21" s="299">
        <v>3.69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95.3</v>
      </c>
      <c r="AP22" s="303">
        <v>97.3</v>
      </c>
      <c r="AQ22" s="304">
        <v>-2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1568729</v>
      </c>
      <c r="AP32" s="312">
        <v>124760</v>
      </c>
      <c r="AQ32" s="313">
        <v>75090</v>
      </c>
      <c r="AR32" s="314">
        <v>66.099999999999994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1</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900866</v>
      </c>
      <c r="AP35" s="312">
        <v>71645</v>
      </c>
      <c r="AQ35" s="313">
        <v>17211</v>
      </c>
      <c r="AR35" s="314">
        <v>316.3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35549</v>
      </c>
      <c r="AP36" s="312">
        <v>2827</v>
      </c>
      <c r="AQ36" s="313">
        <v>2478</v>
      </c>
      <c r="AR36" s="314">
        <v>14.1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654</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1014</v>
      </c>
      <c r="AP38" s="315">
        <v>81</v>
      </c>
      <c r="AQ38" s="316">
        <v>4</v>
      </c>
      <c r="AR38" s="304">
        <v>1925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-34527</v>
      </c>
      <c r="AP39" s="312">
        <v>-2746</v>
      </c>
      <c r="AQ39" s="313">
        <v>-3502</v>
      </c>
      <c r="AR39" s="314">
        <v>-21.6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-1566298</v>
      </c>
      <c r="AP40" s="312">
        <v>-124566</v>
      </c>
      <c r="AQ40" s="313">
        <v>-63750</v>
      </c>
      <c r="AR40" s="314">
        <v>95.4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905333</v>
      </c>
      <c r="AP41" s="312">
        <v>72000</v>
      </c>
      <c r="AQ41" s="313">
        <v>28185</v>
      </c>
      <c r="AR41" s="314">
        <v>155.5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1525734</v>
      </c>
      <c r="AN51" s="334">
        <v>108408</v>
      </c>
      <c r="AO51" s="335">
        <v>-33.5</v>
      </c>
      <c r="AP51" s="336">
        <v>94081</v>
      </c>
      <c r="AQ51" s="337">
        <v>10.5</v>
      </c>
      <c r="AR51" s="338">
        <v>-44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446794</v>
      </c>
      <c r="AN52" s="342">
        <v>31746</v>
      </c>
      <c r="AO52" s="343">
        <v>-74</v>
      </c>
      <c r="AP52" s="344">
        <v>48949</v>
      </c>
      <c r="AQ52" s="345">
        <v>11.5</v>
      </c>
      <c r="AR52" s="346">
        <v>-85.5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2239508</v>
      </c>
      <c r="AN53" s="334">
        <v>163468</v>
      </c>
      <c r="AO53" s="335">
        <v>50.8</v>
      </c>
      <c r="AP53" s="336">
        <v>92632</v>
      </c>
      <c r="AQ53" s="337">
        <v>-1.5</v>
      </c>
      <c r="AR53" s="338">
        <v>52.3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1052962</v>
      </c>
      <c r="AN54" s="342">
        <v>76859</v>
      </c>
      <c r="AO54" s="343">
        <v>142.1</v>
      </c>
      <c r="AP54" s="344">
        <v>47978</v>
      </c>
      <c r="AQ54" s="345">
        <v>-2</v>
      </c>
      <c r="AR54" s="346">
        <v>144.1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2704765</v>
      </c>
      <c r="AN55" s="334">
        <v>202847</v>
      </c>
      <c r="AO55" s="335">
        <v>24.1</v>
      </c>
      <c r="AP55" s="336">
        <v>96469</v>
      </c>
      <c r="AQ55" s="337">
        <v>4.0999999999999996</v>
      </c>
      <c r="AR55" s="338">
        <v>20</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1432871</v>
      </c>
      <c r="AN56" s="342">
        <v>107460</v>
      </c>
      <c r="AO56" s="343">
        <v>39.799999999999997</v>
      </c>
      <c r="AP56" s="344">
        <v>49775</v>
      </c>
      <c r="AQ56" s="345">
        <v>3.7</v>
      </c>
      <c r="AR56" s="346">
        <v>36.1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3487826</v>
      </c>
      <c r="AN57" s="334">
        <v>269372</v>
      </c>
      <c r="AO57" s="335">
        <v>32.799999999999997</v>
      </c>
      <c r="AP57" s="336">
        <v>85743</v>
      </c>
      <c r="AQ57" s="337">
        <v>-11.1</v>
      </c>
      <c r="AR57" s="338">
        <v>43.9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2561585</v>
      </c>
      <c r="AN58" s="342">
        <v>197836</v>
      </c>
      <c r="AO58" s="343">
        <v>84.1</v>
      </c>
      <c r="AP58" s="344">
        <v>45231</v>
      </c>
      <c r="AQ58" s="345">
        <v>-9.1</v>
      </c>
      <c r="AR58" s="346">
        <v>93.2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1635154</v>
      </c>
      <c r="AN59" s="334">
        <v>130042</v>
      </c>
      <c r="AO59" s="335">
        <v>-51.7</v>
      </c>
      <c r="AP59" s="336">
        <v>92509</v>
      </c>
      <c r="AQ59" s="337">
        <v>7.9</v>
      </c>
      <c r="AR59" s="338">
        <v>-59.6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708414</v>
      </c>
      <c r="AN60" s="342">
        <v>56340</v>
      </c>
      <c r="AO60" s="343">
        <v>-71.5</v>
      </c>
      <c r="AP60" s="344">
        <v>52274</v>
      </c>
      <c r="AQ60" s="345">
        <v>15.6</v>
      </c>
      <c r="AR60" s="346">
        <v>-87.1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2318597</v>
      </c>
      <c r="AN61" s="349">
        <v>174827</v>
      </c>
      <c r="AO61" s="350">
        <v>4.5</v>
      </c>
      <c r="AP61" s="351">
        <v>92287</v>
      </c>
      <c r="AQ61" s="352">
        <v>2</v>
      </c>
      <c r="AR61" s="338">
        <v>2.5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1240525</v>
      </c>
      <c r="AN62" s="342">
        <v>94048</v>
      </c>
      <c r="AO62" s="343">
        <v>24.1</v>
      </c>
      <c r="AP62" s="344">
        <v>48841</v>
      </c>
      <c r="AQ62" s="345">
        <v>3.9</v>
      </c>
      <c r="AR62" s="346">
        <v>20.2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vLudztlQRy2VmEofxHoD+Fhy22C5mm3lugE8ofXquJBMYIB+WwAoQ6iND8Vr1rLYFZ+VE8++Rperhdl9ePCBQ==" saltValue="BU6jGbdraqz0b0JqNOaQ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m91SdHwQ0NNio6uikIHZpyhPRj7XPATxfDQnbTbX7w3e/TwVn43DsmrZN56hpQWPlBUOacyLkpw1FE3teUJzmQ==" saltValue="bL1JNNHDG+KLAPl9DqlY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ld4OpNjXA62y6HiIAHSCg6Tk0T2WjR5X8iNfw5Orz3YfbFKjf1FBFjJQqwfLi2XnlGQDEEkh4I445Wloy/2TpA==" saltValue="4Rj7Wo9ATirl8SaI2Am0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40.67</v>
      </c>
      <c r="G47" s="12">
        <v>39.770000000000003</v>
      </c>
      <c r="H47" s="12">
        <v>40.9</v>
      </c>
      <c r="I47" s="12">
        <v>45.67</v>
      </c>
      <c r="J47" s="13">
        <v>15.52</v>
      </c>
    </row>
    <row r="48" spans="2:10" ht="57.75" customHeight="1" x14ac:dyDescent="0.2">
      <c r="B48" s="14"/>
      <c r="C48" s="1141" t="s">
        <v>4</v>
      </c>
      <c r="D48" s="1141"/>
      <c r="E48" s="1142"/>
      <c r="F48" s="15">
        <v>1.27</v>
      </c>
      <c r="G48" s="16">
        <v>6.44</v>
      </c>
      <c r="H48" s="16">
        <v>5.69</v>
      </c>
      <c r="I48" s="16">
        <v>5.52</v>
      </c>
      <c r="J48" s="17">
        <v>23.98</v>
      </c>
    </row>
    <row r="49" spans="2:10" ht="57.75" customHeight="1" thickBot="1" x14ac:dyDescent="0.25">
      <c r="B49" s="18"/>
      <c r="C49" s="1143" t="s">
        <v>5</v>
      </c>
      <c r="D49" s="1143"/>
      <c r="E49" s="1144"/>
      <c r="F49" s="19" t="s">
        <v>531</v>
      </c>
      <c r="G49" s="20">
        <v>5.29</v>
      </c>
      <c r="H49" s="20" t="s">
        <v>532</v>
      </c>
      <c r="I49" s="20" t="s">
        <v>533</v>
      </c>
      <c r="J49" s="21" t="s">
        <v>534</v>
      </c>
    </row>
    <row r="50" spans="2:10" ht="13" x14ac:dyDescent="0.2"/>
  </sheetData>
  <sheetProtection algorithmName="SHA-512" hashValue="CUUev2fHqilbUPE4ggzFD+kHm0jlHTvLgm6ygbngUJPwdscTDuTyCG0S4bo3httacx+Fq8UECP82gEQHRotVgQ==" saltValue="AadcqHDxqx3T6yZizRsk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1.26</v>
      </c>
      <c r="G34" s="33">
        <v>6.44</v>
      </c>
      <c r="H34" s="33">
        <v>5.69</v>
      </c>
      <c r="I34" s="33">
        <v>5.52</v>
      </c>
      <c r="J34" s="34">
        <v>23.97</v>
      </c>
      <c r="K34" s="22"/>
      <c r="L34" s="22"/>
      <c r="M34" s="22"/>
      <c r="N34" s="22"/>
      <c r="O34" s="22"/>
      <c r="P34" s="22"/>
    </row>
    <row r="35" spans="1:16" ht="39" customHeight="1" x14ac:dyDescent="0.2">
      <c r="A35" s="22"/>
      <c r="B35" s="35"/>
      <c r="C35" s="1145" t="s">
        <v>536</v>
      </c>
      <c r="D35" s="1146"/>
      <c r="E35" s="1147"/>
      <c r="F35" s="36">
        <v>23.35</v>
      </c>
      <c r="G35" s="37">
        <v>22.26</v>
      </c>
      <c r="H35" s="37">
        <v>21.45</v>
      </c>
      <c r="I35" s="37">
        <v>23.28</v>
      </c>
      <c r="J35" s="38">
        <v>23.57</v>
      </c>
      <c r="K35" s="22"/>
      <c r="L35" s="22"/>
      <c r="M35" s="22"/>
      <c r="N35" s="22"/>
      <c r="O35" s="22"/>
      <c r="P35" s="22"/>
    </row>
    <row r="36" spans="1:16" ht="39" customHeight="1" x14ac:dyDescent="0.2">
      <c r="A36" s="22"/>
      <c r="B36" s="35"/>
      <c r="C36" s="1145" t="s">
        <v>537</v>
      </c>
      <c r="D36" s="1146"/>
      <c r="E36" s="1147"/>
      <c r="F36" s="36">
        <v>24.49</v>
      </c>
      <c r="G36" s="37">
        <v>25.92</v>
      </c>
      <c r="H36" s="37">
        <v>24.01</v>
      </c>
      <c r="I36" s="37">
        <v>25.67</v>
      </c>
      <c r="J36" s="38">
        <v>15.01</v>
      </c>
      <c r="K36" s="22"/>
      <c r="L36" s="22"/>
      <c r="M36" s="22"/>
      <c r="N36" s="22"/>
      <c r="O36" s="22"/>
      <c r="P36" s="22"/>
    </row>
    <row r="37" spans="1:16" ht="39" customHeight="1" x14ac:dyDescent="0.2">
      <c r="A37" s="22"/>
      <c r="B37" s="35"/>
      <c r="C37" s="1145" t="s">
        <v>538</v>
      </c>
      <c r="D37" s="1146"/>
      <c r="E37" s="1147"/>
      <c r="F37" s="36">
        <v>0.45</v>
      </c>
      <c r="G37" s="37">
        <v>0.56999999999999995</v>
      </c>
      <c r="H37" s="37">
        <v>0.91</v>
      </c>
      <c r="I37" s="37">
        <v>1.39</v>
      </c>
      <c r="J37" s="38">
        <v>3.53</v>
      </c>
      <c r="K37" s="22"/>
      <c r="L37" s="22"/>
      <c r="M37" s="22"/>
      <c r="N37" s="22"/>
      <c r="O37" s="22"/>
      <c r="P37" s="22"/>
    </row>
    <row r="38" spans="1:16" ht="39" customHeight="1" x14ac:dyDescent="0.2">
      <c r="A38" s="22"/>
      <c r="B38" s="35"/>
      <c r="C38" s="1145" t="s">
        <v>539</v>
      </c>
      <c r="D38" s="1146"/>
      <c r="E38" s="1147"/>
      <c r="F38" s="36" t="s">
        <v>487</v>
      </c>
      <c r="G38" s="37">
        <v>0.28000000000000003</v>
      </c>
      <c r="H38" s="37">
        <v>0.38</v>
      </c>
      <c r="I38" s="37">
        <v>0.77</v>
      </c>
      <c r="J38" s="38">
        <v>0.59</v>
      </c>
      <c r="K38" s="22"/>
      <c r="L38" s="22"/>
      <c r="M38" s="22"/>
      <c r="N38" s="22"/>
      <c r="O38" s="22"/>
      <c r="P38" s="22"/>
    </row>
    <row r="39" spans="1:16" ht="39" customHeight="1" x14ac:dyDescent="0.2">
      <c r="A39" s="22"/>
      <c r="B39" s="35"/>
      <c r="C39" s="1145" t="s">
        <v>540</v>
      </c>
      <c r="D39" s="1146"/>
      <c r="E39" s="1147"/>
      <c r="F39" s="36">
        <v>0</v>
      </c>
      <c r="G39" s="37">
        <v>0</v>
      </c>
      <c r="H39" s="37">
        <v>0</v>
      </c>
      <c r="I39" s="37">
        <v>0</v>
      </c>
      <c r="J39" s="38">
        <v>0</v>
      </c>
      <c r="K39" s="22"/>
      <c r="L39" s="22"/>
      <c r="M39" s="22"/>
      <c r="N39" s="22"/>
      <c r="O39" s="22"/>
      <c r="P39" s="22"/>
    </row>
    <row r="40" spans="1:16" ht="39" customHeight="1" x14ac:dyDescent="0.2">
      <c r="A40" s="22"/>
      <c r="B40" s="35"/>
      <c r="C40" s="1145" t="s">
        <v>541</v>
      </c>
      <c r="D40" s="1146"/>
      <c r="E40" s="1147"/>
      <c r="F40" s="36">
        <v>0</v>
      </c>
      <c r="G40" s="37">
        <v>0</v>
      </c>
      <c r="H40" s="37">
        <v>0</v>
      </c>
      <c r="I40" s="37">
        <v>0</v>
      </c>
      <c r="J40" s="38">
        <v>0</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544</v>
      </c>
      <c r="D43" s="1149"/>
      <c r="E43" s="1150"/>
      <c r="F43" s="41">
        <v>1.83</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sq2u5s3bWeDgX/mXJv8JIOoRXPD0rZcdMKlazzkmzZtCbS7KKxlYZhIyDKq2k3/rQuVGE2gnP2ozydhA0OQTw==" saltValue="cf6BWkW9jks95IYb2fqe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1382</v>
      </c>
      <c r="L45" s="60">
        <v>1415</v>
      </c>
      <c r="M45" s="60">
        <v>1601</v>
      </c>
      <c r="N45" s="60">
        <v>1442</v>
      </c>
      <c r="O45" s="61">
        <v>1569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847</v>
      </c>
      <c r="L48" s="64">
        <v>862</v>
      </c>
      <c r="M48" s="64">
        <v>903</v>
      </c>
      <c r="N48" s="64">
        <v>889</v>
      </c>
      <c r="O48" s="65">
        <v>901</v>
      </c>
      <c r="P48" s="48"/>
      <c r="Q48" s="48"/>
      <c r="R48" s="48"/>
      <c r="S48" s="48"/>
      <c r="T48" s="48"/>
      <c r="U48" s="48"/>
    </row>
    <row r="49" spans="1:21" ht="30.75" customHeight="1" x14ac:dyDescent="0.2">
      <c r="A49" s="48"/>
      <c r="B49" s="1178"/>
      <c r="C49" s="1179"/>
      <c r="D49" s="62"/>
      <c r="E49" s="1155" t="s">
        <v>14</v>
      </c>
      <c r="F49" s="1155"/>
      <c r="G49" s="1155"/>
      <c r="H49" s="1155"/>
      <c r="I49" s="1155"/>
      <c r="J49" s="1156"/>
      <c r="K49" s="63">
        <v>46</v>
      </c>
      <c r="L49" s="64">
        <v>48</v>
      </c>
      <c r="M49" s="64">
        <v>37</v>
      </c>
      <c r="N49" s="64">
        <v>47</v>
      </c>
      <c r="O49" s="65">
        <v>36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1586</v>
      </c>
      <c r="L52" s="64">
        <v>1593</v>
      </c>
      <c r="M52" s="64">
        <v>1781</v>
      </c>
      <c r="N52" s="64">
        <v>1556</v>
      </c>
      <c r="O52" s="65">
        <v>1602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689</v>
      </c>
      <c r="L53" s="69">
        <v>732</v>
      </c>
      <c r="M53" s="69">
        <v>760</v>
      </c>
      <c r="N53" s="69">
        <v>822</v>
      </c>
      <c r="O53" s="70">
        <v>905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v>0</v>
      </c>
      <c r="L58" s="84">
        <v>0</v>
      </c>
      <c r="M58" s="84">
        <v>0</v>
      </c>
      <c r="N58" s="84">
        <v>0</v>
      </c>
      <c r="O58" s="85">
        <v>0</v>
      </c>
    </row>
    <row r="59" spans="1:21" ht="31.5" customHeight="1" x14ac:dyDescent="0.2">
      <c r="B59" s="1163"/>
      <c r="C59" s="1164"/>
      <c r="D59" s="1170" t="s">
        <v>26</v>
      </c>
      <c r="E59" s="1171"/>
      <c r="F59" s="1171"/>
      <c r="G59" s="1171"/>
      <c r="H59" s="1171"/>
      <c r="I59" s="1171"/>
      <c r="J59" s="1172"/>
      <c r="K59" s="86">
        <v>49</v>
      </c>
      <c r="L59" s="87">
        <v>49</v>
      </c>
      <c r="M59" s="87">
        <v>49</v>
      </c>
      <c r="N59" s="87">
        <v>49</v>
      </c>
      <c r="O59" s="88">
        <v>49</v>
      </c>
    </row>
    <row r="60" spans="1:21" ht="31.5" customHeight="1" thickBot="1" x14ac:dyDescent="0.25">
      <c r="B60" s="1165"/>
      <c r="C60" s="1166"/>
      <c r="D60" s="1173" t="s">
        <v>27</v>
      </c>
      <c r="E60" s="1174"/>
      <c r="F60" s="1174"/>
      <c r="G60" s="1174"/>
      <c r="H60" s="1174"/>
      <c r="I60" s="1174"/>
      <c r="J60" s="1175"/>
      <c r="K60" s="89">
        <v>0</v>
      </c>
      <c r="L60" s="90">
        <v>0</v>
      </c>
      <c r="M60" s="90">
        <v>0</v>
      </c>
      <c r="N60" s="90">
        <v>0</v>
      </c>
      <c r="O60" s="91">
        <v>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2fJsNTuQYxttF3kLGQXnoG4GXS1ND8ozKAAFWLt5OdD8j0lxn25wg4q/fJr+sVoMG/s1+/62ZCTG7nQ21gdtw==" saltValue="k8zaGm/fukl7b5Mr6sBO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13040</v>
      </c>
      <c r="J41" s="356">
        <v>13354</v>
      </c>
      <c r="K41" s="356">
        <v>14016</v>
      </c>
      <c r="L41" s="356">
        <v>15671</v>
      </c>
      <c r="M41" s="357">
        <v>15591</v>
      </c>
    </row>
    <row r="42" spans="2:13" ht="27.75" customHeight="1" x14ac:dyDescent="0.2">
      <c r="B42" s="1186"/>
      <c r="C42" s="1187"/>
      <c r="D42" s="106"/>
      <c r="E42" s="1190" t="s">
        <v>32</v>
      </c>
      <c r="F42" s="1190"/>
      <c r="G42" s="1190"/>
      <c r="H42" s="1191"/>
      <c r="I42" s="358" t="s">
        <v>487</v>
      </c>
      <c r="J42" s="359" t="s">
        <v>487</v>
      </c>
      <c r="K42" s="359" t="s">
        <v>487</v>
      </c>
      <c r="L42" s="359" t="s">
        <v>487</v>
      </c>
      <c r="M42" s="360" t="s">
        <v>487</v>
      </c>
    </row>
    <row r="43" spans="2:13" ht="27.75" customHeight="1" x14ac:dyDescent="0.2">
      <c r="B43" s="1186"/>
      <c r="C43" s="1187"/>
      <c r="D43" s="106"/>
      <c r="E43" s="1190" t="s">
        <v>33</v>
      </c>
      <c r="F43" s="1190"/>
      <c r="G43" s="1190"/>
      <c r="H43" s="1191"/>
      <c r="I43" s="358">
        <v>9522</v>
      </c>
      <c r="J43" s="359">
        <v>8542</v>
      </c>
      <c r="K43" s="359">
        <v>7643</v>
      </c>
      <c r="L43" s="359">
        <v>6761</v>
      </c>
      <c r="M43" s="360">
        <v>6831</v>
      </c>
    </row>
    <row r="44" spans="2:13" ht="27.75" customHeight="1" x14ac:dyDescent="0.2">
      <c r="B44" s="1186"/>
      <c r="C44" s="1187"/>
      <c r="D44" s="106"/>
      <c r="E44" s="1190" t="s">
        <v>34</v>
      </c>
      <c r="F44" s="1190"/>
      <c r="G44" s="1190"/>
      <c r="H44" s="1191"/>
      <c r="I44" s="358">
        <v>242</v>
      </c>
      <c r="J44" s="359">
        <v>195</v>
      </c>
      <c r="K44" s="359">
        <v>147</v>
      </c>
      <c r="L44" s="359">
        <v>101</v>
      </c>
      <c r="M44" s="360">
        <v>68</v>
      </c>
    </row>
    <row r="45" spans="2:13" ht="27.75" customHeight="1" x14ac:dyDescent="0.2">
      <c r="B45" s="1186"/>
      <c r="C45" s="1187"/>
      <c r="D45" s="106"/>
      <c r="E45" s="1190" t="s">
        <v>35</v>
      </c>
      <c r="F45" s="1190"/>
      <c r="G45" s="1190"/>
      <c r="H45" s="1191"/>
      <c r="I45" s="358">
        <v>1511</v>
      </c>
      <c r="J45" s="359">
        <v>1552</v>
      </c>
      <c r="K45" s="359">
        <v>1575</v>
      </c>
      <c r="L45" s="359">
        <v>1595</v>
      </c>
      <c r="M45" s="360">
        <v>1641</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5839</v>
      </c>
      <c r="J50" s="359">
        <v>5800</v>
      </c>
      <c r="K50" s="359">
        <v>6382</v>
      </c>
      <c r="L50" s="359">
        <v>6506</v>
      </c>
      <c r="M50" s="360">
        <v>9613</v>
      </c>
    </row>
    <row r="51" spans="2:13" ht="27.75" customHeight="1" x14ac:dyDescent="0.2">
      <c r="B51" s="1186"/>
      <c r="C51" s="1187"/>
      <c r="D51" s="106"/>
      <c r="E51" s="1190" t="s">
        <v>42</v>
      </c>
      <c r="F51" s="1190"/>
      <c r="G51" s="1190"/>
      <c r="H51" s="1191"/>
      <c r="I51" s="358">
        <v>957</v>
      </c>
      <c r="J51" s="359">
        <v>763</v>
      </c>
      <c r="K51" s="359">
        <v>708</v>
      </c>
      <c r="L51" s="359">
        <v>654</v>
      </c>
      <c r="M51" s="360">
        <v>596</v>
      </c>
    </row>
    <row r="52" spans="2:13" ht="27.75" customHeight="1" x14ac:dyDescent="0.2">
      <c r="B52" s="1188"/>
      <c r="C52" s="1189"/>
      <c r="D52" s="106"/>
      <c r="E52" s="1190" t="s">
        <v>43</v>
      </c>
      <c r="F52" s="1190"/>
      <c r="G52" s="1190"/>
      <c r="H52" s="1191"/>
      <c r="I52" s="358">
        <v>15272</v>
      </c>
      <c r="J52" s="359">
        <v>14553</v>
      </c>
      <c r="K52" s="359">
        <v>14662</v>
      </c>
      <c r="L52" s="359">
        <v>15462</v>
      </c>
      <c r="M52" s="360">
        <v>15028</v>
      </c>
    </row>
    <row r="53" spans="2:13" ht="27.75" customHeight="1" thickBot="1" x14ac:dyDescent="0.25">
      <c r="B53" s="1192" t="s">
        <v>19</v>
      </c>
      <c r="C53" s="1193"/>
      <c r="D53" s="110"/>
      <c r="E53" s="1194" t="s">
        <v>44</v>
      </c>
      <c r="F53" s="1194"/>
      <c r="G53" s="1194"/>
      <c r="H53" s="1195"/>
      <c r="I53" s="361">
        <v>2247</v>
      </c>
      <c r="J53" s="362">
        <v>2528</v>
      </c>
      <c r="K53" s="362">
        <v>1629</v>
      </c>
      <c r="L53" s="362">
        <v>1506</v>
      </c>
      <c r="M53" s="363">
        <v>-1106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IpwDnHgOjgnglojwlNNICo6FKT5MAJLoDS/ep88LJgCMtCMyhVLIHxrjEb2eRJpZTO84lVOYsioNTVMai12HQ==" saltValue="0vOHt9CnP2wa09ZppsIA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2953</v>
      </c>
      <c r="G55" s="122">
        <v>3162</v>
      </c>
      <c r="H55" s="123">
        <v>1074</v>
      </c>
    </row>
    <row r="56" spans="2:8" ht="52.5" customHeight="1" x14ac:dyDescent="0.2">
      <c r="B56" s="124"/>
      <c r="C56" s="1213" t="s">
        <v>47</v>
      </c>
      <c r="D56" s="1213"/>
      <c r="E56" s="1214"/>
      <c r="F56" s="125">
        <v>49</v>
      </c>
      <c r="G56" s="125">
        <v>49</v>
      </c>
      <c r="H56" s="126">
        <v>1049</v>
      </c>
    </row>
    <row r="57" spans="2:8" ht="53.25" customHeight="1" x14ac:dyDescent="0.2">
      <c r="B57" s="124"/>
      <c r="C57" s="1215" t="s">
        <v>48</v>
      </c>
      <c r="D57" s="1215"/>
      <c r="E57" s="1216"/>
      <c r="F57" s="127">
        <v>2658</v>
      </c>
      <c r="G57" s="127">
        <v>2566</v>
      </c>
      <c r="H57" s="128">
        <v>6714</v>
      </c>
    </row>
    <row r="58" spans="2:8" ht="45.75" customHeight="1" x14ac:dyDescent="0.2">
      <c r="B58" s="129"/>
      <c r="C58" s="1203" t="s">
        <v>562</v>
      </c>
      <c r="D58" s="1204"/>
      <c r="E58" s="1205"/>
      <c r="F58" s="130">
        <v>0</v>
      </c>
      <c r="G58" s="130">
        <v>0</v>
      </c>
      <c r="H58" s="131">
        <v>4000</v>
      </c>
    </row>
    <row r="59" spans="2:8" ht="45.75" customHeight="1" x14ac:dyDescent="0.2">
      <c r="B59" s="129"/>
      <c r="C59" s="1203" t="s">
        <v>563</v>
      </c>
      <c r="D59" s="1204"/>
      <c r="E59" s="1205"/>
      <c r="F59" s="130">
        <v>140</v>
      </c>
      <c r="G59" s="130">
        <v>240</v>
      </c>
      <c r="H59" s="131">
        <v>1004</v>
      </c>
    </row>
    <row r="60" spans="2:8" ht="45.75" customHeight="1" x14ac:dyDescent="0.2">
      <c r="B60" s="129"/>
      <c r="C60" s="1203" t="s">
        <v>564</v>
      </c>
      <c r="D60" s="1204"/>
      <c r="E60" s="1205"/>
      <c r="F60" s="130">
        <v>1686</v>
      </c>
      <c r="G60" s="130">
        <v>1556</v>
      </c>
      <c r="H60" s="131">
        <v>996</v>
      </c>
    </row>
    <row r="61" spans="2:8" ht="45.75" customHeight="1" x14ac:dyDescent="0.2">
      <c r="B61" s="129"/>
      <c r="C61" s="1203" t="s">
        <v>565</v>
      </c>
      <c r="D61" s="1204"/>
      <c r="E61" s="1205"/>
      <c r="F61" s="130">
        <v>262</v>
      </c>
      <c r="G61" s="130">
        <v>238</v>
      </c>
      <c r="H61" s="131">
        <v>218</v>
      </c>
    </row>
    <row r="62" spans="2:8" ht="45.75" customHeight="1" thickBot="1" x14ac:dyDescent="0.25">
      <c r="B62" s="132"/>
      <c r="C62" s="1206" t="s">
        <v>566</v>
      </c>
      <c r="D62" s="1207"/>
      <c r="E62" s="1208"/>
      <c r="F62" s="133">
        <v>158</v>
      </c>
      <c r="G62" s="133">
        <v>168</v>
      </c>
      <c r="H62" s="134">
        <v>175</v>
      </c>
    </row>
    <row r="63" spans="2:8" ht="52.5" customHeight="1" thickBot="1" x14ac:dyDescent="0.25">
      <c r="B63" s="135"/>
      <c r="C63" s="1209" t="s">
        <v>49</v>
      </c>
      <c r="D63" s="1209"/>
      <c r="E63" s="1210"/>
      <c r="F63" s="136">
        <v>5660</v>
      </c>
      <c r="G63" s="136">
        <v>5777</v>
      </c>
      <c r="H63" s="137">
        <v>8836</v>
      </c>
    </row>
    <row r="64" spans="2:8" ht="13" x14ac:dyDescent="0.2"/>
  </sheetData>
  <sheetProtection algorithmName="SHA-512" hashValue="AB97VTXuzMm8SaZHJ/19pcKoGpJHLGLRKZZFPAB6kC4LZG/ZuVU6aKxNexRbuHbRdxivawfuJXdFvsruaKSo0Q==" saltValue="1rlpM+tZrY9JPc5zj/fS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108408</v>
      </c>
      <c r="E3" s="156"/>
      <c r="F3" s="157">
        <v>94081</v>
      </c>
      <c r="G3" s="158"/>
      <c r="H3" s="159"/>
    </row>
    <row r="4" spans="1:8" x14ac:dyDescent="0.2">
      <c r="A4" s="160"/>
      <c r="B4" s="161"/>
      <c r="C4" s="162"/>
      <c r="D4" s="163">
        <v>31746</v>
      </c>
      <c r="E4" s="164"/>
      <c r="F4" s="165">
        <v>48949</v>
      </c>
      <c r="G4" s="166"/>
      <c r="H4" s="167"/>
    </row>
    <row r="5" spans="1:8" x14ac:dyDescent="0.2">
      <c r="A5" s="148" t="s">
        <v>520</v>
      </c>
      <c r="B5" s="153"/>
      <c r="C5" s="154"/>
      <c r="D5" s="155">
        <v>163468</v>
      </c>
      <c r="E5" s="156"/>
      <c r="F5" s="157">
        <v>92632</v>
      </c>
      <c r="G5" s="158"/>
      <c r="H5" s="159"/>
    </row>
    <row r="6" spans="1:8" x14ac:dyDescent="0.2">
      <c r="A6" s="160"/>
      <c r="B6" s="161"/>
      <c r="C6" s="162"/>
      <c r="D6" s="163">
        <v>76859</v>
      </c>
      <c r="E6" s="164"/>
      <c r="F6" s="165">
        <v>47978</v>
      </c>
      <c r="G6" s="166"/>
      <c r="H6" s="167"/>
    </row>
    <row r="7" spans="1:8" x14ac:dyDescent="0.2">
      <c r="A7" s="148" t="s">
        <v>521</v>
      </c>
      <c r="B7" s="153"/>
      <c r="C7" s="154"/>
      <c r="D7" s="155">
        <v>202847</v>
      </c>
      <c r="E7" s="156"/>
      <c r="F7" s="157">
        <v>96469</v>
      </c>
      <c r="G7" s="158"/>
      <c r="H7" s="159"/>
    </row>
    <row r="8" spans="1:8" x14ac:dyDescent="0.2">
      <c r="A8" s="160"/>
      <c r="B8" s="161"/>
      <c r="C8" s="162"/>
      <c r="D8" s="163">
        <v>107460</v>
      </c>
      <c r="E8" s="164"/>
      <c r="F8" s="165">
        <v>49775</v>
      </c>
      <c r="G8" s="166"/>
      <c r="H8" s="167"/>
    </row>
    <row r="9" spans="1:8" x14ac:dyDescent="0.2">
      <c r="A9" s="148" t="s">
        <v>522</v>
      </c>
      <c r="B9" s="153"/>
      <c r="C9" s="154"/>
      <c r="D9" s="155">
        <v>269372</v>
      </c>
      <c r="E9" s="156"/>
      <c r="F9" s="157">
        <v>85743</v>
      </c>
      <c r="G9" s="158"/>
      <c r="H9" s="159"/>
    </row>
    <row r="10" spans="1:8" x14ac:dyDescent="0.2">
      <c r="A10" s="160"/>
      <c r="B10" s="161"/>
      <c r="C10" s="162"/>
      <c r="D10" s="163">
        <v>197836</v>
      </c>
      <c r="E10" s="164"/>
      <c r="F10" s="165">
        <v>45231</v>
      </c>
      <c r="G10" s="166"/>
      <c r="H10" s="167"/>
    </row>
    <row r="11" spans="1:8" x14ac:dyDescent="0.2">
      <c r="A11" s="148" t="s">
        <v>523</v>
      </c>
      <c r="B11" s="153"/>
      <c r="C11" s="154"/>
      <c r="D11" s="155">
        <v>130042</v>
      </c>
      <c r="E11" s="156"/>
      <c r="F11" s="157">
        <v>92509</v>
      </c>
      <c r="G11" s="158"/>
      <c r="H11" s="159"/>
    </row>
    <row r="12" spans="1:8" x14ac:dyDescent="0.2">
      <c r="A12" s="160"/>
      <c r="B12" s="161"/>
      <c r="C12" s="168"/>
      <c r="D12" s="163">
        <v>56340</v>
      </c>
      <c r="E12" s="164"/>
      <c r="F12" s="165">
        <v>52274</v>
      </c>
      <c r="G12" s="166"/>
      <c r="H12" s="167"/>
    </row>
    <row r="13" spans="1:8" x14ac:dyDescent="0.2">
      <c r="A13" s="148"/>
      <c r="B13" s="153"/>
      <c r="C13" s="169"/>
      <c r="D13" s="170">
        <v>174827</v>
      </c>
      <c r="E13" s="171"/>
      <c r="F13" s="172">
        <v>92287</v>
      </c>
      <c r="G13" s="173"/>
      <c r="H13" s="159"/>
    </row>
    <row r="14" spans="1:8" x14ac:dyDescent="0.2">
      <c r="A14" s="160"/>
      <c r="B14" s="161"/>
      <c r="C14" s="162"/>
      <c r="D14" s="163">
        <v>94048</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1.27</v>
      </c>
      <c r="C19" s="174">
        <f>ROUND(VALUE(SUBSTITUTE(実質収支比率等に係る経年分析!G$48,"▲","-")),2)</f>
        <v>6.44</v>
      </c>
      <c r="D19" s="174">
        <f>ROUND(VALUE(SUBSTITUTE(実質収支比率等に係る経年分析!H$48,"▲","-")),2)</f>
        <v>5.69</v>
      </c>
      <c r="E19" s="174">
        <f>ROUND(VALUE(SUBSTITUTE(実質収支比率等に係る経年分析!I$48,"▲","-")),2)</f>
        <v>5.52</v>
      </c>
      <c r="F19" s="174">
        <f>ROUND(VALUE(SUBSTITUTE(実質収支比率等に係る経年分析!J$48,"▲","-")),2)</f>
        <v>23.98</v>
      </c>
    </row>
    <row r="20" spans="1:11" x14ac:dyDescent="0.2">
      <c r="A20" s="174" t="s">
        <v>53</v>
      </c>
      <c r="B20" s="174">
        <f>ROUND(VALUE(SUBSTITUTE(実質収支比率等に係る経年分析!F$47,"▲","-")),2)</f>
        <v>40.67</v>
      </c>
      <c r="C20" s="174">
        <f>ROUND(VALUE(SUBSTITUTE(実質収支比率等に係る経年分析!G$47,"▲","-")),2)</f>
        <v>39.770000000000003</v>
      </c>
      <c r="D20" s="174">
        <f>ROUND(VALUE(SUBSTITUTE(実質収支比率等に係る経年分析!H$47,"▲","-")),2)</f>
        <v>40.9</v>
      </c>
      <c r="E20" s="174">
        <f>ROUND(VALUE(SUBSTITUTE(実質収支比率等に係る経年分析!I$47,"▲","-")),2)</f>
        <v>45.67</v>
      </c>
      <c r="F20" s="174">
        <f>ROUND(VALUE(SUBSTITUTE(実質収支比率等に係る経年分析!J$47,"▲","-")),2)</f>
        <v>15.52</v>
      </c>
    </row>
    <row r="21" spans="1:11" x14ac:dyDescent="0.2">
      <c r="A21" s="174" t="s">
        <v>54</v>
      </c>
      <c r="B21" s="174">
        <f>IF(ISNUMBER(VALUE(SUBSTITUTE(実質収支比率等に係る経年分析!F$49,"▲","-"))),ROUND(VALUE(SUBSTITUTE(実質収支比率等に係る経年分析!F$49,"▲","-")),2),NA())</f>
        <v>-0.09</v>
      </c>
      <c r="C21" s="174">
        <f>IF(ISNUMBER(VALUE(SUBSTITUTE(実質収支比率等に係る経年分析!G$49,"▲","-"))),ROUND(VALUE(SUBSTITUTE(実質収支比率等に係る経年分析!G$49,"▲","-")),2),NA())</f>
        <v>5.29</v>
      </c>
      <c r="D21" s="174">
        <f>IF(ISNUMBER(VALUE(SUBSTITUTE(実質収支比率等に係る経年分析!H$49,"▲","-"))),ROUND(VALUE(SUBSTITUTE(実質収支比率等に係る経年分析!H$49,"▲","-")),2),NA())</f>
        <v>-0.38</v>
      </c>
      <c r="E21" s="174">
        <f>IF(ISNUMBER(VALUE(SUBSTITUTE(実質収支比率等に係る経年分析!I$49,"▲","-"))),ROUND(VALUE(SUBSTITUTE(実質収支比率等に係る経年分析!I$49,"▲","-")),2),NA())</f>
        <v>-0.36</v>
      </c>
      <c r="F21" s="174">
        <f>IF(ISNUMBER(VALUE(SUBSTITUTE(実質収支比率等に係る経年分析!J$49,"▲","-"))),ROUND(VALUE(SUBSTITUTE(実質収支比率等に係る経年分析!J$49,"▲","-")),2),NA())</f>
        <v>-14.53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珠洲市後期高齢者医療特別会計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珠洲市国民健康保険特別会計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珠洲市賃貸住宅事業特別会計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珠洲市下水道事業会計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珠洲市介護保険特別会計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3.53</v>
      </c>
    </row>
    <row r="34" spans="1:16" x14ac:dyDescent="0.2">
      <c r="A34" s="175" t="str">
        <f>IF(連結実質赤字比率に係る赤字・黒字の構成分析!C$36="",NA(),連結実質赤字比率に係る赤字・黒字の構成分析!C$36)</f>
        <v>珠洲市病院事業会計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15.01</v>
      </c>
    </row>
    <row r="35" spans="1:16" x14ac:dyDescent="0.2">
      <c r="A35" s="175" t="str">
        <f>IF(連結実質赤字比率に係る赤字・黒字の構成分析!C$35="",NA(),連結実質赤字比率に係る赤字・黒字の構成分析!C$35)</f>
        <v>珠洲市水道事業会計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23.57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23.97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1586</v>
      </c>
      <c r="E42" s="176"/>
      <c r="F42" s="176"/>
      <c r="G42" s="176">
        <f>'実質公債費比率（分子）の構造'!L$52</f>
        <v>1593</v>
      </c>
      <c r="H42" s="176"/>
      <c r="I42" s="176"/>
      <c r="J42" s="176">
        <f>'実質公債費比率（分子）の構造'!M$52</f>
        <v>1781</v>
      </c>
      <c r="K42" s="176"/>
      <c r="L42" s="176"/>
      <c r="M42" s="176">
        <f>'実質公債費比率（分子）の構造'!N$52</f>
        <v>1556</v>
      </c>
      <c r="N42" s="176"/>
      <c r="O42" s="176"/>
      <c r="P42" s="176">
        <f>'実質公債費比率（分子）の構造'!O$52</f>
        <v>1602</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46</v>
      </c>
      <c r="C45" s="176"/>
      <c r="D45" s="176"/>
      <c r="E45" s="176">
        <f>'実質公債費比率（分子）の構造'!L$49</f>
        <v>48</v>
      </c>
      <c r="F45" s="176"/>
      <c r="G45" s="176"/>
      <c r="H45" s="176">
        <f>'実質公債費比率（分子）の構造'!M$49</f>
        <v>37</v>
      </c>
      <c r="I45" s="176"/>
      <c r="J45" s="176"/>
      <c r="K45" s="176">
        <f>'実質公債費比率（分子）の構造'!N$49</f>
        <v>47</v>
      </c>
      <c r="L45" s="176"/>
      <c r="M45" s="176"/>
      <c r="N45" s="176">
        <f>'実質公債費比率（分子）の構造'!O$49</f>
        <v>36</v>
      </c>
      <c r="O45" s="176"/>
      <c r="P45" s="176"/>
    </row>
    <row r="46" spans="1:16" x14ac:dyDescent="0.2">
      <c r="A46" s="176" t="s">
        <v>64</v>
      </c>
      <c r="B46" s="176">
        <f>'実質公債費比率（分子）の構造'!K$48</f>
        <v>847</v>
      </c>
      <c r="C46" s="176"/>
      <c r="D46" s="176"/>
      <c r="E46" s="176">
        <f>'実質公債費比率（分子）の構造'!L$48</f>
        <v>862</v>
      </c>
      <c r="F46" s="176"/>
      <c r="G46" s="176"/>
      <c r="H46" s="176">
        <f>'実質公債費比率（分子）の構造'!M$48</f>
        <v>903</v>
      </c>
      <c r="I46" s="176"/>
      <c r="J46" s="176"/>
      <c r="K46" s="176">
        <f>'実質公債費比率（分子）の構造'!N$48</f>
        <v>889</v>
      </c>
      <c r="L46" s="176"/>
      <c r="M46" s="176"/>
      <c r="N46" s="176">
        <f>'実質公債費比率（分子）の構造'!O$48</f>
        <v>901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1382</v>
      </c>
      <c r="C49" s="176"/>
      <c r="D49" s="176"/>
      <c r="E49" s="176">
        <f>'実質公債費比率（分子）の構造'!L$45</f>
        <v>1415</v>
      </c>
      <c r="F49" s="176"/>
      <c r="G49" s="176"/>
      <c r="H49" s="176">
        <f>'実質公債費比率（分子）の構造'!M$45</f>
        <v>1601</v>
      </c>
      <c r="I49" s="176"/>
      <c r="J49" s="176"/>
      <c r="K49" s="176">
        <f>'実質公債費比率（分子）の構造'!N$45</f>
        <v>1442</v>
      </c>
      <c r="L49" s="176"/>
      <c r="M49" s="176"/>
      <c r="N49" s="176">
        <f>'実質公債費比率（分子）の構造'!O$45</f>
        <v>1569</v>
      </c>
      <c r="O49" s="176"/>
      <c r="P49" s="176"/>
    </row>
    <row r="50" spans="1:16" x14ac:dyDescent="0.2">
      <c r="A50" s="176" t="s">
        <v>67</v>
      </c>
      <c r="B50" s="176" t="e">
        <f>NA()</f>
        <v>#N/A</v>
      </c>
      <c r="C50" s="176">
        <f>IF(ISNUMBER('実質公債費比率（分子）の構造'!K$53),'実質公債費比率（分子）の構造'!K$53,NA())</f>
        <v>689</v>
      </c>
      <c r="D50" s="176" t="e">
        <f>NA()</f>
        <v>#N/A</v>
      </c>
      <c r="E50" s="176" t="e">
        <f>NA()</f>
        <v>#N/A</v>
      </c>
      <c r="F50" s="176">
        <f>IF(ISNUMBER('実質公債費比率（分子）の構造'!L$53),'実質公債費比率（分子）の構造'!L$53,NA())</f>
        <v>732</v>
      </c>
      <c r="G50" s="176" t="e">
        <f>NA()</f>
        <v>#N/A</v>
      </c>
      <c r="H50" s="176" t="e">
        <f>NA()</f>
        <v>#N/A</v>
      </c>
      <c r="I50" s="176">
        <f>IF(ISNUMBER('実質公債費比率（分子）の構造'!M$53),'実質公債費比率（分子）の構造'!M$53,NA())</f>
        <v>760</v>
      </c>
      <c r="J50" s="176" t="e">
        <f>NA()</f>
        <v>#N/A</v>
      </c>
      <c r="K50" s="176" t="e">
        <f>NA()</f>
        <v>#N/A</v>
      </c>
      <c r="L50" s="176">
        <f>IF(ISNUMBER('実質公債費比率（分子）の構造'!N$53),'実質公債費比率（分子）の構造'!N$53,NA())</f>
        <v>822</v>
      </c>
      <c r="M50" s="176" t="e">
        <f>NA()</f>
        <v>#N/A</v>
      </c>
      <c r="N50" s="176" t="e">
        <f>NA()</f>
        <v>#N/A</v>
      </c>
      <c r="O50" s="176">
        <f>IF(ISNUMBER('実質公債費比率（分子）の構造'!O$53),'実質公債費比率（分子）の構造'!O$53,NA())</f>
        <v>905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15272</v>
      </c>
      <c r="E56" s="175"/>
      <c r="F56" s="175"/>
      <c r="G56" s="175">
        <f>'将来負担比率（分子）の構造'!J$52</f>
        <v>14553</v>
      </c>
      <c r="H56" s="175"/>
      <c r="I56" s="175"/>
      <c r="J56" s="175">
        <f>'将来負担比率（分子）の構造'!K$52</f>
        <v>14662</v>
      </c>
      <c r="K56" s="175"/>
      <c r="L56" s="175"/>
      <c r="M56" s="175">
        <f>'将来負担比率（分子）の構造'!L$52</f>
        <v>15462</v>
      </c>
      <c r="N56" s="175"/>
      <c r="O56" s="175"/>
      <c r="P56" s="175">
        <f>'将来負担比率（分子）の構造'!M$52</f>
        <v>15028</v>
      </c>
    </row>
    <row r="57" spans="1:16" x14ac:dyDescent="0.2">
      <c r="A57" s="175" t="s">
        <v>42</v>
      </c>
      <c r="B57" s="175"/>
      <c r="C57" s="175"/>
      <c r="D57" s="175">
        <f>'将来負担比率（分子）の構造'!I$51</f>
        <v>957</v>
      </c>
      <c r="E57" s="175"/>
      <c r="F57" s="175"/>
      <c r="G57" s="175">
        <f>'将来負担比率（分子）の構造'!J$51</f>
        <v>763</v>
      </c>
      <c r="H57" s="175"/>
      <c r="I57" s="175"/>
      <c r="J57" s="175">
        <f>'将来負担比率（分子）の構造'!K$51</f>
        <v>708</v>
      </c>
      <c r="K57" s="175"/>
      <c r="L57" s="175"/>
      <c r="M57" s="175">
        <f>'将来負担比率（分子）の構造'!L$51</f>
        <v>654</v>
      </c>
      <c r="N57" s="175"/>
      <c r="O57" s="175"/>
      <c r="P57" s="175">
        <f>'将来負担比率（分子）の構造'!M$51</f>
        <v>596</v>
      </c>
    </row>
    <row r="58" spans="1:16" x14ac:dyDescent="0.2">
      <c r="A58" s="175" t="s">
        <v>41</v>
      </c>
      <c r="B58" s="175"/>
      <c r="C58" s="175"/>
      <c r="D58" s="175">
        <f>'将来負担比率（分子）の構造'!I$50</f>
        <v>5839</v>
      </c>
      <c r="E58" s="175"/>
      <c r="F58" s="175"/>
      <c r="G58" s="175">
        <f>'将来負担比率（分子）の構造'!J$50</f>
        <v>5800</v>
      </c>
      <c r="H58" s="175"/>
      <c r="I58" s="175"/>
      <c r="J58" s="175">
        <f>'将来負担比率（分子）の構造'!K$50</f>
        <v>6382</v>
      </c>
      <c r="K58" s="175"/>
      <c r="L58" s="175"/>
      <c r="M58" s="175">
        <f>'将来負担比率（分子）の構造'!L$50</f>
        <v>6506</v>
      </c>
      <c r="N58" s="175"/>
      <c r="O58" s="175"/>
      <c r="P58" s="175">
        <f>'将来負担比率（分子）の構造'!M$50</f>
        <v>9613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1511</v>
      </c>
      <c r="C62" s="175"/>
      <c r="D62" s="175"/>
      <c r="E62" s="175">
        <f>'将来負担比率（分子）の構造'!J$45</f>
        <v>1552</v>
      </c>
      <c r="F62" s="175"/>
      <c r="G62" s="175"/>
      <c r="H62" s="175">
        <f>'将来負担比率（分子）の構造'!K$45</f>
        <v>1575</v>
      </c>
      <c r="I62" s="175"/>
      <c r="J62" s="175"/>
      <c r="K62" s="175">
        <f>'将来負担比率（分子）の構造'!L$45</f>
        <v>1595</v>
      </c>
      <c r="L62" s="175"/>
      <c r="M62" s="175"/>
      <c r="N62" s="175">
        <f>'将来負担比率（分子）の構造'!M$45</f>
        <v>1641</v>
      </c>
      <c r="O62" s="175"/>
      <c r="P62" s="175"/>
    </row>
    <row r="63" spans="1:16" x14ac:dyDescent="0.2">
      <c r="A63" s="175" t="s">
        <v>34</v>
      </c>
      <c r="B63" s="175">
        <f>'将来負担比率（分子）の構造'!I$44</f>
        <v>242</v>
      </c>
      <c r="C63" s="175"/>
      <c r="D63" s="175"/>
      <c r="E63" s="175">
        <f>'将来負担比率（分子）の構造'!J$44</f>
        <v>195</v>
      </c>
      <c r="F63" s="175"/>
      <c r="G63" s="175"/>
      <c r="H63" s="175">
        <f>'将来負担比率（分子）の構造'!K$44</f>
        <v>147</v>
      </c>
      <c r="I63" s="175"/>
      <c r="J63" s="175"/>
      <c r="K63" s="175">
        <f>'将来負担比率（分子）の構造'!L$44</f>
        <v>101</v>
      </c>
      <c r="L63" s="175"/>
      <c r="M63" s="175"/>
      <c r="N63" s="175">
        <f>'将来負担比率（分子）の構造'!M$44</f>
        <v>68</v>
      </c>
      <c r="O63" s="175"/>
      <c r="P63" s="175"/>
    </row>
    <row r="64" spans="1:16" x14ac:dyDescent="0.2">
      <c r="A64" s="175" t="s">
        <v>33</v>
      </c>
      <c r="B64" s="175">
        <f>'将来負担比率（分子）の構造'!I$43</f>
        <v>9522</v>
      </c>
      <c r="C64" s="175"/>
      <c r="D64" s="175"/>
      <c r="E64" s="175">
        <f>'将来負担比率（分子）の構造'!J$43</f>
        <v>8542</v>
      </c>
      <c r="F64" s="175"/>
      <c r="G64" s="175"/>
      <c r="H64" s="175">
        <f>'将来負担比率（分子）の構造'!K$43</f>
        <v>7643</v>
      </c>
      <c r="I64" s="175"/>
      <c r="J64" s="175"/>
      <c r="K64" s="175">
        <f>'将来負担比率（分子）の構造'!L$43</f>
        <v>6761</v>
      </c>
      <c r="L64" s="175"/>
      <c r="M64" s="175"/>
      <c r="N64" s="175">
        <f>'将来負担比率（分子）の構造'!M$43</f>
        <v>6831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13040</v>
      </c>
      <c r="C66" s="175"/>
      <c r="D66" s="175"/>
      <c r="E66" s="175">
        <f>'将来負担比率（分子）の構造'!J$41</f>
        <v>13354</v>
      </c>
      <c r="F66" s="175"/>
      <c r="G66" s="175"/>
      <c r="H66" s="175">
        <f>'将来負担比率（分子）の構造'!K$41</f>
        <v>14016</v>
      </c>
      <c r="I66" s="175"/>
      <c r="J66" s="175"/>
      <c r="K66" s="175">
        <f>'将来負担比率（分子）の構造'!L$41</f>
        <v>15671</v>
      </c>
      <c r="L66" s="175"/>
      <c r="M66" s="175"/>
      <c r="N66" s="175">
        <f>'将来負担比率（分子）の構造'!M$41</f>
        <v>15591</v>
      </c>
      <c r="O66" s="175"/>
      <c r="P66" s="175"/>
    </row>
    <row r="67" spans="1:16" x14ac:dyDescent="0.2">
      <c r="A67" s="175" t="s">
        <v>71</v>
      </c>
      <c r="B67" s="175" t="e">
        <f>NA()</f>
        <v>#N/A</v>
      </c>
      <c r="C67" s="175">
        <f>IF(ISNUMBER('将来負担比率（分子）の構造'!I$53), IF('将来負担比率（分子）の構造'!I$53 &lt; 0, 0, '将来負担比率（分子）の構造'!I$53), NA())</f>
        <v>2247</v>
      </c>
      <c r="D67" s="175" t="e">
        <f>NA()</f>
        <v>#N/A</v>
      </c>
      <c r="E67" s="175" t="e">
        <f>NA()</f>
        <v>#N/A</v>
      </c>
      <c r="F67" s="175">
        <f>IF(ISNUMBER('将来負担比率（分子）の構造'!J$53), IF('将来負担比率（分子）の構造'!J$53 &lt; 0, 0, '将来負担比率（分子）の構造'!J$53), NA())</f>
        <v>2528</v>
      </c>
      <c r="G67" s="175" t="e">
        <f>NA()</f>
        <v>#N/A</v>
      </c>
      <c r="H67" s="175" t="e">
        <f>NA()</f>
        <v>#N/A</v>
      </c>
      <c r="I67" s="175">
        <f>IF(ISNUMBER('将来負担比率（分子）の構造'!K$53), IF('将来負担比率（分子）の構造'!K$53 &lt; 0, 0, '将来負担比率（分子）の構造'!K$53), NA())</f>
        <v>1629</v>
      </c>
      <c r="J67" s="175" t="e">
        <f>NA()</f>
        <v>#N/A</v>
      </c>
      <c r="K67" s="175" t="e">
        <f>NA()</f>
        <v>#N/A</v>
      </c>
      <c r="L67" s="175">
        <f>IF(ISNUMBER('将来負担比率（分子）の構造'!L$53), IF('将来負担比率（分子）の構造'!L$53 &lt; 0, 0, '将来負担比率（分子）の構造'!L$53), NA())</f>
        <v>1506</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2953</v>
      </c>
      <c r="C72" s="179">
        <f>基金残高に係る経年分析!G55</f>
        <v>3162</v>
      </c>
      <c r="D72" s="179">
        <f>基金残高に係る経年分析!H55</f>
        <v>1074</v>
      </c>
    </row>
    <row r="73" spans="1:16" x14ac:dyDescent="0.2">
      <c r="A73" s="178" t="s">
        <v>74</v>
      </c>
      <c r="B73" s="179">
        <f>基金残高に係る経年分析!F56</f>
        <v>49</v>
      </c>
      <c r="C73" s="179">
        <f>基金残高に係る経年分析!G56</f>
        <v>49</v>
      </c>
      <c r="D73" s="179">
        <f>基金残高に係る経年分析!H56</f>
        <v>1049</v>
      </c>
    </row>
    <row r="74" spans="1:16" x14ac:dyDescent="0.2">
      <c r="A74" s="178" t="s">
        <v>75</v>
      </c>
      <c r="B74" s="179">
        <f>基金残高に係る経年分析!F57</f>
        <v>2658</v>
      </c>
      <c r="C74" s="179">
        <f>基金残高に係る経年分析!G57</f>
        <v>2566</v>
      </c>
      <c r="D74" s="179">
        <f>基金残高に係る経年分析!H57</f>
        <v>6714</v>
      </c>
    </row>
  </sheetData>
  <sheetProtection algorithmName="SHA-512" hashValue="C5vyCQ/GawM9MoLHaCUG/j3CX5FgKjtA82dntRxr6LI/Ck2mrTuvbqYHswandBABVzv0prAVmcl2wL9fJkSqHQ==" saltValue="G9HF72McyKPEuxFOey8T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2025-03-10T01:21:08Z</cp:lastPrinted>
  <dcterms:created xsi:type="dcterms:W3CDTF">2025-02-19T02:14:02Z</dcterms:created>
  <dcterms:modified xsi:type="dcterms:W3CDTF">2025-03-19T03:54:45Z</dcterms:modified>
  <cp:category/>
</cp:coreProperties>
</file>