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AM36" i="9"/>
  <c r="C36" i="9"/>
  <c r="BW35" i="9"/>
  <c r="BW36" i="9" s="1"/>
  <c r="C35" i="9"/>
  <c r="BW34" i="9"/>
  <c r="C34" i="9"/>
  <c r="BW37" i="9" l="1"/>
  <c r="BW38" i="9" s="1"/>
  <c r="BW39" i="9" s="1"/>
  <c r="BW40" i="9" s="1"/>
  <c r="CO34" i="9"/>
  <c r="CO35" i="9" s="1"/>
  <c r="CO36" i="9" s="1"/>
  <c r="AM34" i="9"/>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<sst xmlns="http://schemas.openxmlformats.org/spreadsheetml/2006/main" count="1030" uniqueCount="563">
  <si>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</si>
  <si>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</si>
  <si>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</si>
  <si>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</si>
  <si>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</si>
  <si>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</si>
  <si>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</si>
  <si>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</si>
  <si>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</si>
  <si>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</si>
  <si>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</si>
  <si>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</si>
  <si>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</si>
  <si>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</si>
  <si>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</si>
  <si>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</si>
  <si>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</si>
  <si>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</si>
  <si>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</si>
  <si>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</si>
  <si>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</si>
  <si>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</si>
  <si>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</si>
  <si>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</si>
  <si>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</si>
  <si>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</si>
  <si>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</si>
  <si>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</si>
  <si>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</si>
  <si>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</si>
  <si>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</si>
  <si>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</si>
  <si>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</si>
  <si>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</si>
  <si>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</si>
  <si>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</si>
  <si>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</si>
  <si>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</si>
  <si>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</si>
  <si>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</si>
  <si>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</si>
  <si>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</si>
  <si>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</si>
  <si>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</si>
  <si>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</si>
  <si>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</si>
  <si>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</si>
  <si>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</si>
  <si>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</si>
  <si>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</si>
  <si>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</si>
  <si>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</si>
  <si>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</si>
  <si>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</si>
  <si>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</si>
  <si>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</si>
  <si>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</si>
  <si>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</si>
  <si>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</si>
  <si>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</si>
  <si>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</si>
  <si>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</si>
  <si>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</si>
  <si>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</si>
  <si>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</si>
  <si>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</si>
  <si>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</si>
  <si>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</si>
  <si>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</si>
  <si>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</si>
  <si>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</si>
  <si>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</si>
  <si>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</si>
  <si>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</si>
  <si>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</si>
  <si>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</si>
  <si>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</si>
  <si>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</si>
  <si>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</si>
  <si>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</si>
  <si>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</si>
  <si>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</si>
  <si>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</si>
  <si>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</si>
  <si>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</si>
  <si>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</si>
  <si>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</si>
  <si>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</si>
  <si>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</si>
  <si>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</si>
  <si>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</si>
  <si>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</si>
  <si>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</si>
  <si>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</si>
  <si>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</si>
  <si>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</si>
  <si>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</si>
  <si>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</si>
  <si>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</si>
  <si>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</si>
  <si>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</si>
  <si>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</si>
  <si>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</si>
  <si>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</si>
  <si>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</si>
  <si>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</si>
  <si>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</si>
  <si>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</si>
  <si>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</si>
  <si>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</si>
  <si>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</si>
  <si>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</si>
  <si>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</si>
  <si>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</si>
  <si>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</si>
  <si>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</si>
  <si>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</si>
  <si>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</si>
  <si>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</si>
  <si>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</si>
  <si>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</si>
  <si>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</si>
  <si>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</si>
  <si>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</si>
  <si>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</si>
  <si>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</si>
  <si>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</si>
  <si>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</si>
  <si>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</si>
  <si>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</si>
  <si>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</si>
  <si>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</si>
  <si>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</si>
  <si>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</si>
  <si>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</si>
  <si>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</si>
  <si>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</si>
  <si>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</si>
  <si>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</si>
  <si>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</si>
  <si>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</si>
  <si>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</si>
  <si>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</si>
  <si>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</si>
  <si>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</si>
  <si>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</si>
  <si>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</si>
  <si>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</si>
  <si>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</si>
  <si>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</si>
  <si>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</si>
  <si>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</si>
  <si>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</si>
  <si>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</si>
  <si>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</si>
  <si>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</si>
  <si>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</si>
  <si>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</si>
  <si>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</si>
  <si>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</si>
  <si>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</si>
  <si>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</si>
  <si>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</si>
  <si>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</si>
  <si>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</si>
  <si>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</si>
  <si>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</si>
  <si>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</si>
  <si>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</si>
  <si>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</si>
  <si>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</si>
  <si>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</si>
  <si>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</si>
  <si>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</si>
  <si>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</si>
  <si>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</si>
  <si>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</si>
  <si>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</si>
  <si>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</si>
  <si>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</si>
  <si>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</si>
  <si>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</si>
  <si>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</si>
  <si>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</si>
  <si>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</si>
  <si>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</si>
  <si>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</si>
  <si>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</si>
  <si>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</si>
  <si>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</si>
  <si>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</si>
  <si>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</si>
  <si>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</si>
  <si>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</si>
  <si>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石川県珠洲市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</si>
  <si>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</si>
  <si>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</si>
  <si>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</si>
  <si>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</si>
  <si>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</si>
  <si>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</si>
  <si>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</si>
  <si>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</si>
  <si>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</si>
  <si>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</si>
  <si>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</si>
  <si>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</si>
  <si>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</si>
  <si>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</si>
  <si>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</si>
  <si>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</si>
  <si>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</si>
  <si>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</si>
  <si>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</si>
  <si>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</si>
  <si>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</si>
  <si>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</si>
  <si>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</si>
  <si>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</si>
  <si>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</si>
  <si>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</si>
  <si>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</si>
  <si>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</si>
  <si>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</si>
  <si>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</si>
  <si>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</si>
  <si>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</si>
  <si>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</si>
  <si>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</si>
  <si>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</si>
  <si>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</si>
  <si>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</si>
  <si>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</si>
  <si>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</si>
  <si>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</si>
  <si>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</si>
  <si>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</si>
  <si>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</si>
  <si>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</si>
  <si>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</si>
  <si>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</si>
  <si>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</si>
  <si>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</si>
  <si>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</si>
  <si>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</si>
  <si>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</si>
  <si>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</si>
  <si>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</si>
  <si>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</si>
  <si>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</si>
  <si>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</si>
  <si>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</si>
  <si>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</si>
  <si>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</si>
  <si>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</si>
  <si>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</si>
  <si>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</si>
  <si>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</si>
  <si>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</si>
  <si>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</si>
  <si>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</si>
  <si>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</si>
  <si>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</si>
  <si>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</si>
  <si>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</si>
  <si>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</si>
  <si>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</si>
  <si>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</si>
  <si>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</si>
  <si>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</si>
  <si>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</si>
  <si>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</si>
  <si>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</si>
  <si>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</si>
  <si>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</si>
  <si>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</si>
  <si>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</si>
  <si>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</si>
  <si>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</si>
  <si>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</si>
  <si>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</si>
  <si>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</si>
  <si>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</si>
  <si>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</si>
  <si>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</si>
  <si>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</si>
  <si>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</si>
  <si>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</si>
  <si>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</si>
  <si>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</si>
  <si>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</si>
  <si>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</si>
  <si>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</si>
  <si>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</si>
  <si>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</si>
  <si>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</si>
  <si>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</si>
  <si>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</si>
  <si>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</si>
  <si>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</si>
  <si>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</si>
  <si>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</si>
  <si>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</si>
  <si>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</si>
  <si>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</si>
  <si>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</si>
  <si>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</si>
  <si>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</si>
  <si>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</si>
  <si>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</si>
  <si>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</si>
  <si>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</si>
  <si>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</si>
  <si>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</si>
  <si>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</si>
  <si>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</si>
  <si>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</si>
  <si>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</si>
  <si>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</si>
  <si>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</si>
  <si>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</si>
  <si>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</si>
  <si>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</si>
  <si>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</si>
  <si>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</si>
  <si>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</si>
  <si>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</si>
  <si>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</si>
  <si>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</si>
  <si>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</si>
  <si>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</si>
  <si>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</si>
  <si>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</si>
  <si>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</si>
  <si>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</si>
  <si>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</si>
  <si>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</si>
  <si>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</si>
  <si>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</si>
  <si>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</si>
  <si>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</si>
  <si>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</si>
  <si>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石川県珠洲市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</si>
  <si>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</si>
  <si>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</si>
  <si>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</si>
  <si>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</si>
  <si>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</si>
  <si>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</si>
  <si>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</si>
  <si>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</si>
  <si>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</si>
  <si>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</si>
  <si>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</si>
  <si>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</si>
  <si>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</si>
  <si>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</si>
  <si>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</si>
  <si>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</si>
  <si>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</si>
  <si>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</si>
  <si>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</si>
  <si>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</si>
  <si>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</si>
  <si>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</si>
  <si>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</si>
  <si>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</si>
  <si>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</si>
  <si>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</si>
  <si>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</si>
  <si>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</si>
  <si>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</si>
  <si>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</si>
  <si>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</si>
  <si>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</si>
  <si>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</si>
  <si>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</si>
  <si>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珠洲市介護保険特別会計（保険勘定・サービス勘定）</t>
    <phoneticPr fontId="5"/>
  </si>
  <si>
    <t>珠洲市後期高齢者医療特別会計</t>
    <phoneticPr fontId="5"/>
  </si>
  <si>
    <t>珠洲市賃貸住宅事業特別会計</t>
    <phoneticPr fontId="5"/>
  </si>
  <si>
    <t>珠洲市病院事業会計</t>
    <phoneticPr fontId="5"/>
  </si>
  <si>
    <t>法適用企業</t>
    <phoneticPr fontId="5"/>
  </si>
  <si>
    <t>珠洲市水道事業会計</t>
    <phoneticPr fontId="5"/>
  </si>
  <si>
    <t>珠洲市下水道事業特別会計</t>
    <phoneticPr fontId="5"/>
  </si>
  <si>
    <t>法非適用企業</t>
    <phoneticPr fontId="5"/>
  </si>
  <si>
    <t>珠洲市農業集落排水事業特別会計</t>
    <phoneticPr fontId="5"/>
  </si>
  <si>
    <t>珠洲市国民宿舎事業特別会計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</si>
  <si>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</si>
  <si>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</si>
  <si>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</si>
  <si>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</si>
  <si>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</si>
  <si>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</si>
  <si>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</si>
  <si>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</si>
  <si>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</si>
  <si>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</si>
  <si>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</si>
  <si>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</si>
  <si>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</si>
  <si>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</si>
  <si>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</si>
  <si>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</si>
  <si>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</si>
  <si>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</si>
  <si>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</si>
  <si>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</si>
  <si>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</si>
  <si>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</si>
  <si>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</si>
  <si>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</si>
  <si>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</si>
  <si>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</si>
  <si>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</si>
  <si>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</si>
  <si>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</si>
  <si>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</si>
  <si>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</si>
  <si>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</si>
  <si>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</si>
  <si>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</si>
  <si>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</si>
  <si>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</si>
  <si>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</si>
  <si>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</si>
  <si>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</si>
  <si>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</si>
  <si>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</si>
  <si>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</si>
  <si>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</si>
  <si>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</si>
  <si>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</si>
  <si>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</si>
  <si>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</si>
  <si>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</si>
  <si>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</si>
  <si>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</si>
  <si>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</si>
  <si>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</si>
  <si>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</si>
  <si>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</si>
  <si>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珠洲市水道事業会計</t>
    <phoneticPr fontId="5"/>
  </si>
  <si>
    <t>-</t>
    <phoneticPr fontId="5"/>
  </si>
  <si>
    <t>将来負担比率（(Ｅ)－(Ｆ)）／（(Ｃ)－(Ｄ)）×１００</t>
    <rPh sb="0" eb="2">
      <t>ショウライ</t>
    </rPh>
    <rPh sb="2" eb="4">
      <t>フタン</t>
    </rPh>
    <rPh sb="4" eb="6">
      <t>ヒリツ</t>
    </rPh>
    <phoneticPr fontId="5"/>
  </si>
  <si>
    <t>珠洲市農業集落排水事業特別会計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</si>
  <si>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</si>
  <si>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</si>
  <si>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</si>
  <si>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</si>
  <si>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</si>
  <si>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</si>
  <si>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</si>
  <si>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</si>
  <si>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</si>
  <si>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</si>
  <si>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</si>
  <si>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</si>
  <si>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</si>
  <si>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</si>
  <si>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</si>
  <si>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</si>
  <si>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</si>
  <si>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</si>
  <si>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</si>
  <si>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</si>
  <si>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</si>
  <si>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</si>
  <si>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</si>
  <si>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</si>
  <si>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</si>
  <si>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</si>
  <si>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</si>
  <si>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</si>
  <si>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</si>
  <si>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</si>
  <si>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</si>
  <si>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</si>
  <si>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</si>
  <si>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</si>
  <si>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</si>
  <si>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</si>
  <si>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</si>
  <si>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</si>
  <si>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</si>
  <si>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</si>
  <si>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</si>
  <si>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</si>
  <si>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</si>
  <si>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</si>
  <si>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</si>
  <si>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</si>
  <si>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</si>
  <si>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</si>
  <si>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</si>
  <si>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</si>
  <si>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</si>
  <si>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</si>
  <si>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</si>
  <si>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</si>
  <si>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</si>
  <si>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</si>
  <si>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</si>
  <si>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</si>
  <si>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</si>
  <si>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</si>
  <si>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</si>
  <si>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</si>
  <si>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</si>
  <si>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</si>
  <si>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</si>
  <si>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</si>
  <si>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</si>
  <si>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</si>
  <si>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</si>
  <si>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</si>
  <si>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</si>
  <si>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</si>
  <si>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</si>
  <si>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</si>
  <si>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</si>
  <si>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</si>
  <si>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</si>
  <si>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</si>
  <si>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</si>
  <si>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</si>
  <si>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</si>
  <si>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1.25</t>
  </si>
  <si>
    <t>▲ 2.33</t>
  </si>
  <si>
    <t>▲ 0.25</t>
  </si>
  <si>
    <t>珠洲市病院事業会計</t>
  </si>
  <si>
    <t>珠洲市水道事業会計</t>
  </si>
  <si>
    <t>一般会計</t>
  </si>
  <si>
    <t>珠洲市国民健康保険特別会計</t>
  </si>
  <si>
    <t>珠洲市介護保険特別会計（保険勘定・サービス勘定）</t>
  </si>
  <si>
    <t>珠洲市後期高齢者医療特別会計</t>
  </si>
  <si>
    <t>珠洲市賃貸住宅事業特別会計</t>
  </si>
  <si>
    <t>珠洲市下水道事業特別会計</t>
  </si>
  <si>
    <t>その他会計（赤字）</t>
  </si>
  <si>
    <t>その他会計（黒字）</t>
  </si>
  <si>
    <t>（財）鉢ヶ崎リゾート振興協会</t>
    <rPh sb="1" eb="2">
      <t>ザイ</t>
    </rPh>
    <rPh sb="3" eb="6">
      <t>ハチガサキ</t>
    </rPh>
    <rPh sb="10" eb="14">
      <t>シンコウキョウカイ</t>
    </rPh>
    <phoneticPr fontId="5"/>
  </si>
  <si>
    <t>-</t>
    <phoneticPr fontId="2"/>
  </si>
  <si>
    <t>-</t>
    <phoneticPr fontId="2"/>
  </si>
  <si>
    <t>珠洲鉢ヶ崎ホテル株式会社</t>
    <rPh sb="0" eb="5">
      <t>スズハチガサキ</t>
    </rPh>
    <rPh sb="8" eb="12">
      <t>カブシキカイシャ</t>
    </rPh>
    <phoneticPr fontId="5"/>
  </si>
  <si>
    <t>珠洲土地開発公社</t>
    <rPh sb="0" eb="8">
      <t>スズトチカイハツコウシャ</t>
    </rPh>
    <phoneticPr fontId="5"/>
  </si>
  <si>
    <t>奥能登クリーン組合</t>
    <rPh sb="0" eb="3">
      <t>オクノト</t>
    </rPh>
    <rPh sb="7" eb="9">
      <t>クミアイ</t>
    </rPh>
    <phoneticPr fontId="5"/>
  </si>
  <si>
    <t>奥能登広域圏事務組合</t>
    <rPh sb="0" eb="10">
      <t>オクノトコウイキケンジムクミアイ</t>
    </rPh>
    <phoneticPr fontId="5"/>
  </si>
  <si>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5"/>
  </si>
  <si>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5"/>
  </si>
  <si>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</si>
  <si>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</si>
  <si>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のと鉄道運営助成基金事務組合</t>
    <rPh sb="2" eb="4">
      <t>テツドウ</t>
    </rPh>
    <rPh sb="4" eb="10">
      <t>ウンエイジョセイキキン</t>
    </rPh>
    <rPh sb="10" eb="14">
      <t>ジムクミアイ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</si>
  <si>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</si>
  <si>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</si>
  <si>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</si>
  <si>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</si>
  <si>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</si>
  <si>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</si>
  <si>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</si>
  <si>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</si>
  <si>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</si>
  <si>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</si>
  <si>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</si>
  <si>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今後は増え続けると見込んでいる。石川北部RDFセンターの事業廃止（H34年度末）を受けての新施設や、一般廃棄物埋立処分場等の大規模施設整備等が要因である。また、基金を毎年取り崩していることも将来負担比率の上昇要因である。
　実質公債費比率については、今年度が底と見込んでおり、今後はここ数年で整備した大規模施設整備に係る起債の元金償還が始まるため、実質公債費比率も上昇していくと思われる。
　大規模事業の平準化を図るなど、短期間に負担が集中しないよう財政運営の安定に努める。
</t>
    <rPh sb="82" eb="83">
      <t>トウ</t>
    </rPh>
    <rPh sb="84" eb="86">
      <t>ヨウイン</t>
    </rPh>
    <rPh sb="115" eb="117">
      <t>ジョウショウ</t>
    </rPh>
    <rPh sb="117" eb="119">
      <t>ヨウイン</t>
    </rPh>
    <rPh sb="138" eb="141">
      <t>コンネンド</t>
    </rPh>
    <rPh sb="181" eb="182">
      <t>ハジ</t>
    </rPh>
    <rPh sb="195" eb="197">
      <t>ジョウショウ</t>
    </rPh>
    <rPh sb="209" eb="214">
      <t>ダイキボジギョウ</t>
    </rPh>
    <rPh sb="215" eb="218">
      <t>ヘイジュンカ</t>
    </rPh>
    <rPh sb="219" eb="220">
      <t>ハカ</t>
    </rPh>
    <rPh sb="224" eb="227">
      <t>タンキカン</t>
    </rPh>
    <rPh sb="228" eb="230">
      <t>フタン</t>
    </rPh>
    <rPh sb="231" eb="233">
      <t>シュウチュウ</t>
    </rPh>
    <rPh sb="238" eb="242">
      <t>ザイセイウンエイ</t>
    </rPh>
    <rPh sb="243" eb="245">
      <t>アンテイ</t>
    </rPh>
    <rPh sb="246" eb="24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</si>
</sst>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113890</c:v>
                </c:pt>
                <c:pt idx="1">
                  <c:v>92500</c:v>
                </c:pt>
                <c:pt idx="2">
                  <c:v>124122</c:v>
                </c:pt>
                <c:pt idx="3">
                  <c:v>146426</c:v>
                </c:pt>
                <c:pt idx="4">
                  <c:v>202124</c:v>
                </c:pt>
              </c:numCache>
            </c:numRef>
          </c:val>
          <c:smooth val="0"/>
        </c:ser>
        <c:dLbls>
          <c:showLegendKey val="0"/>
          <c:showVal val="0"/>
          <c:showCatName val="0"/>
          <c:showSerName val="0"/>
          <c:showPercent val="0"/>
          <c:showBubbleSize val="0"/>
        </c:dLbls>
        <c:marker val="1"/>
        <c:smooth val="0"/>
        <c:axId val="123279616"/>
        <c:axId val="123289984"/>
      </c:lineChart>
      <c:catAx>
        <c:axId val="12327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89984"/>
        <c:crosses val="autoZero"/>
        <c:auto val="1"/>
        <c:lblAlgn val="ctr"/>
        <c:lblOffset val="100"/>
        <c:tickLblSkip val="1"/>
        <c:tickMarkSkip val="1"/>
        <c:noMultiLvlLbl val="0"/>
      </c:catAx>
      <c:valAx>
        <c:axId val="1232899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7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6.65</c:v>
                </c:pt>
                <c:pt idx="1">
                  <c:v>5.46</c:v>
                </c:pt>
                <c:pt idx="2">
                  <c:v>3.02</c:v>
                </c:pt>
                <c:pt idx="3">
                  <c:v>2.66</c:v>
                </c:pt>
                <c:pt idx="4">
                  <c:v>4.47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c:v>
                </c:pt>
                <c:pt idx="1">
                  <c:v>27.26</c:v>
                </c:pt>
                <c:pt idx="2">
                  <c:v>30.08</c:v>
                </c:pt>
                <c:pt idx="3">
                  <c:v>31.9</c:v>
                </c:pt>
                <c:pt idx="4">
                  <c:v>32.630000000000003</c:v>
                </c:pt>
              </c:numCache>
            </c:numRef>
          </c:val>
        </c:ser>
        <c:dLbls>
          <c:showLegendKey val="0"/>
          <c:showVal val="0"/>
          <c:showCatName val="0"/>
          <c:showSerName val="0"/>
          <c:showPercent val="0"/>
          <c:showBubbleSize val="0"/>
        </c:dLbls>
        <c:gapWidth val="250"/>
        <c:overlap val="100"/>
        <c:axId val="129511808"/>
        <c:axId val="12951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3.71</c:v>
                </c:pt>
                <c:pt idx="1">
                  <c:v>-1.25</c:v>
                </c:pt>
                <c:pt idx="2">
                  <c:v>-2.33</c:v>
                </c:pt>
                <c:pt idx="3">
                  <c:v>-0.25</c:v>
                </c:pt>
                <c:pt idx="4">
                  <c:v>1.94</c:v>
                </c:pt>
              </c:numCache>
            </c:numRef>
          </c:val>
          <c:smooth val="0"/>
        </c:ser>
        <c:dLbls>
          <c:showLegendKey val="0"/>
          <c:showVal val="0"/>
          <c:showCatName val="0"/>
          <c:showSerName val="0"/>
          <c:showPercent val="0"/>
          <c:showBubbleSize val="0"/>
        </c:dLbls>
        <c:marker val="1"/>
        <c:smooth val="0"/>
        <c:axId val="129511808"/>
        <c:axId val="129513728"/>
      </c:lineChart>
      <c:catAx>
        <c:axId val="1295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513728"/>
        <c:crosses val="autoZero"/>
        <c:auto val="1"/>
        <c:lblAlgn val="ctr"/>
        <c:lblOffset val="100"/>
        <c:tickLblSkip val="1"/>
        <c:tickMarkSkip val="1"/>
        <c:noMultiLvlLbl val="0"/>
      </c:catAx>
      <c:valAx>
        <c:axId val="1295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珠洲市下水道事業特別会計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珠洲市賃貸住宅事業特別会計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珠洲市後期高齢者医療特別会計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珠洲市介護保険特別会計（保険勘定・サービス勘定）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0.14000000000000001</c:v>
                </c:pt>
                <c:pt idx="4">
                  <c:v>#N/A</c:v>
                </c:pt>
                <c:pt idx="5">
                  <c:v>0.06</c:v>
                </c:pt>
                <c:pt idx="6">
                  <c:v>#N/A</c:v>
                </c:pt>
                <c:pt idx="7">
                  <c:v>0.09</c:v>
                </c:pt>
                <c:pt idx="8">
                  <c:v>#N/A</c:v>
                </c:pt>
                <c:pt idx="9">
                  <c:v>0.09</c:v>
                </c:pt>
              </c:numCache>
            </c:numRef>
          </c:val>
        </c:ser>
        <c:ser>
          <c:idx val="6"/>
          <c:order val="6"/>
          <c:tx>
            <c:strRef>
              <c:f>データシート!$A$33</c:f>
              <c:strCache>
                <c:ptCount val="1"/>
                <c:pt idx="0">
                  <c:v>珠洲市国民健康保険特別会計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c:v>
                </c:pt>
                <c:pt idx="8">
                  <c:v>#N/A</c:v>
                </c:pt>
                <c:pt idx="9">
                  <c:v>0.77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6.65</c:v>
                </c:pt>
                <c:pt idx="2">
                  <c:v>#N/A</c:v>
                </c:pt>
                <c:pt idx="3">
                  <c:v>5.45</c:v>
                </c:pt>
                <c:pt idx="4">
                  <c:v>#N/A</c:v>
                </c:pt>
                <c:pt idx="5">
                  <c:v>3.09</c:v>
                </c:pt>
                <c:pt idx="6">
                  <c:v>#N/A</c:v>
                </c:pt>
                <c:pt idx="7">
                  <c:v>2.66</c:v>
                </c:pt>
                <c:pt idx="8">
                  <c:v>#N/A</c:v>
                </c:pt>
                <c:pt idx="9">
                  <c:v>4.47</c:v>
                </c:pt>
              </c:numCache>
            </c:numRef>
          </c:val>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16.84</c:v>
                </c:pt>
                <c:pt idx="2">
                  <c:v>#N/A</c:v>
                </c:pt>
                <c:pt idx="3">
                  <c:v>18.59</c:v>
                </c:pt>
                <c:pt idx="4">
                  <c:v>#N/A</c:v>
                </c:pt>
                <c:pt idx="5">
                  <c:v>17.96</c:v>
                </c:pt>
                <c:pt idx="6">
                  <c:v>#N/A</c:v>
                </c:pt>
                <c:pt idx="7">
                  <c:v>20.22</c:v>
                </c:pt>
                <c:pt idx="8">
                  <c:v>#N/A</c:v>
                </c:pt>
                <c:pt idx="9">
                  <c:v>20.5</c:v>
                </c:pt>
              </c:numCache>
            </c:numRef>
          </c:val>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24.88</c:v>
                </c:pt>
                <c:pt idx="2">
                  <c:v>#N/A</c:v>
                </c:pt>
                <c:pt idx="3">
                  <c:v>26.9</c:v>
                </c:pt>
                <c:pt idx="4">
                  <c:v>#N/A</c:v>
                </c:pt>
                <c:pt idx="5">
                  <c:v>27.9</c:v>
                </c:pt>
                <c:pt idx="6">
                  <c:v>#N/A</c:v>
                </c:pt>
                <c:pt idx="7">
                  <c:v>27.95</c:v>
                </c:pt>
                <c:pt idx="8">
                  <c:v>#N/A</c:v>
                </c:pt>
                <c:pt idx="9">
                  <c:v>26.62</c:v>
                </c:pt>
              </c:numCache>
            </c:numRef>
          </c:val>
        </c:ser>
        <c:dLbls>
          <c:showLegendKey val="0"/>
          <c:showVal val="0"/>
          <c:showCatName val="0"/>
          <c:showSerName val="0"/>
          <c:showPercent val="0"/>
          <c:showBubbleSize val="0"/>
        </c:dLbls>
        <c:gapWidth val="150"/>
        <c:overlap val="100"/>
        <c:axId val="130279296"/>
        <c:axId val="130280832"/>
      </c:barChart>
      <c:catAx>
        <c:axId val="1302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80832"/>
        <c:crosses val="autoZero"/>
        <c:auto val="1"/>
        <c:lblAlgn val="ctr"/>
        <c:lblOffset val="100"/>
        <c:tickLblSkip val="1"/>
        <c:tickMarkSkip val="1"/>
        <c:noMultiLvlLbl val="0"/>
      </c:catAx>
      <c:valAx>
        <c:axId val="13028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7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1768</c:v>
                </c:pt>
                <c:pt idx="5">
                  <c:v>1803</c:v>
                </c:pt>
                <c:pt idx="8">
                  <c:v>1844</c:v>
                </c:pt>
                <c:pt idx="11">
                  <c:v>1868</c:v>
                </c:pt>
                <c:pt idx="14">
                  <c:v>1856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194</c:v>
                </c:pt>
                <c:pt idx="3">
                  <c:v>195</c:v>
                </c:pt>
                <c:pt idx="6">
                  <c:v>196</c:v>
                </c:pt>
                <c:pt idx="9">
                  <c:v>193</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799</c:v>
                </c:pt>
                <c:pt idx="3">
                  <c:v>793</c:v>
                </c:pt>
                <c:pt idx="6">
                  <c:v>818</c:v>
                </c:pt>
                <c:pt idx="9">
                  <c:v>848</c:v>
                </c:pt>
                <c:pt idx="12">
                  <c:v>860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4</c:v>
                </c:pt>
                <c:pt idx="12">
                  <c:v>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1616</c:v>
                </c:pt>
                <c:pt idx="3">
                  <c:v>1540</c:v>
                </c:pt>
                <c:pt idx="6">
                  <c:v>1542</c:v>
                </c:pt>
                <c:pt idx="9">
                  <c:v>1498</c:v>
                </c:pt>
                <c:pt idx="12">
                  <c:v>1484</c:v>
                </c:pt>
              </c:numCache>
            </c:numRef>
          </c:val>
        </c:ser>
        <c:dLbls>
          <c:showLegendKey val="0"/>
          <c:showVal val="0"/>
          <c:showCatName val="0"/>
          <c:showSerName val="0"/>
          <c:showPercent val="0"/>
          <c:showBubbleSize val="0"/>
        </c:dLbls>
        <c:gapWidth val="100"/>
        <c:overlap val="100"/>
        <c:axId val="114161152"/>
        <c:axId val="11416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847</c:v>
                </c:pt>
                <c:pt idx="2">
                  <c:v>#N/A</c:v>
                </c:pt>
                <c:pt idx="3">
                  <c:v>#N/A</c:v>
                </c:pt>
                <c:pt idx="4">
                  <c:v>731</c:v>
                </c:pt>
                <c:pt idx="5">
                  <c:v>#N/A</c:v>
                </c:pt>
                <c:pt idx="6">
                  <c:v>#N/A</c:v>
                </c:pt>
                <c:pt idx="7">
                  <c:v>715</c:v>
                </c:pt>
                <c:pt idx="8">
                  <c:v>#N/A</c:v>
                </c:pt>
                <c:pt idx="9">
                  <c:v>#N/A</c:v>
                </c:pt>
                <c:pt idx="10">
                  <c:v>676</c:v>
                </c:pt>
                <c:pt idx="11">
                  <c:v>#N/A</c:v>
                </c:pt>
                <c:pt idx="12">
                  <c:v>#N/A</c:v>
                </c:pt>
                <c:pt idx="13">
                  <c:v>700</c:v>
                </c:pt>
                <c:pt idx="14">
                  <c:v>#N/A</c:v>
                </c:pt>
              </c:numCache>
            </c:numRef>
          </c:val>
          <c:smooth val="0"/>
        </c:ser>
        <c:dLbls>
          <c:showLegendKey val="0"/>
          <c:showVal val="0"/>
          <c:showCatName val="0"/>
          <c:showSerName val="0"/>
          <c:showPercent val="0"/>
          <c:showBubbleSize val="0"/>
        </c:dLbls>
        <c:marker val="1"/>
        <c:smooth val="0"/>
        <c:axId val="114161152"/>
        <c:axId val="114163072"/>
      </c:lineChart>
      <c:catAx>
        <c:axId val="1141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63072"/>
        <c:crosses val="autoZero"/>
        <c:auto val="1"/>
        <c:lblAlgn val="ctr"/>
        <c:lblOffset val="100"/>
        <c:tickLblSkip val="1"/>
        <c:tickMarkSkip val="1"/>
        <c:noMultiLvlLbl val="0"/>
      </c:catAx>
      <c:valAx>
        <c:axId val="11416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15182</c:v>
                </c:pt>
                <c:pt idx="5">
                  <c:v>15204</c:v>
                </c:pt>
                <c:pt idx="8">
                  <c:v>15603</c:v>
                </c:pt>
                <c:pt idx="11">
                  <c:v>15528</c:v>
                </c:pt>
                <c:pt idx="14">
                  <c:v>15571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1810</c:v>
                </c:pt>
                <c:pt idx="5">
                  <c:v>1752</c:v>
                </c:pt>
                <c:pt idx="8">
                  <c:v>1792</c:v>
                </c:pt>
                <c:pt idx="11">
                  <c:v>1632</c:v>
                </c:pt>
                <c:pt idx="14">
                  <c:v>1431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6104</c:v>
                </c:pt>
                <c:pt idx="5">
                  <c:v>6219</c:v>
                </c:pt>
                <c:pt idx="8">
                  <c:v>6448</c:v>
                </c:pt>
                <c:pt idx="11">
                  <c:v>5834</c:v>
                </c:pt>
                <c:pt idx="14">
                  <c:v>5799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1902</c:v>
                </c:pt>
                <c:pt idx="3">
                  <c:v>1883</c:v>
                </c:pt>
                <c:pt idx="6">
                  <c:v>1680</c:v>
                </c:pt>
                <c:pt idx="9">
                  <c:v>1430</c:v>
                </c:pt>
                <c:pt idx="12">
                  <c:v>1412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1095</c:v>
                </c:pt>
                <c:pt idx="3">
                  <c:v>1020</c:v>
                </c:pt>
                <c:pt idx="6">
                  <c:v>848</c:v>
                </c:pt>
                <c:pt idx="9">
                  <c:v>807</c:v>
                </c:pt>
                <c:pt idx="12">
                  <c:v>734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12860</c:v>
                </c:pt>
                <c:pt idx="3">
                  <c:v>12450</c:v>
                </c:pt>
                <c:pt idx="6">
                  <c:v>11874</c:v>
                </c:pt>
                <c:pt idx="9">
                  <c:v>11555</c:v>
                </c:pt>
                <c:pt idx="12">
                  <c:v>11228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12448</c:v>
                </c:pt>
                <c:pt idx="3">
                  <c:v>12188</c:v>
                </c:pt>
                <c:pt idx="6">
                  <c:v>12004</c:v>
                </c:pt>
                <c:pt idx="9">
                  <c:v>12083</c:v>
                </c:pt>
                <c:pt idx="12">
                  <c:v>12835</c:v>
                </c:pt>
              </c:numCache>
            </c:numRef>
          </c:val>
        </c:ser>
        <c:dLbls>
          <c:showLegendKey val="0"/>
          <c:showVal val="0"/>
          <c:showCatName val="0"/>
          <c:showSerName val="0"/>
          <c:showPercent val="0"/>
          <c:showBubbleSize val="0"/>
        </c:dLbls>
        <c:gapWidth val="100"/>
        <c:overlap val="100"/>
        <c:axId val="129942656"/>
        <c:axId val="12994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5213</c:v>
                </c:pt>
                <c:pt idx="2">
                  <c:v>#N/A</c:v>
                </c:pt>
                <c:pt idx="3">
                  <c:v>#N/A</c:v>
                </c:pt>
                <c:pt idx="4">
                  <c:v>4366</c:v>
                </c:pt>
                <c:pt idx="5">
                  <c:v>#N/A</c:v>
                </c:pt>
                <c:pt idx="6">
                  <c:v>#N/A</c:v>
                </c:pt>
                <c:pt idx="7">
                  <c:v>2562</c:v>
                </c:pt>
                <c:pt idx="8">
                  <c:v>#N/A</c:v>
                </c:pt>
                <c:pt idx="9">
                  <c:v>#N/A</c:v>
                </c:pt>
                <c:pt idx="10">
                  <c:v>2881</c:v>
                </c:pt>
                <c:pt idx="11">
                  <c:v>#N/A</c:v>
                </c:pt>
                <c:pt idx="12">
                  <c:v>#N/A</c:v>
                </c:pt>
                <c:pt idx="13">
                  <c:v>3409</c:v>
                </c:pt>
                <c:pt idx="14">
                  <c:v>#N/A</c:v>
                </c:pt>
              </c:numCache>
            </c:numRef>
          </c:val>
          <c:smooth val="0"/>
        </c:ser>
        <c:dLbls>
          <c:showLegendKey val="0"/>
          <c:showVal val="0"/>
          <c:showCatName val="0"/>
          <c:showSerName val="0"/>
          <c:showPercent val="0"/>
          <c:showBubbleSize val="0"/>
        </c:dLbls>
        <c:marker val="1"/>
        <c:smooth val="0"/>
        <c:axId val="129942656"/>
        <c:axId val="129944576"/>
      </c:lineChart>
      <c:catAx>
        <c:axId val="1299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944576"/>
        <c:crosses val="autoZero"/>
        <c:auto val="1"/>
        <c:lblAlgn val="ctr"/>
        <c:lblOffset val="100"/>
        <c:tickLblSkip val="1"/>
        <c:tickMarkSkip val="1"/>
        <c:noMultiLvlLbl val="0"/>
      </c:catAx>
      <c:valAx>
        <c:axId val="12994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{5143D584-6232-42D4-BEC6-6AD43905C526}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{30174F80-411A-4316-A1B9-AD65876FBB1F}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{1E338179-F45F-4CDA-ACBA-4D0F8051EABA}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{A4C7311E-4F3C-4EB1-860A-4CEDFC51E5E2}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{FAA32D8D-F2D6-4FFF-9F65-40EC3DA65A0B}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{EC9250C5-08AF-4B7E-BA01-EB28E4BEAA42}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{78DD6348-6FC4-4F67-A0BE-2F69660FCD59}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{764CC294-B330-4532-A8EE-012E37875610}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{169F3520-57B7-4A01-9A19-EA92FC0CF22D}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{0F70D48A-18A3-4C20-98B0-F13A734EF7BD}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030656"/>
        <c:axId val="47031808"/>
      </c:scatterChart>
      <c:valAx>
        <c:axId val="47030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31808"/>
        <c:crosses val="autoZero"/>
        <c:crossBetween val="midCat"/>
      </c:valAx>
      <c:valAx>
        <c:axId val="47031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3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{1A586D6C-C3EC-41FE-8E7A-F5D4450DD077}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{22F55817-296A-4860-B214-3C9F64EC43C1}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{F9B5F13E-0607-47F1-B67D-727BEAF97F4F}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{C1799316-02AA-4D95-819F-2D8CD7EDB3B6}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{09C550CA-3D9A-48C6-9845-909D0C73DB0A}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15.5</c:v>
                </c:pt>
                <c:pt idx="2">
                  <c:v>14.3</c:v>
                </c:pt>
                <c:pt idx="3">
                  <c:v>13.4</c:v>
                </c:pt>
                <c:pt idx="4">
                  <c:v>13.2</c:v>
                </c:pt>
              </c:numCache>
            </c:numRef>
          </c:xVal>
          <c:yVal>
            <c:numRef>
              <c:f>公会計指標分析・財政指標組合せ分析表!$K$73:$O$73</c:f>
              <c:numCache>
                <c:formatCode>#,##0.0;"▲ "#,##0.0</c:formatCode>
                <c:ptCount val="5"/>
                <c:pt idx="0">
                  <c:v>95.7</c:v>
                </c:pt>
                <c:pt idx="1">
                  <c:v>82.3</c:v>
                </c:pt>
                <c:pt idx="2">
                  <c:v>48.6</c:v>
                </c:pt>
                <c:pt idx="3">
                  <c:v>55.3</c:v>
                </c:pt>
                <c:pt idx="4">
                  <c:v>63.7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{708AEA45-D893-45CE-9C57-AF147C8C1D53}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{0327E9BA-A732-44C0-B797-46B462295DB3}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{5D69B222-7468-4739-B532-9D71C25606DC}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{8F2AB7AE-FE0C-48D3-A508-E11F1A7DEFFB}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{148F04A6-E6EA-44E3-8551-520CE73DAE7C}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47057536"/>
        <c:axId val="47084288"/>
      </c:scatterChart>
      <c:valAx>
        <c:axId val="47057536"/>
        <c:scaling>
          <c:orientation val="minMax"/>
          <c:max val="18.5"/>
          <c:min val="10.1999999999999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84288"/>
        <c:crosses val="autoZero"/>
        <c:crossBetween val="midCat"/>
      </c:valAx>
      <c:valAx>
        <c:axId val="47084288"/>
        <c:scaling>
          <c:orientation val="minMax"/>
          <c:max val="104"/>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57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元利償還金（普通会計）についてはＨ２１をピークに減少傾向にある。Ｈ２７においては１，４８４百万円、前年度比△１４百万円と減少した。</a:t>
          </a:r>
          <a:endParaRPr lang="ja-JP" altLang="ja-JP" sz="1400">
            <a:effectLst/>
          </a:endParaRPr>
        </a:p>
        <a:p>
          <a:r>
            <a:rPr kumimoji="1" lang="ja-JP" altLang="ja-JP" sz="1100">
              <a:solidFill>
                <a:schemeClr val="dk1"/>
              </a:solidFill>
              <a:effectLst/>
              <a:latin typeface="+mn-lt"/>
              <a:ea typeface="+mn-ea"/>
              <a:cs typeface="+mn-cs"/>
            </a:rPr>
            <a:t>　公営企業繰入金は増加した。水道会計＋１４百万円が主な要因である。</a:t>
          </a:r>
          <a:endParaRPr lang="ja-JP" altLang="ja-JP" sz="1400">
            <a:effectLst/>
          </a:endParaRPr>
        </a:p>
        <a:p>
          <a:r>
            <a:rPr kumimoji="1" lang="ja-JP" altLang="ja-JP" sz="1100">
              <a:solidFill>
                <a:schemeClr val="dk1"/>
              </a:solidFill>
              <a:effectLst/>
              <a:latin typeface="+mn-lt"/>
              <a:ea typeface="+mn-ea"/>
              <a:cs typeface="+mn-cs"/>
            </a:rPr>
            <a:t>　組合関係負担金は、消防本部庁舎整備に係る奥能登広域圏事務組合への公債費負担金が増加した。</a:t>
          </a:r>
          <a:endParaRPr lang="ja-JP" altLang="ja-JP" sz="1400">
            <a:effectLst/>
          </a:endParaRPr>
        </a:p>
        <a:p>
          <a:r>
            <a:rPr kumimoji="1" lang="ja-JP" altLang="ja-JP" sz="1100">
              <a:solidFill>
                <a:schemeClr val="dk1"/>
              </a:solidFill>
              <a:effectLst/>
              <a:latin typeface="+mn-lt"/>
              <a:ea typeface="+mn-ea"/>
              <a:cs typeface="+mn-cs"/>
            </a:rPr>
            <a:t>　これらから都市計画税充当額１２３百万円を控除し、実質公債費比率の分子は７００百万円（前年比＋２４百万円）。引き続き交付税措置の有利な起債を選択し、適正な財政運営に努める。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将来負担額は年々減少傾向にあったが、Ｈ２７は８．４ポイント増加した。</a:t>
          </a:r>
          <a:endParaRPr lang="ja-JP" altLang="ja-JP" sz="1400">
            <a:effectLst/>
          </a:endParaRPr>
        </a:p>
        <a:p>
          <a:r>
            <a:rPr kumimoji="1" lang="ja-JP" altLang="ja-JP" sz="1100">
              <a:solidFill>
                <a:schemeClr val="dk1"/>
              </a:solidFill>
              <a:effectLst/>
              <a:latin typeface="+mn-lt"/>
              <a:ea typeface="+mn-ea"/>
              <a:cs typeface="+mn-cs"/>
            </a:rPr>
            <a:t>　これは、近年実施した大規模施設整備事業に係る公債費の増加が要因である。</a:t>
          </a:r>
          <a:endParaRPr lang="ja-JP" altLang="ja-JP" sz="1400">
            <a:effectLst/>
          </a:endParaRPr>
        </a:p>
        <a:p>
          <a:r>
            <a:rPr kumimoji="1" lang="ja-JP" altLang="ja-JP" sz="1100">
              <a:solidFill>
                <a:schemeClr val="dk1"/>
              </a:solidFill>
              <a:effectLst/>
              <a:latin typeface="+mn-lt"/>
              <a:ea typeface="+mn-ea"/>
              <a:cs typeface="+mn-cs"/>
            </a:rPr>
            <a:t>　施設整備事業のピークは過ぎたものの、今後も事業の計画は続いていくため、出来る限り事業の平準化を図り、短期に負担が集中しないように努める。</a:t>
          </a:r>
          <a:endParaRPr lang="ja-JP" altLang="ja-JP" sz="1400">
            <a:effectLst/>
          </a:endParaRPr>
        </a:p>
        <a:p>
          <a:r>
            <a:rPr kumimoji="1" lang="ja-JP" altLang="ja-JP" sz="1100">
              <a:solidFill>
                <a:schemeClr val="dk1"/>
              </a:solidFill>
              <a:effectLst/>
              <a:latin typeface="+mn-lt"/>
              <a:ea typeface="+mn-ea"/>
              <a:cs typeface="+mn-cs"/>
            </a:rPr>
            <a:t>　また、今後は充当可能基金の減少が見込まれるため、引き続き義務的経費の削減に努め、財政の健全化に努力する。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内順位では下位で推移している。自主財源が少なく、財源を地方交付税等に依存している。実際に歳入に占める交付税の割合は４４．７％と大半を占めており、国の動向に左右されやすい財源構造となっている。</a:t>
          </a:r>
          <a:endParaRPr lang="ja-JP" altLang="ja-JP" sz="1400">
            <a:effectLst/>
          </a:endParaRPr>
        </a:p>
        <a:p>
          <a:r>
            <a:rPr kumimoji="1" lang="ja-JP" altLang="ja-JP" sz="1100">
              <a:solidFill>
                <a:schemeClr val="dk1"/>
              </a:solidFill>
              <a:effectLst/>
              <a:latin typeface="+mn-lt"/>
              <a:ea typeface="+mn-ea"/>
              <a:cs typeface="+mn-cs"/>
            </a:rPr>
            <a:t>　税収については、過疎と高齢化などにより住民税は減少傾向にあり、固定資産税についても地価の下落により同様である。</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「珠洲市まちづくり総合指針」、「珠洲市まち・ひと・しごと創生総合戦略」及び「珠洲市人口ビジョン」を踏まえた施策を実施することにより、創生を目指しながら自主財源の確保に努める。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endParaRPr lang="ja-JP" altLang="ja-JP" sz="1400">
            <a:effectLst/>
          </a:endParaRPr>
        </a:p>
        <a:p>
          <a:r>
            <a:rPr kumimoji="1" lang="ja-JP" altLang="ja-JP" sz="1100">
              <a:solidFill>
                <a:schemeClr val="dk1"/>
              </a:solidFill>
              <a:effectLst/>
              <a:latin typeface="+mn-lt"/>
              <a:ea typeface="+mn-ea"/>
              <a:cs typeface="+mn-cs"/>
            </a:rPr>
            <a:t>　しかし、依然として交付税の動向に左右される状況に変わりはないことから、今後も公債費等の義務的経費の着実な改善に努める。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60</xdr:row>
      <xdr:rowOff>138006</xdr:rowOff>
    </xdr:to>
    <xdr:cxnSp macro="">
      <xdr:nvCxnSpPr>
        <xdr:cNvPr id="131" name="直線コネクタ 130"/>
        <xdr:cNvCxnSpPr/>
      </xdr:nvCxnSpPr>
      <xdr:spPr>
        <a:xfrm flipV="1">
          <a:off x="4114800" y="103847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60</xdr:row>
      <xdr:rowOff>138006</xdr:rowOff>
    </xdr:to>
    <xdr:cxnSp macro="">
      <xdr:nvCxnSpPr>
        <xdr:cNvPr id="134" name="直線コネクタ 133"/>
        <xdr:cNvCxnSpPr/>
      </xdr:nvCxnSpPr>
      <xdr:spPr>
        <a:xfrm>
          <a:off x="3225800" y="103807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93769</xdr:rowOff>
    </xdr:from>
    <xdr:to>
      <xdr:col>4</xdr:col>
      <xdr:colOff>482600</xdr:colOff>
      <xdr:row>60</xdr:row>
      <xdr:rowOff>97790</xdr:rowOff>
    </xdr:to>
    <xdr:cxnSp macro="">
      <xdr:nvCxnSpPr>
        <xdr:cNvPr id="137" name="直線コネクタ 136"/>
        <xdr:cNvCxnSpPr/>
      </xdr:nvCxnSpPr>
      <xdr:spPr>
        <a:xfrm flipV="1">
          <a:off x="2336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97790</xdr:rowOff>
    </xdr:to>
    <xdr:cxnSp macro="">
      <xdr:nvCxnSpPr>
        <xdr:cNvPr id="140" name="直線コネクタ 139"/>
        <xdr:cNvCxnSpPr/>
      </xdr:nvCxnSpPr>
      <xdr:spPr>
        <a:xfrm>
          <a:off x="1447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0" name="円/楕円 149"/>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19067</xdr:rowOff>
    </xdr:from>
    <xdr:ext cx="762000" cy="259045"/>
    <xdr:sp macro="" textlink="">
      <xdr:nvSpPr>
        <xdr:cNvPr id="151" name="財政構造の弾力性該当値テキスト"/>
        <xdr:cNvSpPr txBox="1"/>
      </xdr:nvSpPr>
      <xdr:spPr>
        <a:xfrm>
          <a:off x="50419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87206</xdr:rowOff>
    </xdr:from>
    <xdr:to>
      <xdr:col>6</xdr:col>
      <xdr:colOff>50800</xdr:colOff>
      <xdr:row>61</xdr:row>
      <xdr:rowOff>17356</xdr:rowOff>
    </xdr:to>
    <xdr:sp macro="" textlink="">
      <xdr:nvSpPr>
        <xdr:cNvPr id="152" name="円/楕円 151"/>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53" name="テキスト ボックス 152"/>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4" name="円/楕円 153"/>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129346</xdr:rowOff>
    </xdr:from>
    <xdr:ext cx="762000" cy="259045"/>
    <xdr:sp macro="" textlink="">
      <xdr:nvSpPr>
        <xdr:cNvPr id="155" name="テキスト ボックス 154"/>
        <xdr:cNvSpPr txBox="1"/>
      </xdr:nvSpPr>
      <xdr:spPr>
        <a:xfrm>
          <a:off x="28448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57" name="テキスト ボックス 156"/>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8" name="円/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における人口一人当たりの人件費は９３，０４３円（前年度比＋１，８３３円）となった。人件費総額は前年並みであるが、人口が４１７人減少したため一人当たりの金額は増額となった。引き続き適正な職員数、職員構成の管理に努める。</a:t>
          </a:r>
          <a:endParaRPr lang="ja-JP" altLang="ja-JP" sz="1400">
            <a:effectLst/>
          </a:endParaRPr>
        </a:p>
        <a:p>
          <a:r>
            <a:rPr kumimoji="1" lang="ja-JP" altLang="ja-JP" sz="1100">
              <a:solidFill>
                <a:schemeClr val="dk1"/>
              </a:solidFill>
              <a:effectLst/>
              <a:latin typeface="+mn-lt"/>
              <a:ea typeface="+mn-ea"/>
              <a:cs typeface="+mn-cs"/>
            </a:rPr>
            <a:t>　また、一人当たりの物件費・維持補修費等については９６，０３８円（前年度比＋１１，９３７円）となった。維持管理費や備品購入の増加等によるものである。適正な管理のもとコスト削減に努める。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4618</xdr:rowOff>
    </xdr:from>
    <xdr:to>
      <xdr:col>7</xdr:col>
      <xdr:colOff>152400</xdr:colOff>
      <xdr:row>84</xdr:row>
      <xdr:rowOff>115374</xdr:rowOff>
    </xdr:to>
    <xdr:cxnSp macro="">
      <xdr:nvCxnSpPr>
        <xdr:cNvPr id="194" name="直線コネクタ 193"/>
        <xdr:cNvCxnSpPr/>
      </xdr:nvCxnSpPr>
      <xdr:spPr>
        <a:xfrm>
          <a:off x="4114800" y="14406418"/>
          <a:ext cx="8382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93197</xdr:rowOff>
    </xdr:from>
    <xdr:to>
      <xdr:col>6</xdr:col>
      <xdr:colOff>0</xdr:colOff>
      <xdr:row>84</xdr:row>
      <xdr:rowOff>4618</xdr:rowOff>
    </xdr:to>
    <xdr:cxnSp macro="">
      <xdr:nvCxnSpPr>
        <xdr:cNvPr id="197" name="直線コネクタ 196"/>
        <xdr:cNvCxnSpPr/>
      </xdr:nvCxnSpPr>
      <xdr:spPr>
        <a:xfrm>
          <a:off x="3225800" y="14323547"/>
          <a:ext cx="889000" cy="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93197</xdr:rowOff>
    </xdr:from>
    <xdr:to>
      <xdr:col>4</xdr:col>
      <xdr:colOff>482600</xdr:colOff>
      <xdr:row>83</xdr:row>
      <xdr:rowOff>104499</xdr:rowOff>
    </xdr:to>
    <xdr:cxnSp macro="">
      <xdr:nvCxnSpPr>
        <xdr:cNvPr id="200" name="直線コネクタ 199"/>
        <xdr:cNvCxnSpPr/>
      </xdr:nvCxnSpPr>
      <xdr:spPr>
        <a:xfrm flipV="1">
          <a:off x="2336800" y="14323547"/>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104499</xdr:rowOff>
    </xdr:from>
    <xdr:to>
      <xdr:col>3</xdr:col>
      <xdr:colOff>279400</xdr:colOff>
      <xdr:row>83</xdr:row>
      <xdr:rowOff>144740</xdr:rowOff>
    </xdr:to>
    <xdr:cxnSp macro="">
      <xdr:nvCxnSpPr>
        <xdr:cNvPr id="203" name="直線コネクタ 202"/>
        <xdr:cNvCxnSpPr/>
      </xdr:nvCxnSpPr>
      <xdr:spPr>
        <a:xfrm flipV="1">
          <a:off x="1447800" y="14334849"/>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64574</xdr:rowOff>
    </xdr:from>
    <xdr:to>
      <xdr:col>7</xdr:col>
      <xdr:colOff>203200</xdr:colOff>
      <xdr:row>84</xdr:row>
      <xdr:rowOff>166174</xdr:rowOff>
    </xdr:to>
    <xdr:sp macro="" textlink="">
      <xdr:nvSpPr>
        <xdr:cNvPr id="213" name="円/楕円 212"/>
        <xdr:cNvSpPr/>
      </xdr:nvSpPr>
      <xdr:spPr>
        <a:xfrm>
          <a:off x="4902200" y="144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36651</xdr:rowOff>
    </xdr:from>
    <xdr:ext cx="762000" cy="259045"/>
    <xdr:sp macro="" textlink="">
      <xdr:nvSpPr>
        <xdr:cNvPr id="214" name="人件費・物件費等の状況該当値テキスト"/>
        <xdr:cNvSpPr txBox="1"/>
      </xdr:nvSpPr>
      <xdr:spPr>
        <a:xfrm>
          <a:off x="5041900" y="1443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125268</xdr:rowOff>
    </xdr:from>
    <xdr:to>
      <xdr:col>6</xdr:col>
      <xdr:colOff>50800</xdr:colOff>
      <xdr:row>84</xdr:row>
      <xdr:rowOff>55418</xdr:rowOff>
    </xdr:to>
    <xdr:sp macro="" textlink="">
      <xdr:nvSpPr>
        <xdr:cNvPr id="215" name="円/楕円 214"/>
        <xdr:cNvSpPr/>
      </xdr:nvSpPr>
      <xdr:spPr>
        <a:xfrm>
          <a:off x="4064000" y="143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40195</xdr:rowOff>
    </xdr:from>
    <xdr:ext cx="736600" cy="259045"/>
    <xdr:sp macro="" textlink="">
      <xdr:nvSpPr>
        <xdr:cNvPr id="216" name="テキスト ボックス 215"/>
        <xdr:cNvSpPr txBox="1"/>
      </xdr:nvSpPr>
      <xdr:spPr>
        <a:xfrm>
          <a:off x="3733800" y="1444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42397</xdr:rowOff>
    </xdr:from>
    <xdr:to>
      <xdr:col>4</xdr:col>
      <xdr:colOff>533400</xdr:colOff>
      <xdr:row>83</xdr:row>
      <xdr:rowOff>143997</xdr:rowOff>
    </xdr:to>
    <xdr:sp macro="" textlink="">
      <xdr:nvSpPr>
        <xdr:cNvPr id="217" name="円/楕円 216"/>
        <xdr:cNvSpPr/>
      </xdr:nvSpPr>
      <xdr:spPr>
        <a:xfrm>
          <a:off x="3175000" y="142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128774</xdr:rowOff>
    </xdr:from>
    <xdr:ext cx="762000" cy="259045"/>
    <xdr:sp macro="" textlink="">
      <xdr:nvSpPr>
        <xdr:cNvPr id="218" name="テキスト ボックス 217"/>
        <xdr:cNvSpPr txBox="1"/>
      </xdr:nvSpPr>
      <xdr:spPr>
        <a:xfrm>
          <a:off x="2844800" y="143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165,008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53699</xdr:rowOff>
    </xdr:from>
    <xdr:to>
      <xdr:col>3</xdr:col>
      <xdr:colOff>330200</xdr:colOff>
      <xdr:row>83</xdr:row>
      <xdr:rowOff>155299</xdr:rowOff>
    </xdr:to>
    <xdr:sp macro="" textlink="">
      <xdr:nvSpPr>
        <xdr:cNvPr id="219" name="円/楕円 218"/>
        <xdr:cNvSpPr/>
      </xdr:nvSpPr>
      <xdr:spPr>
        <a:xfrm>
          <a:off x="2286000" y="142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140076</xdr:rowOff>
    </xdr:from>
    <xdr:ext cx="762000" cy="259045"/>
    <xdr:sp macro="" textlink="">
      <xdr:nvSpPr>
        <xdr:cNvPr id="220" name="テキスト ボックス 219"/>
        <xdr:cNvSpPr txBox="1"/>
      </xdr:nvSpPr>
      <xdr:spPr>
        <a:xfrm>
          <a:off x="1955800" y="1437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93940</xdr:rowOff>
    </xdr:from>
    <xdr:to>
      <xdr:col>2</xdr:col>
      <xdr:colOff>127000</xdr:colOff>
      <xdr:row>84</xdr:row>
      <xdr:rowOff>24090</xdr:rowOff>
    </xdr:to>
    <xdr:sp macro="" textlink="">
      <xdr:nvSpPr>
        <xdr:cNvPr id="221" name="円/楕円 220"/>
        <xdr:cNvSpPr/>
      </xdr:nvSpPr>
      <xdr:spPr>
        <a:xfrm>
          <a:off x="1397000" y="143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8867</xdr:rowOff>
    </xdr:from>
    <xdr:ext cx="762000" cy="259045"/>
    <xdr:sp macro="" textlink="">
      <xdr:nvSpPr>
        <xdr:cNvPr id="222" name="テキスト ボックス 221"/>
        <xdr:cNvSpPr txBox="1"/>
      </xdr:nvSpPr>
      <xdr:spPr>
        <a:xfrm>
          <a:off x="1066800" y="14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従来から給与水準は低い状態であったが、平成２７年度においても類似団体平均を下回っている。今後も適正な人件費を維持するよう努める。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94487</xdr:rowOff>
    </xdr:to>
    <xdr:cxnSp macro="">
      <xdr:nvCxnSpPr>
        <xdr:cNvPr id="254" name="直線コネクタ 253"/>
        <xdr:cNvCxnSpPr/>
      </xdr:nvCxnSpPr>
      <xdr:spPr>
        <a:xfrm>
          <a:off x="16179800" y="14633956"/>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60706</xdr:rowOff>
    </xdr:to>
    <xdr:cxnSp macro="">
      <xdr:nvCxnSpPr>
        <xdr:cNvPr id="257" name="直線コネクタ 256"/>
        <xdr:cNvCxnSpPr/>
      </xdr:nvCxnSpPr>
      <xdr:spPr>
        <a:xfrm>
          <a:off x="15290800" y="1457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87</xdr:row>
      <xdr:rowOff>55626</xdr:rowOff>
    </xdr:to>
    <xdr:cxnSp macro="">
      <xdr:nvCxnSpPr>
        <xdr:cNvPr id="260" name="直線コネクタ 259"/>
        <xdr:cNvCxnSpPr/>
      </xdr:nvCxnSpPr>
      <xdr:spPr>
        <a:xfrm flipV="1">
          <a:off x="14401800" y="1457604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55626</xdr:rowOff>
    </xdr:from>
    <xdr:to>
      <xdr:col>21</xdr:col>
      <xdr:colOff>0</xdr:colOff>
      <xdr:row>87</xdr:row>
      <xdr:rowOff>65278</xdr:rowOff>
    </xdr:to>
    <xdr:cxnSp macro="">
      <xdr:nvCxnSpPr>
        <xdr:cNvPr id="263" name="直線コネクタ 262"/>
        <xdr:cNvCxnSpPr/>
      </xdr:nvCxnSpPr>
      <xdr:spPr>
        <a:xfrm flipV="1">
          <a:off x="13512800" y="1497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60214</xdr:rowOff>
    </xdr:from>
    <xdr:ext cx="762000" cy="259045"/>
    <xdr:sp macro="" textlink="">
      <xdr:nvSpPr>
        <xdr:cNvPr id="274" name="給与水準   （国との比較）該当値テキスト"/>
        <xdr:cNvSpPr txBox="1"/>
      </xdr:nvSpPr>
      <xdr:spPr>
        <a:xfrm>
          <a:off x="17106900" y="144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5" name="円/楕円 274"/>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121683</xdr:rowOff>
    </xdr:from>
    <xdr:ext cx="736600" cy="259045"/>
    <xdr:sp macro="" textlink="">
      <xdr:nvSpPr>
        <xdr:cNvPr id="276" name="テキスト ボックス 275"/>
        <xdr:cNvSpPr txBox="1"/>
      </xdr:nvSpPr>
      <xdr:spPr>
        <a:xfrm>
          <a:off x="15798800" y="143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7" name="円/楕円 276"/>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63771</xdr:rowOff>
    </xdr:from>
    <xdr:ext cx="762000" cy="259045"/>
    <xdr:sp macro="" textlink="">
      <xdr:nvSpPr>
        <xdr:cNvPr id="278" name="テキスト ボックス 277"/>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xdr:rowOff>
    </xdr:from>
    <xdr:to>
      <xdr:col>21</xdr:col>
      <xdr:colOff>50800</xdr:colOff>
      <xdr:row>87</xdr:row>
      <xdr:rowOff>106426</xdr:rowOff>
    </xdr:to>
    <xdr:sp macro="" textlink="">
      <xdr:nvSpPr>
        <xdr:cNvPr id="279" name="円/楕円 278"/>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80" name="テキスト ボックス 279"/>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1" name="円/楕円 280"/>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126255</xdr:rowOff>
    </xdr:from>
    <xdr:ext cx="762000" cy="259045"/>
    <xdr:sp macro="" textlink="">
      <xdr:nvSpPr>
        <xdr:cNvPr id="282" name="テキスト ボックス 281"/>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が、それも限界にきている。引き続き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166915</xdr:rowOff>
    </xdr:from>
    <xdr:to>
      <xdr:col>24</xdr:col>
      <xdr:colOff>558800</xdr:colOff>
      <xdr:row>65</xdr:row>
      <xdr:rowOff>35106</xdr:rowOff>
    </xdr:to>
    <xdr:cxnSp macro="">
      <xdr:nvCxnSpPr>
        <xdr:cNvPr id="319" name="直線コネクタ 318"/>
        <xdr:cNvCxnSpPr/>
      </xdr:nvCxnSpPr>
      <xdr:spPr>
        <a:xfrm flipV="1">
          <a:off x="16179800" y="11139715"/>
          <a:ext cx="8382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139337</xdr:rowOff>
    </xdr:from>
    <xdr:to>
      <xdr:col>23</xdr:col>
      <xdr:colOff>406400</xdr:colOff>
      <xdr:row>65</xdr:row>
      <xdr:rowOff>35106</xdr:rowOff>
    </xdr:to>
    <xdr:cxnSp macro="">
      <xdr:nvCxnSpPr>
        <xdr:cNvPr id="322" name="直線コネクタ 321"/>
        <xdr:cNvCxnSpPr/>
      </xdr:nvCxnSpPr>
      <xdr:spPr>
        <a:xfrm>
          <a:off x="15290800" y="1111213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139337</xdr:rowOff>
    </xdr:to>
    <xdr:cxnSp macro="">
      <xdr:nvCxnSpPr>
        <xdr:cNvPr id="325" name="直線コネクタ 324"/>
        <xdr:cNvCxnSpPr/>
      </xdr:nvCxnSpPr>
      <xdr:spPr>
        <a:xfrm>
          <a:off x="14401800" y="110604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56606</xdr:rowOff>
    </xdr:from>
    <xdr:to>
      <xdr:col>21</xdr:col>
      <xdr:colOff>0</xdr:colOff>
      <xdr:row>64</xdr:row>
      <xdr:rowOff>87630</xdr:rowOff>
    </xdr:to>
    <xdr:cxnSp macro="">
      <xdr:nvCxnSpPr>
        <xdr:cNvPr id="328" name="直線コネクタ 327"/>
        <xdr:cNvCxnSpPr/>
      </xdr:nvCxnSpPr>
      <xdr:spPr>
        <a:xfrm>
          <a:off x="13512800" y="11029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116115</xdr:rowOff>
    </xdr:from>
    <xdr:to>
      <xdr:col>24</xdr:col>
      <xdr:colOff>609600</xdr:colOff>
      <xdr:row>65</xdr:row>
      <xdr:rowOff>46265</xdr:rowOff>
    </xdr:to>
    <xdr:sp macro="" textlink="">
      <xdr:nvSpPr>
        <xdr:cNvPr id="338" name="円/楕円 337"/>
        <xdr:cNvSpPr/>
      </xdr:nvSpPr>
      <xdr:spPr>
        <a:xfrm>
          <a:off x="16967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88192</xdr:rowOff>
    </xdr:from>
    <xdr:ext cx="762000" cy="259045"/>
    <xdr:sp macro="" textlink="">
      <xdr:nvSpPr>
        <xdr:cNvPr id="339" name="定員管理の状況該当値テキスト"/>
        <xdr:cNvSpPr txBox="1"/>
      </xdr:nvSpPr>
      <xdr:spPr>
        <a:xfrm>
          <a:off x="17106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155756</xdr:rowOff>
    </xdr:from>
    <xdr:to>
      <xdr:col>23</xdr:col>
      <xdr:colOff>457200</xdr:colOff>
      <xdr:row>65</xdr:row>
      <xdr:rowOff>85906</xdr:rowOff>
    </xdr:to>
    <xdr:sp macro="" textlink="">
      <xdr:nvSpPr>
        <xdr:cNvPr id="340" name="円/楕円 339"/>
        <xdr:cNvSpPr/>
      </xdr:nvSpPr>
      <xdr:spPr>
        <a:xfrm>
          <a:off x="16129000" y="111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70683</xdr:rowOff>
    </xdr:from>
    <xdr:ext cx="736600" cy="259045"/>
    <xdr:sp macro="" textlink="">
      <xdr:nvSpPr>
        <xdr:cNvPr id="341" name="テキスト ボックス 340"/>
        <xdr:cNvSpPr txBox="1"/>
      </xdr:nvSpPr>
      <xdr:spPr>
        <a:xfrm>
          <a:off x="15798800" y="11214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88537</xdr:rowOff>
    </xdr:from>
    <xdr:to>
      <xdr:col>22</xdr:col>
      <xdr:colOff>254000</xdr:colOff>
      <xdr:row>65</xdr:row>
      <xdr:rowOff>18687</xdr:rowOff>
    </xdr:to>
    <xdr:sp macro="" textlink="">
      <xdr:nvSpPr>
        <xdr:cNvPr id="342" name="円/楕円 341"/>
        <xdr:cNvSpPr/>
      </xdr:nvSpPr>
      <xdr:spPr>
        <a:xfrm>
          <a:off x="15240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3464</xdr:rowOff>
    </xdr:from>
    <xdr:ext cx="762000" cy="259045"/>
    <xdr:sp macro="" textlink="">
      <xdr:nvSpPr>
        <xdr:cNvPr id="343" name="テキスト ボックス 342"/>
        <xdr:cNvSpPr txBox="1"/>
      </xdr:nvSpPr>
      <xdr:spPr>
        <a:xfrm>
          <a:off x="14909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44" name="円/楕円 343"/>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45" name="テキスト ボックス 344"/>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5806</xdr:rowOff>
    </xdr:from>
    <xdr:to>
      <xdr:col>19</xdr:col>
      <xdr:colOff>533400</xdr:colOff>
      <xdr:row>64</xdr:row>
      <xdr:rowOff>107406</xdr:rowOff>
    </xdr:to>
    <xdr:sp macro="" textlink="">
      <xdr:nvSpPr>
        <xdr:cNvPr id="346" name="円/楕円 345"/>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92183</xdr:rowOff>
    </xdr:from>
    <xdr:ext cx="762000" cy="259045"/>
    <xdr:sp macro="" textlink="">
      <xdr:nvSpPr>
        <xdr:cNvPr id="347" name="テキスト ボックス 346"/>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７年度は１３．２％となり前年度から０．２ポイント減少した。一部事務組合への負担金、公営企業への繰出金が大きなウェイトを占めている。平成１１年度以降に実施した大型事業の償還がピークを超えたことや、以前に繰上償還を実施したことが減少の要因である。今後、事業の執行にあたっては内容を精査し、緊急度や住民ニーズを的確に把握することにより、地方債の新規発行や基準外繰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102447</xdr:rowOff>
    </xdr:from>
    <xdr:to>
      <xdr:col>24</xdr:col>
      <xdr:colOff>558800</xdr:colOff>
      <xdr:row>37</xdr:row>
      <xdr:rowOff>106468</xdr:rowOff>
    </xdr:to>
    <xdr:cxnSp macro="">
      <xdr:nvCxnSpPr>
        <xdr:cNvPr id="381" name="直線コネクタ 380"/>
        <xdr:cNvCxnSpPr/>
      </xdr:nvCxnSpPr>
      <xdr:spPr>
        <a:xfrm flipV="1">
          <a:off x="16179800" y="644609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106468</xdr:rowOff>
    </xdr:from>
    <xdr:to>
      <xdr:col>23</xdr:col>
      <xdr:colOff>406400</xdr:colOff>
      <xdr:row>37</xdr:row>
      <xdr:rowOff>124566</xdr:rowOff>
    </xdr:to>
    <xdr:cxnSp macro="">
      <xdr:nvCxnSpPr>
        <xdr:cNvPr id="384" name="直線コネクタ 383"/>
        <xdr:cNvCxnSpPr/>
      </xdr:nvCxnSpPr>
      <xdr:spPr>
        <a:xfrm flipV="1">
          <a:off x="15290800" y="645011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124566</xdr:rowOff>
    </xdr:from>
    <xdr:to>
      <xdr:col>22</xdr:col>
      <xdr:colOff>203200</xdr:colOff>
      <xdr:row>37</xdr:row>
      <xdr:rowOff>148696</xdr:rowOff>
    </xdr:to>
    <xdr:cxnSp macro="">
      <xdr:nvCxnSpPr>
        <xdr:cNvPr id="387" name="直線コネクタ 386"/>
        <xdr:cNvCxnSpPr/>
      </xdr:nvCxnSpPr>
      <xdr:spPr>
        <a:xfrm flipV="1">
          <a:off x="14401800" y="64682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38</xdr:row>
      <xdr:rowOff>25506</xdr:rowOff>
    </xdr:to>
    <xdr:cxnSp macro="">
      <xdr:nvCxnSpPr>
        <xdr:cNvPr id="390" name="直線コネクタ 389"/>
        <xdr:cNvCxnSpPr/>
      </xdr:nvCxnSpPr>
      <xdr:spPr>
        <a:xfrm flipV="1">
          <a:off x="13512800" y="6492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51647</xdr:rowOff>
    </xdr:from>
    <xdr:to>
      <xdr:col>24</xdr:col>
      <xdr:colOff>609600</xdr:colOff>
      <xdr:row>37</xdr:row>
      <xdr:rowOff>153247</xdr:rowOff>
    </xdr:to>
    <xdr:sp macro="" textlink="">
      <xdr:nvSpPr>
        <xdr:cNvPr id="400" name="円/楕円 399"/>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23724</xdr:rowOff>
    </xdr:from>
    <xdr:ext cx="762000" cy="259045"/>
    <xdr:sp macro="" textlink="">
      <xdr:nvSpPr>
        <xdr:cNvPr id="401" name="公債費負担の状況該当値テキスト"/>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55668</xdr:rowOff>
    </xdr:from>
    <xdr:to>
      <xdr:col>23</xdr:col>
      <xdr:colOff>457200</xdr:colOff>
      <xdr:row>37</xdr:row>
      <xdr:rowOff>157268</xdr:rowOff>
    </xdr:to>
    <xdr:sp macro="" textlink="">
      <xdr:nvSpPr>
        <xdr:cNvPr id="402" name="円/楕円 401"/>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142046</xdr:rowOff>
    </xdr:from>
    <xdr:ext cx="736600" cy="259045"/>
    <xdr:sp macro="" textlink="">
      <xdr:nvSpPr>
        <xdr:cNvPr id="403" name="テキスト ボックス 402"/>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73766</xdr:rowOff>
    </xdr:from>
    <xdr:to>
      <xdr:col>22</xdr:col>
      <xdr:colOff>254000</xdr:colOff>
      <xdr:row>38</xdr:row>
      <xdr:rowOff>3916</xdr:rowOff>
    </xdr:to>
    <xdr:sp macro="" textlink="">
      <xdr:nvSpPr>
        <xdr:cNvPr id="404" name="円/楕円 403"/>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160143</xdr:rowOff>
    </xdr:from>
    <xdr:ext cx="762000" cy="259045"/>
    <xdr:sp macro="" textlink="">
      <xdr:nvSpPr>
        <xdr:cNvPr id="405" name="テキスト ボックス 404"/>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146156</xdr:rowOff>
    </xdr:from>
    <xdr:to>
      <xdr:col>19</xdr:col>
      <xdr:colOff>533400</xdr:colOff>
      <xdr:row>38</xdr:row>
      <xdr:rowOff>76305</xdr:rowOff>
    </xdr:to>
    <xdr:sp macro="" textlink="">
      <xdr:nvSpPr>
        <xdr:cNvPr id="408" name="円/楕円 407"/>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61083</xdr:rowOff>
    </xdr:from>
    <xdr:ext cx="762000" cy="259045"/>
    <xdr:sp macro="" textlink="">
      <xdr:nvSpPr>
        <xdr:cNvPr id="409" name="テキスト ボックス 408"/>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前年度の５５．３％から６３．７％と８．４ポイント増加した。主な要因は、普通建設事業に伴う地方債の発行残高の増加によるものである。</a:t>
          </a:r>
          <a:endParaRPr lang="ja-JP" altLang="ja-JP" sz="1400">
            <a:effectLst/>
          </a:endParaRPr>
        </a:p>
        <a:p>
          <a:r>
            <a:rPr kumimoji="1" lang="ja-JP" altLang="ja-JP" sz="1100" baseline="0">
              <a:solidFill>
                <a:schemeClr val="dk1"/>
              </a:solidFill>
              <a:effectLst/>
              <a:latin typeface="+mn-lt"/>
              <a:ea typeface="+mn-ea"/>
              <a:cs typeface="+mn-cs"/>
            </a:rPr>
            <a:t>　引き続き普通建設事業の適正な執行、有利な財源の確保等による新発債の抑制に努める。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12789</xdr:rowOff>
    </xdr:from>
    <xdr:to>
      <xdr:col>24</xdr:col>
      <xdr:colOff>558800</xdr:colOff>
      <xdr:row>15</xdr:row>
      <xdr:rowOff>33058</xdr:rowOff>
    </xdr:to>
    <xdr:cxnSp macro="">
      <xdr:nvCxnSpPr>
        <xdr:cNvPr id="441" name="直線コネクタ 440"/>
        <xdr:cNvCxnSpPr/>
      </xdr:nvCxnSpPr>
      <xdr:spPr>
        <a:xfrm>
          <a:off x="16179800" y="258453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168072</xdr:rowOff>
    </xdr:from>
    <xdr:to>
      <xdr:col>23</xdr:col>
      <xdr:colOff>406400</xdr:colOff>
      <xdr:row>15</xdr:row>
      <xdr:rowOff>12789</xdr:rowOff>
    </xdr:to>
    <xdr:cxnSp macro="">
      <xdr:nvCxnSpPr>
        <xdr:cNvPr id="444" name="直線コネクタ 443"/>
        <xdr:cNvCxnSpPr/>
      </xdr:nvCxnSpPr>
      <xdr:spPr>
        <a:xfrm>
          <a:off x="15290800" y="2568372"/>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168072</xdr:rowOff>
    </xdr:from>
    <xdr:to>
      <xdr:col>22</xdr:col>
      <xdr:colOff>203200</xdr:colOff>
      <xdr:row>15</xdr:row>
      <xdr:rowOff>77940</xdr:rowOff>
    </xdr:to>
    <xdr:cxnSp macro="">
      <xdr:nvCxnSpPr>
        <xdr:cNvPr id="447" name="直線コネクタ 446"/>
        <xdr:cNvCxnSpPr/>
      </xdr:nvCxnSpPr>
      <xdr:spPr>
        <a:xfrm flipV="1">
          <a:off x="14401800" y="2568372"/>
          <a:ext cx="889000" cy="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77940</xdr:rowOff>
    </xdr:from>
    <xdr:to>
      <xdr:col>21</xdr:col>
      <xdr:colOff>0</xdr:colOff>
      <xdr:row>15</xdr:row>
      <xdr:rowOff>110274</xdr:rowOff>
    </xdr:to>
    <xdr:cxnSp macro="">
      <xdr:nvCxnSpPr>
        <xdr:cNvPr id="450" name="直線コネクタ 449"/>
        <xdr:cNvCxnSpPr/>
      </xdr:nvCxnSpPr>
      <xdr:spPr>
        <a:xfrm flipV="1">
          <a:off x="13512800" y="2649690"/>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153708</xdr:rowOff>
    </xdr:from>
    <xdr:to>
      <xdr:col>24</xdr:col>
      <xdr:colOff>609600</xdr:colOff>
      <xdr:row>15</xdr:row>
      <xdr:rowOff>83858</xdr:rowOff>
    </xdr:to>
    <xdr:sp macro="" textlink="">
      <xdr:nvSpPr>
        <xdr:cNvPr id="460" name="円/楕円 459"/>
        <xdr:cNvSpPr/>
      </xdr:nvSpPr>
      <xdr:spPr>
        <a:xfrm>
          <a:off x="16967200" y="25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125785</xdr:rowOff>
    </xdr:from>
    <xdr:ext cx="762000" cy="259045"/>
    <xdr:sp macro="" textlink="">
      <xdr:nvSpPr>
        <xdr:cNvPr id="461" name="将来負担の状況該当値テキスト"/>
        <xdr:cNvSpPr txBox="1"/>
      </xdr:nvSpPr>
      <xdr:spPr>
        <a:xfrm>
          <a:off x="17106900" y="25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133439</xdr:rowOff>
    </xdr:from>
    <xdr:to>
      <xdr:col>23</xdr:col>
      <xdr:colOff>457200</xdr:colOff>
      <xdr:row>15</xdr:row>
      <xdr:rowOff>63589</xdr:rowOff>
    </xdr:to>
    <xdr:sp macro="" textlink="">
      <xdr:nvSpPr>
        <xdr:cNvPr id="462" name="円/楕円 461"/>
        <xdr:cNvSpPr/>
      </xdr:nvSpPr>
      <xdr:spPr>
        <a:xfrm>
          <a:off x="16129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73766</xdr:rowOff>
    </xdr:from>
    <xdr:ext cx="736600" cy="259045"/>
    <xdr:sp macro="" textlink="">
      <xdr:nvSpPr>
        <xdr:cNvPr id="463" name="テキスト ボックス 462"/>
        <xdr:cNvSpPr txBox="1"/>
      </xdr:nvSpPr>
      <xdr:spPr>
        <a:xfrm>
          <a:off x="15798800" y="230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117272</xdr:rowOff>
    </xdr:from>
    <xdr:to>
      <xdr:col>22</xdr:col>
      <xdr:colOff>254000</xdr:colOff>
      <xdr:row>15</xdr:row>
      <xdr:rowOff>47422</xdr:rowOff>
    </xdr:to>
    <xdr:sp macro="" textlink="">
      <xdr:nvSpPr>
        <xdr:cNvPr id="464" name="円/楕円 463"/>
        <xdr:cNvSpPr/>
      </xdr:nvSpPr>
      <xdr:spPr>
        <a:xfrm>
          <a:off x="15240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65" name="テキスト ボックス 464"/>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27140</xdr:rowOff>
    </xdr:from>
    <xdr:to>
      <xdr:col>21</xdr:col>
      <xdr:colOff>50800</xdr:colOff>
      <xdr:row>15</xdr:row>
      <xdr:rowOff>128740</xdr:rowOff>
    </xdr:to>
    <xdr:sp macro="" textlink="">
      <xdr:nvSpPr>
        <xdr:cNvPr id="466" name="円/楕円 465"/>
        <xdr:cNvSpPr/>
      </xdr:nvSpPr>
      <xdr:spPr>
        <a:xfrm>
          <a:off x="14351000" y="25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113517</xdr:rowOff>
    </xdr:from>
    <xdr:ext cx="762000" cy="259045"/>
    <xdr:sp macro="" textlink="">
      <xdr:nvSpPr>
        <xdr:cNvPr id="467" name="テキスト ボックス 466"/>
        <xdr:cNvSpPr txBox="1"/>
      </xdr:nvSpPr>
      <xdr:spPr>
        <a:xfrm>
          <a:off x="14020800" y="26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59474</xdr:rowOff>
    </xdr:from>
    <xdr:to>
      <xdr:col>19</xdr:col>
      <xdr:colOff>533400</xdr:colOff>
      <xdr:row>15</xdr:row>
      <xdr:rowOff>161074</xdr:rowOff>
    </xdr:to>
    <xdr:sp macro="" textlink="">
      <xdr:nvSpPr>
        <xdr:cNvPr id="468" name="円/楕円 467"/>
        <xdr:cNvSpPr/>
      </xdr:nvSpPr>
      <xdr:spPr>
        <a:xfrm>
          <a:off x="13462000" y="26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145851</xdr:rowOff>
    </xdr:from>
    <xdr:ext cx="762000" cy="259045"/>
    <xdr:sp macro="" textlink="">
      <xdr:nvSpPr>
        <xdr:cNvPr id="469" name="テキスト ボックス 468"/>
        <xdr:cNvSpPr txBox="1"/>
      </xdr:nvSpPr>
      <xdr:spPr>
        <a:xfrm>
          <a:off x="13131800" y="271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人件費の割合は、２０．０％で前年度よりやや減少した。これまでは、平成１７年度から実施してきた行財政改革大綱に基づき、退職者不補充による職員数の削減や各種手当ての削減を実施してきた結果により減少してきたが、それも限界に来ている。今後も適正な職員数の管理等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130810</xdr:rowOff>
    </xdr:to>
    <xdr:cxnSp macro="">
      <xdr:nvCxnSpPr>
        <xdr:cNvPr id="66" name="直線コネクタ 65"/>
        <xdr:cNvCxnSpPr/>
      </xdr:nvCxnSpPr>
      <xdr:spPr>
        <a:xfrm flipV="1">
          <a:off x="3987800" y="603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130810</xdr:rowOff>
    </xdr:to>
    <xdr:cxnSp macro="">
      <xdr:nvCxnSpPr>
        <xdr:cNvPr id="69" name="直線コネクタ 68"/>
        <xdr:cNvCxnSpPr/>
      </xdr:nvCxnSpPr>
      <xdr:spPr>
        <a:xfrm>
          <a:off x="3098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123190</xdr:rowOff>
    </xdr:to>
    <xdr:cxnSp macro="">
      <xdr:nvCxnSpPr>
        <xdr:cNvPr id="72" name="直線コネクタ 71"/>
        <xdr:cNvCxnSpPr/>
      </xdr:nvCxnSpPr>
      <xdr:spPr>
        <a:xfrm>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92710</xdr:rowOff>
    </xdr:to>
    <xdr:cxnSp macro="">
      <xdr:nvCxnSpPr>
        <xdr:cNvPr id="75" name="直線コネクタ 74"/>
        <xdr:cNvCxnSpPr/>
      </xdr:nvCxnSpPr>
      <xdr:spPr>
        <a:xfrm>
          <a:off x="1320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経常収支比率における物件費の割合は７．４％となっており、前年度より０．６ポイント増加したが類似団体平均を下回っている。施設備品購入等による影響である。引き続き歳出の削減に努める。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26307</xdr:rowOff>
    </xdr:from>
    <xdr:to>
      <xdr:col>24</xdr:col>
      <xdr:colOff>31750</xdr:colOff>
      <xdr:row>13</xdr:row>
      <xdr:rowOff>91621</xdr:rowOff>
    </xdr:to>
    <xdr:cxnSp macro="">
      <xdr:nvCxnSpPr>
        <xdr:cNvPr id="129" name="直線コネクタ 128"/>
        <xdr:cNvCxnSpPr/>
      </xdr:nvCxnSpPr>
      <xdr:spPr>
        <a:xfrm>
          <a:off x="15671800" y="2255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37193</xdr:rowOff>
    </xdr:to>
    <xdr:cxnSp macro="">
      <xdr:nvCxnSpPr>
        <xdr:cNvPr id="132" name="直線コネクタ 131"/>
        <xdr:cNvCxnSpPr/>
      </xdr:nvCxnSpPr>
      <xdr:spPr>
        <a:xfrm flipV="1">
          <a:off x="14782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37193</xdr:rowOff>
    </xdr:to>
    <xdr:cxnSp macro="">
      <xdr:nvCxnSpPr>
        <xdr:cNvPr id="135" name="直線コネクタ 134"/>
        <xdr:cNvCxnSpPr/>
      </xdr:nvCxnSpPr>
      <xdr:spPr>
        <a:xfrm>
          <a:off x="13893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26307</xdr:rowOff>
    </xdr:to>
    <xdr:cxnSp macro="">
      <xdr:nvCxnSpPr>
        <xdr:cNvPr id="138" name="直線コネクタ 137"/>
        <xdr:cNvCxnSpPr/>
      </xdr:nvCxnSpPr>
      <xdr:spPr>
        <a:xfrm>
          <a:off x="13004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40821</xdr:rowOff>
    </xdr:from>
    <xdr:to>
      <xdr:col>24</xdr:col>
      <xdr:colOff>82550</xdr:colOff>
      <xdr:row>13</xdr:row>
      <xdr:rowOff>142421</xdr:rowOff>
    </xdr:to>
    <xdr:sp macro="" textlink="">
      <xdr:nvSpPr>
        <xdr:cNvPr id="148" name="円/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57348</xdr:rowOff>
    </xdr:from>
    <xdr:ext cx="762000" cy="259045"/>
    <xdr:sp macro="" textlink="">
      <xdr:nvSpPr>
        <xdr:cNvPr id="149" name="物件費該当値テキスト"/>
        <xdr:cNvSpPr txBox="1"/>
      </xdr:nvSpPr>
      <xdr:spPr>
        <a:xfrm>
          <a:off x="165989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146957</xdr:rowOff>
    </xdr:from>
    <xdr:to>
      <xdr:col>22</xdr:col>
      <xdr:colOff>615950</xdr:colOff>
      <xdr:row>13</xdr:row>
      <xdr:rowOff>77107</xdr:rowOff>
    </xdr:to>
    <xdr:sp macro="" textlink="">
      <xdr:nvSpPr>
        <xdr:cNvPr id="150" name="円/楕円 149"/>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87284</xdr:rowOff>
    </xdr:from>
    <xdr:ext cx="736600" cy="259045"/>
    <xdr:sp macro="" textlink="">
      <xdr:nvSpPr>
        <xdr:cNvPr id="151" name="テキスト ボックス 150"/>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157843</xdr:rowOff>
    </xdr:from>
    <xdr:to>
      <xdr:col>21</xdr:col>
      <xdr:colOff>412750</xdr:colOff>
      <xdr:row>13</xdr:row>
      <xdr:rowOff>87993</xdr:rowOff>
    </xdr:to>
    <xdr:sp macro="" textlink="">
      <xdr:nvSpPr>
        <xdr:cNvPr id="152" name="円/楕円 151"/>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98170</xdr:rowOff>
    </xdr:from>
    <xdr:ext cx="762000" cy="259045"/>
    <xdr:sp macro="" textlink="">
      <xdr:nvSpPr>
        <xdr:cNvPr id="153" name="テキスト ボックス 152"/>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4" name="円/楕円 153"/>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5" name="テキスト ボックス 154"/>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6" name="円/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扶助費の割合は３．２％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19050</xdr:rowOff>
    </xdr:from>
    <xdr:to>
      <xdr:col>7</xdr:col>
      <xdr:colOff>15875</xdr:colOff>
      <xdr:row>53</xdr:row>
      <xdr:rowOff>44450</xdr:rowOff>
    </xdr:to>
    <xdr:cxnSp macro="">
      <xdr:nvCxnSpPr>
        <xdr:cNvPr id="190" name="直線コネクタ 189"/>
        <xdr:cNvCxnSpPr/>
      </xdr:nvCxnSpPr>
      <xdr:spPr>
        <a:xfrm flipV="1">
          <a:off x="3987800" y="9105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44450</xdr:rowOff>
    </xdr:to>
    <xdr:cxnSp macro="">
      <xdr:nvCxnSpPr>
        <xdr:cNvPr id="193" name="直線コネクタ 192"/>
        <xdr:cNvCxnSpPr/>
      </xdr:nvCxnSpPr>
      <xdr:spPr>
        <a:xfrm>
          <a:off x="3098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6350</xdr:rowOff>
    </xdr:to>
    <xdr:cxnSp macro="">
      <xdr:nvCxnSpPr>
        <xdr:cNvPr id="196" name="直線コネクタ 195"/>
        <xdr:cNvCxnSpPr/>
      </xdr:nvCxnSpPr>
      <xdr:spPr>
        <a:xfrm flipV="1">
          <a:off x="2209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6350</xdr:rowOff>
    </xdr:to>
    <xdr:cxnSp macro="">
      <xdr:nvCxnSpPr>
        <xdr:cNvPr id="199" name="直線コネクタ 198"/>
        <xdr:cNvCxnSpPr/>
      </xdr:nvCxnSpPr>
      <xdr:spPr>
        <a:xfrm>
          <a:off x="1320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139700</xdr:rowOff>
    </xdr:from>
    <xdr:to>
      <xdr:col>7</xdr:col>
      <xdr:colOff>66675</xdr:colOff>
      <xdr:row>53</xdr:row>
      <xdr:rowOff>69850</xdr:rowOff>
    </xdr:to>
    <xdr:sp macro="" textlink="">
      <xdr:nvSpPr>
        <xdr:cNvPr id="209" name="円/楕円 208"/>
        <xdr:cNvSpPr/>
      </xdr:nvSpPr>
      <xdr:spPr>
        <a:xfrm>
          <a:off x="4775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48277</xdr:rowOff>
    </xdr:from>
    <xdr:ext cx="762000" cy="259045"/>
    <xdr:sp macro="" textlink="">
      <xdr:nvSpPr>
        <xdr:cNvPr id="210" name="扶助費該当値テキスト"/>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165100</xdr:rowOff>
    </xdr:from>
    <xdr:to>
      <xdr:col>5</xdr:col>
      <xdr:colOff>600075</xdr:colOff>
      <xdr:row>53</xdr:row>
      <xdr:rowOff>95250</xdr:rowOff>
    </xdr:to>
    <xdr:sp macro="" textlink="">
      <xdr:nvSpPr>
        <xdr:cNvPr id="211" name="円/楕円 210"/>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105427</xdr:rowOff>
    </xdr:from>
    <xdr:ext cx="736600" cy="259045"/>
    <xdr:sp macro="" textlink="">
      <xdr:nvSpPr>
        <xdr:cNvPr id="212" name="テキスト ボックス 211"/>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3" name="円/楕円 212"/>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4" name="テキスト ボックス 213"/>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127000</xdr:rowOff>
    </xdr:from>
    <xdr:to>
      <xdr:col>3</xdr:col>
      <xdr:colOff>193675</xdr:colOff>
      <xdr:row>53</xdr:row>
      <xdr:rowOff>57150</xdr:rowOff>
    </xdr:to>
    <xdr:sp macro="" textlink="">
      <xdr:nvSpPr>
        <xdr:cNvPr id="215" name="円/楕円 214"/>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67327</xdr:rowOff>
    </xdr:from>
    <xdr:ext cx="762000" cy="259045"/>
    <xdr:sp macro="" textlink="">
      <xdr:nvSpPr>
        <xdr:cNvPr id="216" name="テキスト ボックス 215"/>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経常収支比率におけるその他の割合が類似団体平均を上回っているのは、繰出金が主な要因である。中でも特別会計への繰出金増加が顕著であり、公共下水道事業では引き続き多額の繰出金が見込まれる。</a:t>
          </a:r>
          <a:endParaRPr lang="ja-JP" altLang="ja-JP" sz="1400">
            <a:effectLst/>
          </a:endParaRPr>
        </a:p>
        <a:p>
          <a:r>
            <a:rPr kumimoji="1" lang="ja-JP" altLang="ja-JP" sz="1100">
              <a:solidFill>
                <a:schemeClr val="dk1"/>
              </a:solidFill>
              <a:effectLst/>
              <a:latin typeface="+mn-lt"/>
              <a:ea typeface="+mn-ea"/>
              <a:cs typeface="+mn-cs"/>
            </a:rPr>
            <a:t>　また、高齢化の進む本市において、介護保険や後期高齢者への繰出も増加している。社会構造上、やむを得ない部分であるが、下水道事業等とも併せ財政の健全化に努める。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81280</xdr:rowOff>
    </xdr:to>
    <xdr:cxnSp macro="">
      <xdr:nvCxnSpPr>
        <xdr:cNvPr id="251" name="直線コネクタ 250"/>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58420</xdr:rowOff>
    </xdr:to>
    <xdr:cxnSp macro="">
      <xdr:nvCxnSpPr>
        <xdr:cNvPr id="254" name="直線コネクタ 253"/>
        <xdr:cNvCxnSpPr/>
      </xdr:nvCxnSpPr>
      <xdr:spPr>
        <a:xfrm>
          <a:off x="14782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73660</xdr:rowOff>
    </xdr:to>
    <xdr:cxnSp macro="">
      <xdr:nvCxnSpPr>
        <xdr:cNvPr id="257" name="直線コネクタ 256"/>
        <xdr:cNvCxnSpPr/>
      </xdr:nvCxnSpPr>
      <xdr:spPr>
        <a:xfrm flipV="1">
          <a:off x="13893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73660</xdr:rowOff>
    </xdr:to>
    <xdr:cxnSp macro="">
      <xdr:nvCxnSpPr>
        <xdr:cNvPr id="260" name="直線コネクタ 259"/>
        <xdr:cNvCxnSpPr/>
      </xdr:nvCxnSpPr>
      <xdr:spPr>
        <a:xfrm>
          <a:off x="13004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補助費等の割合は類似団体平均を上回っている。要因としては、奥能登クリーン組合への負担金、水道事業会計への補助金、病院事業会計への負担金・補助金が主な要因となっている。引き続き高水準で移行する見込みである。各種団体への運営補助等は引き続き適正な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51562</xdr:rowOff>
    </xdr:from>
    <xdr:to>
      <xdr:col>24</xdr:col>
      <xdr:colOff>31750</xdr:colOff>
      <xdr:row>39</xdr:row>
      <xdr:rowOff>60706</xdr:rowOff>
    </xdr:to>
    <xdr:cxnSp macro="">
      <xdr:nvCxnSpPr>
        <xdr:cNvPr id="309" name="直線コネクタ 308"/>
        <xdr:cNvCxnSpPr/>
      </xdr:nvCxnSpPr>
      <xdr:spPr>
        <a:xfrm>
          <a:off x="15671800" y="6738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51562</xdr:rowOff>
    </xdr:to>
    <xdr:cxnSp macro="">
      <xdr:nvCxnSpPr>
        <xdr:cNvPr id="312" name="直線コネクタ 311"/>
        <xdr:cNvCxnSpPr/>
      </xdr:nvCxnSpPr>
      <xdr:spPr>
        <a:xfrm>
          <a:off x="14782800" y="6692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xdr:rowOff>
    </xdr:from>
    <xdr:to>
      <xdr:col>21</xdr:col>
      <xdr:colOff>361950</xdr:colOff>
      <xdr:row>39</xdr:row>
      <xdr:rowOff>10414</xdr:rowOff>
    </xdr:to>
    <xdr:cxnSp macro="">
      <xdr:nvCxnSpPr>
        <xdr:cNvPr id="315" name="直線コネクタ 314"/>
        <xdr:cNvCxnSpPr/>
      </xdr:nvCxnSpPr>
      <xdr:spPr>
        <a:xfrm flipV="1">
          <a:off x="13893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39</xdr:row>
      <xdr:rowOff>10414</xdr:rowOff>
    </xdr:to>
    <xdr:cxnSp macro="">
      <xdr:nvCxnSpPr>
        <xdr:cNvPr id="318" name="直線コネクタ 317"/>
        <xdr:cNvCxnSpPr/>
      </xdr:nvCxnSpPr>
      <xdr:spPr>
        <a:xfrm>
          <a:off x="13004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9906</xdr:rowOff>
    </xdr:from>
    <xdr:to>
      <xdr:col>24</xdr:col>
      <xdr:colOff>82550</xdr:colOff>
      <xdr:row>39</xdr:row>
      <xdr:rowOff>111506</xdr:rowOff>
    </xdr:to>
    <xdr:sp macro="" textlink="">
      <xdr:nvSpPr>
        <xdr:cNvPr id="328" name="円/楕円 327"/>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89933</xdr:rowOff>
    </xdr:from>
    <xdr:ext cx="762000" cy="259045"/>
    <xdr:sp macro="" textlink="">
      <xdr:nvSpPr>
        <xdr:cNvPr id="329" name="補助費等該当値テキスト"/>
        <xdr:cNvSpPr txBox="1"/>
      </xdr:nvSpPr>
      <xdr:spPr>
        <a:xfrm>
          <a:off x="16598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762</xdr:rowOff>
    </xdr:from>
    <xdr:to>
      <xdr:col>22</xdr:col>
      <xdr:colOff>615950</xdr:colOff>
      <xdr:row>39</xdr:row>
      <xdr:rowOff>102362</xdr:rowOff>
    </xdr:to>
    <xdr:sp macro="" textlink="">
      <xdr:nvSpPr>
        <xdr:cNvPr id="330" name="円/楕円 329"/>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87139</xdr:rowOff>
    </xdr:from>
    <xdr:ext cx="736600" cy="259045"/>
    <xdr:sp macro="" textlink="">
      <xdr:nvSpPr>
        <xdr:cNvPr id="331" name="テキスト ボックス 330"/>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126492</xdr:rowOff>
    </xdr:from>
    <xdr:to>
      <xdr:col>21</xdr:col>
      <xdr:colOff>412750</xdr:colOff>
      <xdr:row>39</xdr:row>
      <xdr:rowOff>56642</xdr:rowOff>
    </xdr:to>
    <xdr:sp macro="" textlink="">
      <xdr:nvSpPr>
        <xdr:cNvPr id="332" name="円/楕円 331"/>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41419</xdr:rowOff>
    </xdr:from>
    <xdr:ext cx="762000" cy="259045"/>
    <xdr:sp macro="" textlink="">
      <xdr:nvSpPr>
        <xdr:cNvPr id="333" name="テキスト ボックス 332"/>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4" name="円/楕円 333"/>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5" name="テキスト ボックス 334"/>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36" name="円/楕円 335"/>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37" name="テキスト ボックス 336"/>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公債費の割合は１９．５％で、類似団体平均並みであるものの、ここ数年は確実に減少傾向にある。公的資金補償金免除繰上償還を行い、新発債については交付税措置の高い起債の選択や借入れ総額の抑制を行ってきた結果である。</a:t>
          </a:r>
          <a:endParaRPr lang="ja-JP" altLang="ja-JP" sz="1400">
            <a:effectLst/>
          </a:endParaRPr>
        </a:p>
        <a:p>
          <a:r>
            <a:rPr kumimoji="1" lang="ja-JP" altLang="ja-JP" sz="1100">
              <a:solidFill>
                <a:schemeClr val="dk1"/>
              </a:solidFill>
              <a:effectLst/>
              <a:latin typeface="+mn-lt"/>
              <a:ea typeface="+mn-ea"/>
              <a:cs typeface="+mn-cs"/>
            </a:rPr>
            <a:t>　今後も事業計画等において、事業の緊急性や優先度を考慮しながら、有利な起債の選択や新規発行の抑制に努め、公債費負担の適正化を図っていく。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22225</xdr:rowOff>
    </xdr:from>
    <xdr:to>
      <xdr:col>7</xdr:col>
      <xdr:colOff>15875</xdr:colOff>
      <xdr:row>75</xdr:row>
      <xdr:rowOff>33655</xdr:rowOff>
    </xdr:to>
    <xdr:cxnSp macro="">
      <xdr:nvCxnSpPr>
        <xdr:cNvPr id="369" name="直線コネクタ 368"/>
        <xdr:cNvCxnSpPr/>
      </xdr:nvCxnSpPr>
      <xdr:spPr>
        <a:xfrm flipV="1">
          <a:off x="3987800" y="128809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33655</xdr:rowOff>
    </xdr:from>
    <xdr:to>
      <xdr:col>5</xdr:col>
      <xdr:colOff>549275</xdr:colOff>
      <xdr:row>75</xdr:row>
      <xdr:rowOff>43180</xdr:rowOff>
    </xdr:to>
    <xdr:cxnSp macro="">
      <xdr:nvCxnSpPr>
        <xdr:cNvPr id="372" name="直線コネクタ 371"/>
        <xdr:cNvCxnSpPr/>
      </xdr:nvCxnSpPr>
      <xdr:spPr>
        <a:xfrm flipV="1">
          <a:off x="3098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43180</xdr:rowOff>
    </xdr:to>
    <xdr:cxnSp macro="">
      <xdr:nvCxnSpPr>
        <xdr:cNvPr id="375" name="直線コネクタ 374"/>
        <xdr:cNvCxnSpPr/>
      </xdr:nvCxnSpPr>
      <xdr:spPr>
        <a:xfrm>
          <a:off x="2209800" y="1290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54610</xdr:rowOff>
    </xdr:to>
    <xdr:cxnSp macro="">
      <xdr:nvCxnSpPr>
        <xdr:cNvPr id="378" name="直線コネクタ 377"/>
        <xdr:cNvCxnSpPr/>
      </xdr:nvCxnSpPr>
      <xdr:spPr>
        <a:xfrm flipV="1">
          <a:off x="1320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88" name="円/楕円 387"/>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114952</xdr:rowOff>
    </xdr:from>
    <xdr:ext cx="762000" cy="259045"/>
    <xdr:sp macro="" textlink="">
      <xdr:nvSpPr>
        <xdr:cNvPr id="389" name="公債費該当値テキスト"/>
        <xdr:cNvSpPr txBox="1"/>
      </xdr:nvSpPr>
      <xdr:spPr>
        <a:xfrm>
          <a:off x="4914900" y="128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154305</xdr:rowOff>
    </xdr:from>
    <xdr:to>
      <xdr:col>5</xdr:col>
      <xdr:colOff>600075</xdr:colOff>
      <xdr:row>75</xdr:row>
      <xdr:rowOff>84455</xdr:rowOff>
    </xdr:to>
    <xdr:sp macro="" textlink="">
      <xdr:nvSpPr>
        <xdr:cNvPr id="390" name="円/楕円 389"/>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69232</xdr:rowOff>
    </xdr:from>
    <xdr:ext cx="736600" cy="259045"/>
    <xdr:sp macro="" textlink="">
      <xdr:nvSpPr>
        <xdr:cNvPr id="391" name="テキスト ボックス 390"/>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92" name="円/楕円 391"/>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78757</xdr:rowOff>
    </xdr:from>
    <xdr:ext cx="762000" cy="259045"/>
    <xdr:sp macro="" textlink="">
      <xdr:nvSpPr>
        <xdr:cNvPr id="393" name="テキスト ボックス 392"/>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94" name="円/楕円 393"/>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78757</xdr:rowOff>
    </xdr:from>
    <xdr:ext cx="762000" cy="259045"/>
    <xdr:sp macro="" textlink="">
      <xdr:nvSpPr>
        <xdr:cNvPr id="395" name="テキスト ボックス 394"/>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6" name="円/楕円 395"/>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90188</xdr:rowOff>
    </xdr:from>
    <xdr:ext cx="762000" cy="259045"/>
    <xdr:sp macro="" textlink="">
      <xdr:nvSpPr>
        <xdr:cNvPr id="397" name="テキスト ボックス 396"/>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負担割合は、類似団体平均とほぼ同水準であるが、高水準で移行見込みの補助費等や下水道特会への繰出し等の負担割合が高くなっている。今後もできる限り経常経費の削減に努め、公営企業等へ効率のよい運営を求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159004</xdr:rowOff>
    </xdr:to>
    <xdr:cxnSp macro="">
      <xdr:nvCxnSpPr>
        <xdr:cNvPr id="428" name="直線コネクタ 427"/>
        <xdr:cNvCxnSpPr/>
      </xdr:nvCxnSpPr>
      <xdr:spPr>
        <a:xfrm flipV="1">
          <a:off x="15671800" y="135138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159004</xdr:rowOff>
    </xdr:to>
    <xdr:cxnSp macro="">
      <xdr:nvCxnSpPr>
        <xdr:cNvPr id="431" name="直線コネクタ 430"/>
        <xdr:cNvCxnSpPr/>
      </xdr:nvCxnSpPr>
      <xdr:spPr>
        <a:xfrm>
          <a:off x="14782800" y="134589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78</xdr:row>
      <xdr:rowOff>90424</xdr:rowOff>
    </xdr:to>
    <xdr:cxnSp macro="">
      <xdr:nvCxnSpPr>
        <xdr:cNvPr id="434" name="直線コネクタ 433"/>
        <xdr:cNvCxnSpPr/>
      </xdr:nvCxnSpPr>
      <xdr:spPr>
        <a:xfrm flipV="1">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90424</xdr:rowOff>
    </xdr:to>
    <xdr:cxnSp macro="">
      <xdr:nvCxnSpPr>
        <xdr:cNvPr id="437" name="直線コネクタ 436"/>
        <xdr:cNvCxnSpPr/>
      </xdr:nvCxnSpPr>
      <xdr:spPr>
        <a:xfrm>
          <a:off x="13004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89915</xdr:rowOff>
    </xdr:from>
    <xdr:to>
      <xdr:col>24</xdr:col>
      <xdr:colOff>82550</xdr:colOff>
      <xdr:row>79</xdr:row>
      <xdr:rowOff>20065</xdr:rowOff>
    </xdr:to>
    <xdr:sp macro="" textlink="">
      <xdr:nvSpPr>
        <xdr:cNvPr id="447" name="円/楕円 446"/>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61992</xdr:rowOff>
    </xdr:from>
    <xdr:ext cx="762000" cy="259045"/>
    <xdr:sp macro="" textlink="">
      <xdr:nvSpPr>
        <xdr:cNvPr id="448"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9" name="円/楕円 448"/>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50" name="テキスト ボックス 449"/>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1" name="円/楕円 450"/>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2" name="テキスト ボックス 451"/>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3" name="円/楕円 452"/>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54" name="テキスト ボックス 453"/>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5" name="円/楕円 45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41673</xdr:rowOff>
    </xdr:from>
    <xdr:ext cx="762000" cy="259045"/>
    <xdr:sp macro="" textlink="">
      <xdr:nvSpPr>
        <xdr:cNvPr id="456" name="テキスト ボックス 455"/>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石川県珠洲市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98485</xdr:rowOff>
    </xdr:from>
    <xdr:to>
      <xdr:col>4</xdr:col>
      <xdr:colOff>1117600</xdr:colOff>
      <xdr:row>13</xdr:row>
      <xdr:rowOff>135061</xdr:rowOff>
    </xdr:to>
    <xdr:cxnSp macro="">
      <xdr:nvCxnSpPr>
        <xdr:cNvPr id="52" name="直線コネクタ 51"/>
        <xdr:cNvCxnSpPr/>
      </xdr:nvCxnSpPr>
      <xdr:spPr bwMode="auto">
        <a:xfrm flipV="1">
          <a:off x="5003800" y="2374960"/>
          <a:ext cx="6477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135061</xdr:rowOff>
    </xdr:from>
    <xdr:to>
      <xdr:col>4</xdr:col>
      <xdr:colOff>469900</xdr:colOff>
      <xdr:row>14</xdr:row>
      <xdr:rowOff>84573</xdr:rowOff>
    </xdr:to>
    <xdr:cxnSp macro="">
      <xdr:nvCxnSpPr>
        <xdr:cNvPr id="55" name="直線コネクタ 54"/>
        <xdr:cNvCxnSpPr/>
      </xdr:nvCxnSpPr>
      <xdr:spPr bwMode="auto">
        <a:xfrm flipV="1">
          <a:off x="4305300" y="2411536"/>
          <a:ext cx="698500" cy="12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84573</xdr:rowOff>
    </xdr:from>
    <xdr:to>
      <xdr:col>3</xdr:col>
      <xdr:colOff>904875</xdr:colOff>
      <xdr:row>14</xdr:row>
      <xdr:rowOff>101424</xdr:rowOff>
    </xdr:to>
    <xdr:cxnSp macro="">
      <xdr:nvCxnSpPr>
        <xdr:cNvPr id="58" name="直線コネクタ 57"/>
        <xdr:cNvCxnSpPr/>
      </xdr:nvCxnSpPr>
      <xdr:spPr bwMode="auto">
        <a:xfrm flipV="1">
          <a:off x="3606800" y="2532498"/>
          <a:ext cx="6985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49352</xdr:rowOff>
    </xdr:from>
    <xdr:to>
      <xdr:col>3</xdr:col>
      <xdr:colOff>206375</xdr:colOff>
      <xdr:row>14</xdr:row>
      <xdr:rowOff>101424</xdr:rowOff>
    </xdr:to>
    <xdr:cxnSp macro="">
      <xdr:nvCxnSpPr>
        <xdr:cNvPr id="61" name="直線コネクタ 60"/>
        <xdr:cNvCxnSpPr/>
      </xdr:nvCxnSpPr>
      <xdr:spPr bwMode="auto">
        <a:xfrm>
          <a:off x="2908300" y="2497277"/>
          <a:ext cx="698500" cy="5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47685</xdr:rowOff>
    </xdr:from>
    <xdr:to>
      <xdr:col>5</xdr:col>
      <xdr:colOff>34925</xdr:colOff>
      <xdr:row>13</xdr:row>
      <xdr:rowOff>149285</xdr:rowOff>
    </xdr:to>
    <xdr:sp macro="" textlink="">
      <xdr:nvSpPr>
        <xdr:cNvPr id="71" name="円/楕円 70"/>
        <xdr:cNvSpPr/>
      </xdr:nvSpPr>
      <xdr:spPr bwMode="auto">
        <a:xfrm>
          <a:off x="5600700" y="232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64212</xdr:rowOff>
    </xdr:from>
    <xdr:ext cx="762000" cy="259045"/>
    <xdr:sp macro="" textlink="">
      <xdr:nvSpPr>
        <xdr:cNvPr id="72" name="人口1人当たり決算額の推移該当値テキスト130"/>
        <xdr:cNvSpPr txBox="1"/>
      </xdr:nvSpPr>
      <xdr:spPr>
        <a:xfrm>
          <a:off x="5740400" y="216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135,663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84261</xdr:rowOff>
    </xdr:from>
    <xdr:to>
      <xdr:col>4</xdr:col>
      <xdr:colOff>520700</xdr:colOff>
      <xdr:row>14</xdr:row>
      <xdr:rowOff>14411</xdr:rowOff>
    </xdr:to>
    <xdr:sp macro="" textlink="">
      <xdr:nvSpPr>
        <xdr:cNvPr id="73" name="円/楕円 72"/>
        <xdr:cNvSpPr/>
      </xdr:nvSpPr>
      <xdr:spPr bwMode="auto">
        <a:xfrm>
          <a:off x="4953000" y="236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24588</xdr:rowOff>
    </xdr:from>
    <xdr:ext cx="736600" cy="259045"/>
    <xdr:sp macro="" textlink="">
      <xdr:nvSpPr>
        <xdr:cNvPr id="74" name="テキスト ボックス 73"/>
        <xdr:cNvSpPr txBox="1"/>
      </xdr:nvSpPr>
      <xdr:spPr>
        <a:xfrm>
          <a:off x="4622800" y="212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33773</xdr:rowOff>
    </xdr:from>
    <xdr:to>
      <xdr:col>3</xdr:col>
      <xdr:colOff>955675</xdr:colOff>
      <xdr:row>14</xdr:row>
      <xdr:rowOff>135373</xdr:rowOff>
    </xdr:to>
    <xdr:sp macro="" textlink="">
      <xdr:nvSpPr>
        <xdr:cNvPr id="75" name="円/楕円 74"/>
        <xdr:cNvSpPr/>
      </xdr:nvSpPr>
      <xdr:spPr bwMode="auto">
        <a:xfrm>
          <a:off x="4254500" y="248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145550</xdr:rowOff>
    </xdr:from>
    <xdr:ext cx="762000" cy="259045"/>
    <xdr:sp macro="" textlink="">
      <xdr:nvSpPr>
        <xdr:cNvPr id="76" name="テキスト ボックス 75"/>
        <xdr:cNvSpPr txBox="1"/>
      </xdr:nvSpPr>
      <xdr:spPr>
        <a:xfrm>
          <a:off x="3924300" y="225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50624</xdr:rowOff>
    </xdr:from>
    <xdr:to>
      <xdr:col>3</xdr:col>
      <xdr:colOff>257175</xdr:colOff>
      <xdr:row>14</xdr:row>
      <xdr:rowOff>152224</xdr:rowOff>
    </xdr:to>
    <xdr:sp macro="" textlink="">
      <xdr:nvSpPr>
        <xdr:cNvPr id="77" name="円/楕円 76"/>
        <xdr:cNvSpPr/>
      </xdr:nvSpPr>
      <xdr:spPr bwMode="auto">
        <a:xfrm>
          <a:off x="3556000" y="249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162401</xdr:rowOff>
    </xdr:from>
    <xdr:ext cx="762000" cy="259045"/>
    <xdr:sp macro="" textlink="">
      <xdr:nvSpPr>
        <xdr:cNvPr id="78" name="テキスト ボックス 77"/>
        <xdr:cNvSpPr txBox="1"/>
      </xdr:nvSpPr>
      <xdr:spPr>
        <a:xfrm>
          <a:off x="3225800" y="226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170002</xdr:rowOff>
    </xdr:from>
    <xdr:to>
      <xdr:col>2</xdr:col>
      <xdr:colOff>692150</xdr:colOff>
      <xdr:row>14</xdr:row>
      <xdr:rowOff>100152</xdr:rowOff>
    </xdr:to>
    <xdr:sp macro="" textlink="">
      <xdr:nvSpPr>
        <xdr:cNvPr id="79" name="円/楕円 78"/>
        <xdr:cNvSpPr/>
      </xdr:nvSpPr>
      <xdr:spPr bwMode="auto">
        <a:xfrm>
          <a:off x="2857500" y="244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110329</xdr:rowOff>
    </xdr:from>
    <xdr:ext cx="762000" cy="259045"/>
    <xdr:sp macro="" textlink="">
      <xdr:nvSpPr>
        <xdr:cNvPr id="80" name="テキスト ボックス 79"/>
        <xdr:cNvSpPr txBox="1"/>
      </xdr:nvSpPr>
      <xdr:spPr>
        <a:xfrm>
          <a:off x="2527300" y="221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259893</xdr:rowOff>
    </xdr:from>
    <xdr:to>
      <xdr:col>4</xdr:col>
      <xdr:colOff>1117600</xdr:colOff>
      <xdr:row>37</xdr:row>
      <xdr:rowOff>270645</xdr:rowOff>
    </xdr:to>
    <xdr:cxnSp macro="">
      <xdr:nvCxnSpPr>
        <xdr:cNvPr id="114" name="直線コネクタ 113"/>
        <xdr:cNvCxnSpPr/>
      </xdr:nvCxnSpPr>
      <xdr:spPr bwMode="auto">
        <a:xfrm flipV="1">
          <a:off x="5003800" y="7384593"/>
          <a:ext cx="647700" cy="1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264663</xdr:rowOff>
    </xdr:from>
    <xdr:to>
      <xdr:col>4</xdr:col>
      <xdr:colOff>469900</xdr:colOff>
      <xdr:row>37</xdr:row>
      <xdr:rowOff>270645</xdr:rowOff>
    </xdr:to>
    <xdr:cxnSp macro="">
      <xdr:nvCxnSpPr>
        <xdr:cNvPr id="117" name="直線コネクタ 116"/>
        <xdr:cNvCxnSpPr/>
      </xdr:nvCxnSpPr>
      <xdr:spPr bwMode="auto">
        <a:xfrm>
          <a:off x="4305300" y="7389363"/>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263249</xdr:rowOff>
    </xdr:from>
    <xdr:to>
      <xdr:col>3</xdr:col>
      <xdr:colOff>904875</xdr:colOff>
      <xdr:row>37</xdr:row>
      <xdr:rowOff>264663</xdr:rowOff>
    </xdr:to>
    <xdr:cxnSp macro="">
      <xdr:nvCxnSpPr>
        <xdr:cNvPr id="120" name="直線コネクタ 119"/>
        <xdr:cNvCxnSpPr/>
      </xdr:nvCxnSpPr>
      <xdr:spPr bwMode="auto">
        <a:xfrm>
          <a:off x="3606800" y="7387949"/>
          <a:ext cx="698500" cy="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240241</xdr:rowOff>
    </xdr:from>
    <xdr:to>
      <xdr:col>3</xdr:col>
      <xdr:colOff>206375</xdr:colOff>
      <xdr:row>37</xdr:row>
      <xdr:rowOff>263249</xdr:rowOff>
    </xdr:to>
    <xdr:cxnSp macro="">
      <xdr:nvCxnSpPr>
        <xdr:cNvPr id="123" name="直線コネクタ 122"/>
        <xdr:cNvCxnSpPr/>
      </xdr:nvCxnSpPr>
      <xdr:spPr bwMode="auto">
        <a:xfrm>
          <a:off x="2908300" y="7364941"/>
          <a:ext cx="698500" cy="2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209093</xdr:rowOff>
    </xdr:from>
    <xdr:to>
      <xdr:col>5</xdr:col>
      <xdr:colOff>34925</xdr:colOff>
      <xdr:row>37</xdr:row>
      <xdr:rowOff>310693</xdr:rowOff>
    </xdr:to>
    <xdr:sp macro="" textlink="">
      <xdr:nvSpPr>
        <xdr:cNvPr id="133" name="円/楕円 132"/>
        <xdr:cNvSpPr/>
      </xdr:nvSpPr>
      <xdr:spPr bwMode="auto">
        <a:xfrm>
          <a:off x="5600700" y="73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54170</xdr:rowOff>
    </xdr:from>
    <xdr:ext cx="762000" cy="259045"/>
    <xdr:sp macro="" textlink="">
      <xdr:nvSpPr>
        <xdr:cNvPr id="134" name="人口1人当たり決算額の推移該当値テキスト445"/>
        <xdr:cNvSpPr txBox="1"/>
      </xdr:nvSpPr>
      <xdr:spPr>
        <a:xfrm>
          <a:off x="5740400" y="7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219845</xdr:rowOff>
    </xdr:from>
    <xdr:to>
      <xdr:col>4</xdr:col>
      <xdr:colOff>520700</xdr:colOff>
      <xdr:row>37</xdr:row>
      <xdr:rowOff>321445</xdr:rowOff>
    </xdr:to>
    <xdr:sp macro="" textlink="">
      <xdr:nvSpPr>
        <xdr:cNvPr id="135" name="円/楕円 134"/>
        <xdr:cNvSpPr/>
      </xdr:nvSpPr>
      <xdr:spPr bwMode="auto">
        <a:xfrm>
          <a:off x="4953000" y="7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160172</xdr:rowOff>
    </xdr:from>
    <xdr:ext cx="736600" cy="259045"/>
    <xdr:sp macro="" textlink="">
      <xdr:nvSpPr>
        <xdr:cNvPr id="136" name="テキスト ボックス 135"/>
        <xdr:cNvSpPr txBox="1"/>
      </xdr:nvSpPr>
      <xdr:spPr>
        <a:xfrm>
          <a:off x="4622800" y="711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213863</xdr:rowOff>
    </xdr:from>
    <xdr:to>
      <xdr:col>3</xdr:col>
      <xdr:colOff>955675</xdr:colOff>
      <xdr:row>37</xdr:row>
      <xdr:rowOff>315463</xdr:rowOff>
    </xdr:to>
    <xdr:sp macro="" textlink="">
      <xdr:nvSpPr>
        <xdr:cNvPr id="137" name="円/楕円 136"/>
        <xdr:cNvSpPr/>
      </xdr:nvSpPr>
      <xdr:spPr bwMode="auto">
        <a:xfrm>
          <a:off x="4254500" y="733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154190</xdr:rowOff>
    </xdr:from>
    <xdr:ext cx="762000" cy="259045"/>
    <xdr:sp macro="" textlink="">
      <xdr:nvSpPr>
        <xdr:cNvPr id="138" name="テキスト ボックス 137"/>
        <xdr:cNvSpPr txBox="1"/>
      </xdr:nvSpPr>
      <xdr:spPr>
        <a:xfrm>
          <a:off x="3924300" y="710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212449</xdr:rowOff>
    </xdr:from>
    <xdr:to>
      <xdr:col>3</xdr:col>
      <xdr:colOff>257175</xdr:colOff>
      <xdr:row>37</xdr:row>
      <xdr:rowOff>314049</xdr:rowOff>
    </xdr:to>
    <xdr:sp macro="" textlink="">
      <xdr:nvSpPr>
        <xdr:cNvPr id="139" name="円/楕円 138"/>
        <xdr:cNvSpPr/>
      </xdr:nvSpPr>
      <xdr:spPr bwMode="auto">
        <a:xfrm>
          <a:off x="3556000" y="733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152776</xdr:rowOff>
    </xdr:from>
    <xdr:ext cx="762000" cy="259045"/>
    <xdr:sp macro="" textlink="">
      <xdr:nvSpPr>
        <xdr:cNvPr id="140" name="テキスト ボックス 139"/>
        <xdr:cNvSpPr txBox="1"/>
      </xdr:nvSpPr>
      <xdr:spPr>
        <a:xfrm>
          <a:off x="3225800" y="710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189441</xdr:rowOff>
    </xdr:from>
    <xdr:to>
      <xdr:col>2</xdr:col>
      <xdr:colOff>692150</xdr:colOff>
      <xdr:row>37</xdr:row>
      <xdr:rowOff>291041</xdr:rowOff>
    </xdr:to>
    <xdr:sp macro="" textlink="">
      <xdr:nvSpPr>
        <xdr:cNvPr id="141" name="円/楕円 140"/>
        <xdr:cNvSpPr/>
      </xdr:nvSpPr>
      <xdr:spPr bwMode="auto">
        <a:xfrm>
          <a:off x="2857500" y="731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129768</xdr:rowOff>
    </xdr:from>
    <xdr:ext cx="762000" cy="259045"/>
    <xdr:sp macro="" textlink="">
      <xdr:nvSpPr>
        <xdr:cNvPr id="142" name="テキスト ボックス 141"/>
        <xdr:cNvSpPr txBox="1"/>
      </xdr:nvSpPr>
      <xdr:spPr>
        <a:xfrm>
          <a:off x="2527300" y="70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42516</xdr:rowOff>
    </xdr:from>
    <xdr:to>
      <xdr:col>6</xdr:col>
      <xdr:colOff>511175</xdr:colOff>
      <xdr:row>34</xdr:row>
      <xdr:rowOff>93023</xdr:rowOff>
    </xdr:to>
    <xdr:cxnSp macro="">
      <xdr:nvCxnSpPr>
        <xdr:cNvPr id="65" name="直線コネクタ 64"/>
        <xdr:cNvCxnSpPr/>
      </xdr:nvCxnSpPr>
      <xdr:spPr>
        <a:xfrm>
          <a:off x="3797300" y="5871816"/>
          <a:ext cx="8382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42516</xdr:rowOff>
    </xdr:from>
    <xdr:to>
      <xdr:col>5</xdr:col>
      <xdr:colOff>358775</xdr:colOff>
      <xdr:row>34</xdr:row>
      <xdr:rowOff>78506</xdr:rowOff>
    </xdr:to>
    <xdr:cxnSp macro="">
      <xdr:nvCxnSpPr>
        <xdr:cNvPr id="68" name="直線コネクタ 67"/>
        <xdr:cNvCxnSpPr/>
      </xdr:nvCxnSpPr>
      <xdr:spPr>
        <a:xfrm flipV="1">
          <a:off x="2908300" y="5871816"/>
          <a:ext cx="8890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78506</xdr:rowOff>
    </xdr:from>
    <xdr:to>
      <xdr:col>4</xdr:col>
      <xdr:colOff>155575</xdr:colOff>
      <xdr:row>34</xdr:row>
      <xdr:rowOff>94609</xdr:rowOff>
    </xdr:to>
    <xdr:cxnSp macro="">
      <xdr:nvCxnSpPr>
        <xdr:cNvPr id="71" name="直線コネクタ 70"/>
        <xdr:cNvCxnSpPr/>
      </xdr:nvCxnSpPr>
      <xdr:spPr>
        <a:xfrm flipV="1">
          <a:off x="2019300" y="5907806"/>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62290</xdr:rowOff>
    </xdr:from>
    <xdr:to>
      <xdr:col>2</xdr:col>
      <xdr:colOff>638175</xdr:colOff>
      <xdr:row>34</xdr:row>
      <xdr:rowOff>94609</xdr:rowOff>
    </xdr:to>
    <xdr:cxnSp macro="">
      <xdr:nvCxnSpPr>
        <xdr:cNvPr id="74" name="直線コネクタ 73"/>
        <xdr:cNvCxnSpPr/>
      </xdr:nvCxnSpPr>
      <xdr:spPr>
        <a:xfrm>
          <a:off x="1130300" y="5720140"/>
          <a:ext cx="889000" cy="2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42223</xdr:rowOff>
    </xdr:from>
    <xdr:to>
      <xdr:col>6</xdr:col>
      <xdr:colOff>561975</xdr:colOff>
      <xdr:row>34</xdr:row>
      <xdr:rowOff>143823</xdr:rowOff>
    </xdr:to>
    <xdr:sp macro="" textlink="">
      <xdr:nvSpPr>
        <xdr:cNvPr id="84" name="円/楕円 83"/>
        <xdr:cNvSpPr/>
      </xdr:nvSpPr>
      <xdr:spPr>
        <a:xfrm>
          <a:off x="4584700" y="58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65100</xdr:rowOff>
    </xdr:from>
    <xdr:ext cx="599010" cy="259045"/>
    <xdr:sp macro="" textlink="">
      <xdr:nvSpPr>
        <xdr:cNvPr id="85" name="人件費該当値テキスト"/>
        <xdr:cNvSpPr txBox="1"/>
      </xdr:nvSpPr>
      <xdr:spPr>
        <a:xfrm>
          <a:off x="4686300" y="572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163166</xdr:rowOff>
    </xdr:from>
    <xdr:to>
      <xdr:col>5</xdr:col>
      <xdr:colOff>409575</xdr:colOff>
      <xdr:row>34</xdr:row>
      <xdr:rowOff>93316</xdr:rowOff>
    </xdr:to>
    <xdr:sp macro="" textlink="">
      <xdr:nvSpPr>
        <xdr:cNvPr id="86" name="円/楕円 85"/>
        <xdr:cNvSpPr/>
      </xdr:nvSpPr>
      <xdr:spPr>
        <a:xfrm>
          <a:off x="3746500" y="58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109843</xdr:rowOff>
    </xdr:from>
    <xdr:ext cx="599010" cy="259045"/>
    <xdr:sp macro="" textlink="">
      <xdr:nvSpPr>
        <xdr:cNvPr id="87" name="テキスト ボックス 86"/>
        <xdr:cNvSpPr txBox="1"/>
      </xdr:nvSpPr>
      <xdr:spPr>
        <a:xfrm>
          <a:off x="3497794" y="55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27706</xdr:rowOff>
    </xdr:from>
    <xdr:to>
      <xdr:col>4</xdr:col>
      <xdr:colOff>206375</xdr:colOff>
      <xdr:row>34</xdr:row>
      <xdr:rowOff>129306</xdr:rowOff>
    </xdr:to>
    <xdr:sp macro="" textlink="">
      <xdr:nvSpPr>
        <xdr:cNvPr id="88" name="円/楕円 87"/>
        <xdr:cNvSpPr/>
      </xdr:nvSpPr>
      <xdr:spPr>
        <a:xfrm>
          <a:off x="2857500" y="58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145833</xdr:rowOff>
    </xdr:from>
    <xdr:ext cx="599010" cy="259045"/>
    <xdr:sp macro="" textlink="">
      <xdr:nvSpPr>
        <xdr:cNvPr id="89" name="テキスト ボックス 88"/>
        <xdr:cNvSpPr txBox="1"/>
      </xdr:nvSpPr>
      <xdr:spPr>
        <a:xfrm>
          <a:off x="2608794" y="56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43809</xdr:rowOff>
    </xdr:from>
    <xdr:to>
      <xdr:col>3</xdr:col>
      <xdr:colOff>3175</xdr:colOff>
      <xdr:row>34</xdr:row>
      <xdr:rowOff>145409</xdr:rowOff>
    </xdr:to>
    <xdr:sp macro="" textlink="">
      <xdr:nvSpPr>
        <xdr:cNvPr id="90" name="円/楕円 89"/>
        <xdr:cNvSpPr/>
      </xdr:nvSpPr>
      <xdr:spPr>
        <a:xfrm>
          <a:off x="1968500" y="58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161936</xdr:rowOff>
    </xdr:from>
    <xdr:ext cx="599010" cy="259045"/>
    <xdr:sp macro="" textlink="">
      <xdr:nvSpPr>
        <xdr:cNvPr id="91" name="テキスト ボックス 90"/>
        <xdr:cNvSpPr txBox="1"/>
      </xdr:nvSpPr>
      <xdr:spPr>
        <a:xfrm>
          <a:off x="1719794" y="564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11490</xdr:rowOff>
    </xdr:from>
    <xdr:to>
      <xdr:col>1</xdr:col>
      <xdr:colOff>485775</xdr:colOff>
      <xdr:row>33</xdr:row>
      <xdr:rowOff>113090</xdr:rowOff>
    </xdr:to>
    <xdr:sp macro="" textlink="">
      <xdr:nvSpPr>
        <xdr:cNvPr id="92" name="円/楕円 91"/>
        <xdr:cNvSpPr/>
      </xdr:nvSpPr>
      <xdr:spPr>
        <a:xfrm>
          <a:off x="1079500" y="56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129617</xdr:rowOff>
    </xdr:from>
    <xdr:ext cx="599010" cy="259045"/>
    <xdr:sp macro="" textlink="">
      <xdr:nvSpPr>
        <xdr:cNvPr id="93" name="テキスト ボックス 92"/>
        <xdr:cNvSpPr txBox="1"/>
      </xdr:nvSpPr>
      <xdr:spPr>
        <a:xfrm>
          <a:off x="830794" y="544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83820</xdr:rowOff>
    </xdr:from>
    <xdr:to>
      <xdr:col>6</xdr:col>
      <xdr:colOff>511175</xdr:colOff>
      <xdr:row>56</xdr:row>
      <xdr:rowOff>3061</xdr:rowOff>
    </xdr:to>
    <xdr:cxnSp macro="">
      <xdr:nvCxnSpPr>
        <xdr:cNvPr id="123" name="直線コネクタ 122"/>
        <xdr:cNvCxnSpPr/>
      </xdr:nvCxnSpPr>
      <xdr:spPr>
        <a:xfrm flipV="1">
          <a:off x="3797300" y="9513570"/>
          <a:ext cx="838200" cy="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3061</xdr:rowOff>
    </xdr:from>
    <xdr:to>
      <xdr:col>5</xdr:col>
      <xdr:colOff>358775</xdr:colOff>
      <xdr:row>56</xdr:row>
      <xdr:rowOff>77750</xdr:rowOff>
    </xdr:to>
    <xdr:cxnSp macro="">
      <xdr:nvCxnSpPr>
        <xdr:cNvPr id="126" name="直線コネクタ 125"/>
        <xdr:cNvCxnSpPr/>
      </xdr:nvCxnSpPr>
      <xdr:spPr>
        <a:xfrm flipV="1">
          <a:off x="2908300" y="9604261"/>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77750</xdr:rowOff>
    </xdr:from>
    <xdr:to>
      <xdr:col>4</xdr:col>
      <xdr:colOff>155575</xdr:colOff>
      <xdr:row>56</xdr:row>
      <xdr:rowOff>97180</xdr:rowOff>
    </xdr:to>
    <xdr:cxnSp macro="">
      <xdr:nvCxnSpPr>
        <xdr:cNvPr id="129" name="直線コネクタ 128"/>
        <xdr:cNvCxnSpPr/>
      </xdr:nvCxnSpPr>
      <xdr:spPr>
        <a:xfrm flipV="1">
          <a:off x="2019300" y="9678950"/>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87376</xdr:rowOff>
    </xdr:from>
    <xdr:to>
      <xdr:col>2</xdr:col>
      <xdr:colOff>638175</xdr:colOff>
      <xdr:row>56</xdr:row>
      <xdr:rowOff>97180</xdr:rowOff>
    </xdr:to>
    <xdr:cxnSp macro="">
      <xdr:nvCxnSpPr>
        <xdr:cNvPr id="132" name="直線コネクタ 131"/>
        <xdr:cNvCxnSpPr/>
      </xdr:nvCxnSpPr>
      <xdr:spPr>
        <a:xfrm>
          <a:off x="1130300" y="968857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33020</xdr:rowOff>
    </xdr:from>
    <xdr:to>
      <xdr:col>6</xdr:col>
      <xdr:colOff>561975</xdr:colOff>
      <xdr:row>55</xdr:row>
      <xdr:rowOff>134620</xdr:rowOff>
    </xdr:to>
    <xdr:sp macro="" textlink="">
      <xdr:nvSpPr>
        <xdr:cNvPr id="142" name="円/楕円 141"/>
        <xdr:cNvSpPr/>
      </xdr:nvSpPr>
      <xdr:spPr>
        <a:xfrm>
          <a:off x="45847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55897</xdr:rowOff>
    </xdr:from>
    <xdr:ext cx="534377" cy="259045"/>
    <xdr:sp macro="" textlink="">
      <xdr:nvSpPr>
        <xdr:cNvPr id="143" name="物件費該当値テキスト"/>
        <xdr:cNvSpPr txBox="1"/>
      </xdr:nvSpPr>
      <xdr:spPr>
        <a:xfrm>
          <a:off x="4686300" y="93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123711</xdr:rowOff>
    </xdr:from>
    <xdr:to>
      <xdr:col>5</xdr:col>
      <xdr:colOff>409575</xdr:colOff>
      <xdr:row>56</xdr:row>
      <xdr:rowOff>53861</xdr:rowOff>
    </xdr:to>
    <xdr:sp macro="" textlink="">
      <xdr:nvSpPr>
        <xdr:cNvPr id="144" name="円/楕円 143"/>
        <xdr:cNvSpPr/>
      </xdr:nvSpPr>
      <xdr:spPr>
        <a:xfrm>
          <a:off x="3746500" y="95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70388</xdr:rowOff>
    </xdr:from>
    <xdr:ext cx="534377" cy="259045"/>
    <xdr:sp macro="" textlink="">
      <xdr:nvSpPr>
        <xdr:cNvPr id="145" name="テキスト ボックス 144"/>
        <xdr:cNvSpPr txBox="1"/>
      </xdr:nvSpPr>
      <xdr:spPr>
        <a:xfrm>
          <a:off x="3530111" y="93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26950</xdr:rowOff>
    </xdr:from>
    <xdr:to>
      <xdr:col>4</xdr:col>
      <xdr:colOff>206375</xdr:colOff>
      <xdr:row>56</xdr:row>
      <xdr:rowOff>128550</xdr:rowOff>
    </xdr:to>
    <xdr:sp macro="" textlink="">
      <xdr:nvSpPr>
        <xdr:cNvPr id="146" name="円/楕円 145"/>
        <xdr:cNvSpPr/>
      </xdr:nvSpPr>
      <xdr:spPr>
        <a:xfrm>
          <a:off x="2857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145077</xdr:rowOff>
    </xdr:from>
    <xdr:ext cx="534377" cy="259045"/>
    <xdr:sp macro="" textlink="">
      <xdr:nvSpPr>
        <xdr:cNvPr id="147" name="テキスト ボックス 146"/>
        <xdr:cNvSpPr txBox="1"/>
      </xdr:nvSpPr>
      <xdr:spPr>
        <a:xfrm>
          <a:off x="2641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46380</xdr:rowOff>
    </xdr:from>
    <xdr:to>
      <xdr:col>3</xdr:col>
      <xdr:colOff>3175</xdr:colOff>
      <xdr:row>56</xdr:row>
      <xdr:rowOff>147980</xdr:rowOff>
    </xdr:to>
    <xdr:sp macro="" textlink="">
      <xdr:nvSpPr>
        <xdr:cNvPr id="148" name="円/楕円 147"/>
        <xdr:cNvSpPr/>
      </xdr:nvSpPr>
      <xdr:spPr>
        <a:xfrm>
          <a:off x="1968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139107</xdr:rowOff>
    </xdr:from>
    <xdr:ext cx="534377" cy="259045"/>
    <xdr:sp macro="" textlink="">
      <xdr:nvSpPr>
        <xdr:cNvPr id="149" name="テキスト ボックス 148"/>
        <xdr:cNvSpPr txBox="1"/>
      </xdr:nvSpPr>
      <xdr:spPr>
        <a:xfrm>
          <a:off x="1752111" y="97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36576</xdr:rowOff>
    </xdr:from>
    <xdr:to>
      <xdr:col>1</xdr:col>
      <xdr:colOff>485775</xdr:colOff>
      <xdr:row>56</xdr:row>
      <xdr:rowOff>138176</xdr:rowOff>
    </xdr:to>
    <xdr:sp macro="" textlink="">
      <xdr:nvSpPr>
        <xdr:cNvPr id="150" name="円/楕円 149"/>
        <xdr:cNvSpPr/>
      </xdr:nvSpPr>
      <xdr:spPr>
        <a:xfrm>
          <a:off x="1079500" y="96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129303</xdr:rowOff>
    </xdr:from>
    <xdr:ext cx="534377" cy="259045"/>
    <xdr:sp macro="" textlink="">
      <xdr:nvSpPr>
        <xdr:cNvPr id="151" name="テキスト ボックス 150"/>
        <xdr:cNvSpPr txBox="1"/>
      </xdr:nvSpPr>
      <xdr:spPr>
        <a:xfrm>
          <a:off x="863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153493</xdr:rowOff>
    </xdr:from>
    <xdr:to>
      <xdr:col>6</xdr:col>
      <xdr:colOff>511175</xdr:colOff>
      <xdr:row>76</xdr:row>
      <xdr:rowOff>164770</xdr:rowOff>
    </xdr:to>
    <xdr:cxnSp macro="">
      <xdr:nvCxnSpPr>
        <xdr:cNvPr id="180" name="直線コネクタ 179"/>
        <xdr:cNvCxnSpPr/>
      </xdr:nvCxnSpPr>
      <xdr:spPr>
        <a:xfrm flipV="1">
          <a:off x="3797300" y="13012243"/>
          <a:ext cx="8382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164770</xdr:rowOff>
    </xdr:from>
    <xdr:to>
      <xdr:col>5</xdr:col>
      <xdr:colOff>358775</xdr:colOff>
      <xdr:row>77</xdr:row>
      <xdr:rowOff>3493</xdr:rowOff>
    </xdr:to>
    <xdr:cxnSp macro="">
      <xdr:nvCxnSpPr>
        <xdr:cNvPr id="183" name="直線コネクタ 182"/>
        <xdr:cNvCxnSpPr/>
      </xdr:nvCxnSpPr>
      <xdr:spPr>
        <a:xfrm flipV="1">
          <a:off x="2908300" y="13194970"/>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74358</xdr:rowOff>
    </xdr:from>
    <xdr:to>
      <xdr:col>4</xdr:col>
      <xdr:colOff>155575</xdr:colOff>
      <xdr:row>77</xdr:row>
      <xdr:rowOff>3493</xdr:rowOff>
    </xdr:to>
    <xdr:cxnSp macro="">
      <xdr:nvCxnSpPr>
        <xdr:cNvPr id="186" name="直線コネクタ 185"/>
        <xdr:cNvCxnSpPr/>
      </xdr:nvCxnSpPr>
      <xdr:spPr>
        <a:xfrm>
          <a:off x="2019300" y="1310455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74358</xdr:rowOff>
    </xdr:from>
    <xdr:to>
      <xdr:col>2</xdr:col>
      <xdr:colOff>638175</xdr:colOff>
      <xdr:row>76</xdr:row>
      <xdr:rowOff>94247</xdr:rowOff>
    </xdr:to>
    <xdr:cxnSp macro="">
      <xdr:nvCxnSpPr>
        <xdr:cNvPr id="189" name="直線コネクタ 188"/>
        <xdr:cNvCxnSpPr/>
      </xdr:nvCxnSpPr>
      <xdr:spPr>
        <a:xfrm flipV="1">
          <a:off x="1130300" y="13104558"/>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102692</xdr:rowOff>
    </xdr:from>
    <xdr:to>
      <xdr:col>6</xdr:col>
      <xdr:colOff>561975</xdr:colOff>
      <xdr:row>76</xdr:row>
      <xdr:rowOff>32841</xdr:rowOff>
    </xdr:to>
    <xdr:sp macro="" textlink="">
      <xdr:nvSpPr>
        <xdr:cNvPr id="199" name="円/楕円 198"/>
        <xdr:cNvSpPr/>
      </xdr:nvSpPr>
      <xdr:spPr>
        <a:xfrm>
          <a:off x="4584700" y="12961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125569</xdr:rowOff>
    </xdr:from>
    <xdr:ext cx="534377" cy="259045"/>
    <xdr:sp macro="" textlink="">
      <xdr:nvSpPr>
        <xdr:cNvPr id="200" name="維持補修費該当値テキスト"/>
        <xdr:cNvSpPr txBox="1"/>
      </xdr:nvSpPr>
      <xdr:spPr>
        <a:xfrm>
          <a:off x="4686300" y="128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113970</xdr:rowOff>
    </xdr:from>
    <xdr:to>
      <xdr:col>5</xdr:col>
      <xdr:colOff>409575</xdr:colOff>
      <xdr:row>77</xdr:row>
      <xdr:rowOff>44120</xdr:rowOff>
    </xdr:to>
    <xdr:sp macro="" textlink="">
      <xdr:nvSpPr>
        <xdr:cNvPr id="201" name="円/楕円 200"/>
        <xdr:cNvSpPr/>
      </xdr:nvSpPr>
      <xdr:spPr>
        <a:xfrm>
          <a:off x="3746500" y="131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60647</xdr:rowOff>
    </xdr:from>
    <xdr:ext cx="534377" cy="259045"/>
    <xdr:sp macro="" textlink="">
      <xdr:nvSpPr>
        <xdr:cNvPr id="202" name="テキスト ボックス 201"/>
        <xdr:cNvSpPr txBox="1"/>
      </xdr:nvSpPr>
      <xdr:spPr>
        <a:xfrm>
          <a:off x="3530111" y="129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124143</xdr:rowOff>
    </xdr:from>
    <xdr:to>
      <xdr:col>4</xdr:col>
      <xdr:colOff>206375</xdr:colOff>
      <xdr:row>77</xdr:row>
      <xdr:rowOff>54293</xdr:rowOff>
    </xdr:to>
    <xdr:sp macro="" textlink="">
      <xdr:nvSpPr>
        <xdr:cNvPr id="203" name="円/楕円 202"/>
        <xdr:cNvSpPr/>
      </xdr:nvSpPr>
      <xdr:spPr>
        <a:xfrm>
          <a:off x="2857500" y="131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70820</xdr:rowOff>
    </xdr:from>
    <xdr:ext cx="534377" cy="259045"/>
    <xdr:sp macro="" textlink="">
      <xdr:nvSpPr>
        <xdr:cNvPr id="204" name="テキスト ボックス 203"/>
        <xdr:cNvSpPr txBox="1"/>
      </xdr:nvSpPr>
      <xdr:spPr>
        <a:xfrm>
          <a:off x="2641111" y="129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23558</xdr:rowOff>
    </xdr:from>
    <xdr:to>
      <xdr:col>3</xdr:col>
      <xdr:colOff>3175</xdr:colOff>
      <xdr:row>76</xdr:row>
      <xdr:rowOff>125158</xdr:rowOff>
    </xdr:to>
    <xdr:sp macro="" textlink="">
      <xdr:nvSpPr>
        <xdr:cNvPr id="205" name="円/楕円 204"/>
        <xdr:cNvSpPr/>
      </xdr:nvSpPr>
      <xdr:spPr>
        <a:xfrm>
          <a:off x="1968500" y="130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141685</xdr:rowOff>
    </xdr:from>
    <xdr:ext cx="534377" cy="259045"/>
    <xdr:sp macro="" textlink="">
      <xdr:nvSpPr>
        <xdr:cNvPr id="206" name="テキスト ボックス 205"/>
        <xdr:cNvSpPr txBox="1"/>
      </xdr:nvSpPr>
      <xdr:spPr>
        <a:xfrm>
          <a:off x="1752111" y="1282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43447</xdr:rowOff>
    </xdr:from>
    <xdr:to>
      <xdr:col>1</xdr:col>
      <xdr:colOff>485775</xdr:colOff>
      <xdr:row>76</xdr:row>
      <xdr:rowOff>145047</xdr:rowOff>
    </xdr:to>
    <xdr:sp macro="" textlink="">
      <xdr:nvSpPr>
        <xdr:cNvPr id="207" name="円/楕円 206"/>
        <xdr:cNvSpPr/>
      </xdr:nvSpPr>
      <xdr:spPr>
        <a:xfrm>
          <a:off x="1079500" y="130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161574</xdr:rowOff>
    </xdr:from>
    <xdr:ext cx="534377" cy="259045"/>
    <xdr:sp macro="" textlink="">
      <xdr:nvSpPr>
        <xdr:cNvPr id="208" name="テキスト ボックス 207"/>
        <xdr:cNvSpPr txBox="1"/>
      </xdr:nvSpPr>
      <xdr:spPr>
        <a:xfrm>
          <a:off x="863111" y="128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144228</xdr:rowOff>
    </xdr:from>
    <xdr:to>
      <xdr:col>6</xdr:col>
      <xdr:colOff>511175</xdr:colOff>
      <xdr:row>97</xdr:row>
      <xdr:rowOff>154243</xdr:rowOff>
    </xdr:to>
    <xdr:cxnSp macro="">
      <xdr:nvCxnSpPr>
        <xdr:cNvPr id="240" name="直線コネクタ 239"/>
        <xdr:cNvCxnSpPr/>
      </xdr:nvCxnSpPr>
      <xdr:spPr>
        <a:xfrm>
          <a:off x="3797300" y="16774878"/>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144228</xdr:rowOff>
    </xdr:from>
    <xdr:to>
      <xdr:col>5</xdr:col>
      <xdr:colOff>358775</xdr:colOff>
      <xdr:row>98</xdr:row>
      <xdr:rowOff>57263</xdr:rowOff>
    </xdr:to>
    <xdr:cxnSp macro="">
      <xdr:nvCxnSpPr>
        <xdr:cNvPr id="243" name="直線コネクタ 242"/>
        <xdr:cNvCxnSpPr/>
      </xdr:nvCxnSpPr>
      <xdr:spPr>
        <a:xfrm flipV="1">
          <a:off x="2908300" y="16774878"/>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125966</xdr:rowOff>
    </xdr:from>
    <xdr:to>
      <xdr:col>5</xdr:col>
      <xdr:colOff>409575</xdr:colOff>
      <xdr:row>96</xdr:row>
      <xdr:rowOff>56116</xdr:rowOff>
    </xdr:to>
    <xdr:sp macro="" textlink="">
      <xdr:nvSpPr>
        <xdr:cNvPr id="244" name="フローチャート : 判断 243"/>
        <xdr:cNvSpPr/>
      </xdr:nvSpPr>
      <xdr:spPr>
        <a:xfrm>
          <a:off x="3746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72643</xdr:rowOff>
    </xdr:from>
    <xdr:ext cx="534377" cy="259045"/>
    <xdr:sp macro="" textlink="">
      <xdr:nvSpPr>
        <xdr:cNvPr id="245" name="テキスト ボックス 244"/>
        <xdr:cNvSpPr txBox="1"/>
      </xdr:nvSpPr>
      <xdr:spPr>
        <a:xfrm>
          <a:off x="3530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57263</xdr:rowOff>
    </xdr:from>
    <xdr:to>
      <xdr:col>4</xdr:col>
      <xdr:colOff>155575</xdr:colOff>
      <xdr:row>98</xdr:row>
      <xdr:rowOff>68464</xdr:rowOff>
    </xdr:to>
    <xdr:cxnSp macro="">
      <xdr:nvCxnSpPr>
        <xdr:cNvPr id="246" name="直線コネクタ 245"/>
        <xdr:cNvCxnSpPr/>
      </xdr:nvCxnSpPr>
      <xdr:spPr>
        <a:xfrm flipV="1">
          <a:off x="2019300" y="1685936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20417</xdr:rowOff>
    </xdr:from>
    <xdr:to>
      <xdr:col>4</xdr:col>
      <xdr:colOff>206375</xdr:colOff>
      <xdr:row>96</xdr:row>
      <xdr:rowOff>122017</xdr:rowOff>
    </xdr:to>
    <xdr:sp macro="" textlink="">
      <xdr:nvSpPr>
        <xdr:cNvPr id="247" name="フローチャート : 判断 246"/>
        <xdr:cNvSpPr/>
      </xdr:nvSpPr>
      <xdr:spPr>
        <a:xfrm>
          <a:off x="2857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138544</xdr:rowOff>
    </xdr:from>
    <xdr:ext cx="534377" cy="259045"/>
    <xdr:sp macro="" textlink="">
      <xdr:nvSpPr>
        <xdr:cNvPr id="248" name="テキスト ボックス 247"/>
        <xdr:cNvSpPr txBox="1"/>
      </xdr:nvSpPr>
      <xdr:spPr>
        <a:xfrm>
          <a:off x="2641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68464</xdr:rowOff>
    </xdr:from>
    <xdr:to>
      <xdr:col>2</xdr:col>
      <xdr:colOff>638175</xdr:colOff>
      <xdr:row>98</xdr:row>
      <xdr:rowOff>87807</xdr:rowOff>
    </xdr:to>
    <xdr:cxnSp macro="">
      <xdr:nvCxnSpPr>
        <xdr:cNvPr id="249" name="直線コネクタ 248"/>
        <xdr:cNvCxnSpPr/>
      </xdr:nvCxnSpPr>
      <xdr:spPr>
        <a:xfrm flipV="1">
          <a:off x="1130300" y="16870564"/>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41580</xdr:rowOff>
    </xdr:from>
    <xdr:to>
      <xdr:col>3</xdr:col>
      <xdr:colOff>3175</xdr:colOff>
      <xdr:row>96</xdr:row>
      <xdr:rowOff>143180</xdr:rowOff>
    </xdr:to>
    <xdr:sp macro="" textlink="">
      <xdr:nvSpPr>
        <xdr:cNvPr id="250" name="フローチャート : 判断 249"/>
        <xdr:cNvSpPr/>
      </xdr:nvSpPr>
      <xdr:spPr>
        <a:xfrm>
          <a:off x="1968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159707</xdr:rowOff>
    </xdr:from>
    <xdr:ext cx="534377" cy="259045"/>
    <xdr:sp macro="" textlink="">
      <xdr:nvSpPr>
        <xdr:cNvPr id="251" name="テキスト ボックス 250"/>
        <xdr:cNvSpPr txBox="1"/>
      </xdr:nvSpPr>
      <xdr:spPr>
        <a:xfrm>
          <a:off x="1752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40872</xdr:rowOff>
    </xdr:from>
    <xdr:to>
      <xdr:col>1</xdr:col>
      <xdr:colOff>485775</xdr:colOff>
      <xdr:row>96</xdr:row>
      <xdr:rowOff>142472</xdr:rowOff>
    </xdr:to>
    <xdr:sp macro="" textlink="">
      <xdr:nvSpPr>
        <xdr:cNvPr id="252" name="フローチャート : 判断 251"/>
        <xdr:cNvSpPr/>
      </xdr:nvSpPr>
      <xdr:spPr>
        <a:xfrm>
          <a:off x="1079500" y="165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158999</xdr:rowOff>
    </xdr:from>
    <xdr:ext cx="534377" cy="259045"/>
    <xdr:sp macro="" textlink="">
      <xdr:nvSpPr>
        <xdr:cNvPr id="253" name="テキスト ボックス 252"/>
        <xdr:cNvSpPr txBox="1"/>
      </xdr:nvSpPr>
      <xdr:spPr>
        <a:xfrm>
          <a:off x="863111" y="162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103443</xdr:rowOff>
    </xdr:from>
    <xdr:to>
      <xdr:col>6</xdr:col>
      <xdr:colOff>561975</xdr:colOff>
      <xdr:row>98</xdr:row>
      <xdr:rowOff>33593</xdr:rowOff>
    </xdr:to>
    <xdr:sp macro="" textlink="">
      <xdr:nvSpPr>
        <xdr:cNvPr id="259" name="円/楕円 258"/>
        <xdr:cNvSpPr/>
      </xdr:nvSpPr>
      <xdr:spPr>
        <a:xfrm>
          <a:off x="4584700" y="1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18370</xdr:rowOff>
    </xdr:from>
    <xdr:ext cx="534377" cy="259045"/>
    <xdr:sp macro="" textlink="">
      <xdr:nvSpPr>
        <xdr:cNvPr id="260" name="扶助費該当値テキスト"/>
        <xdr:cNvSpPr txBox="1"/>
      </xdr:nvSpPr>
      <xdr:spPr>
        <a:xfrm>
          <a:off x="4686300" y="166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93428</xdr:rowOff>
    </xdr:from>
    <xdr:to>
      <xdr:col>5</xdr:col>
      <xdr:colOff>409575</xdr:colOff>
      <xdr:row>98</xdr:row>
      <xdr:rowOff>23578</xdr:rowOff>
    </xdr:to>
    <xdr:sp macro="" textlink="">
      <xdr:nvSpPr>
        <xdr:cNvPr id="261" name="円/楕円 260"/>
        <xdr:cNvSpPr/>
      </xdr:nvSpPr>
      <xdr:spPr>
        <a:xfrm>
          <a:off x="3746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14705</xdr:rowOff>
    </xdr:from>
    <xdr:ext cx="534377" cy="259045"/>
    <xdr:sp macro="" textlink="">
      <xdr:nvSpPr>
        <xdr:cNvPr id="262" name="テキスト ボックス 261"/>
        <xdr:cNvSpPr txBox="1"/>
      </xdr:nvSpPr>
      <xdr:spPr>
        <a:xfrm>
          <a:off x="3530111" y="168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6463</xdr:rowOff>
    </xdr:from>
    <xdr:to>
      <xdr:col>4</xdr:col>
      <xdr:colOff>206375</xdr:colOff>
      <xdr:row>98</xdr:row>
      <xdr:rowOff>108063</xdr:rowOff>
    </xdr:to>
    <xdr:sp macro="" textlink="">
      <xdr:nvSpPr>
        <xdr:cNvPr id="263" name="円/楕円 262"/>
        <xdr:cNvSpPr/>
      </xdr:nvSpPr>
      <xdr:spPr>
        <a:xfrm>
          <a:off x="2857500" y="168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99190</xdr:rowOff>
    </xdr:from>
    <xdr:ext cx="534377" cy="259045"/>
    <xdr:sp macro="" textlink="">
      <xdr:nvSpPr>
        <xdr:cNvPr id="264" name="テキスト ボックス 263"/>
        <xdr:cNvSpPr txBox="1"/>
      </xdr:nvSpPr>
      <xdr:spPr>
        <a:xfrm>
          <a:off x="2641111" y="16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17664</xdr:rowOff>
    </xdr:from>
    <xdr:to>
      <xdr:col>3</xdr:col>
      <xdr:colOff>3175</xdr:colOff>
      <xdr:row>98</xdr:row>
      <xdr:rowOff>119264</xdr:rowOff>
    </xdr:to>
    <xdr:sp macro="" textlink="">
      <xdr:nvSpPr>
        <xdr:cNvPr id="265" name="円/楕円 264"/>
        <xdr:cNvSpPr/>
      </xdr:nvSpPr>
      <xdr:spPr>
        <a:xfrm>
          <a:off x="1968500" y="168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110391</xdr:rowOff>
    </xdr:from>
    <xdr:ext cx="534377" cy="259045"/>
    <xdr:sp macro="" textlink="">
      <xdr:nvSpPr>
        <xdr:cNvPr id="266" name="テキスト ボックス 265"/>
        <xdr:cNvSpPr txBox="1"/>
      </xdr:nvSpPr>
      <xdr:spPr>
        <a:xfrm>
          <a:off x="1752111" y="169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37007</xdr:rowOff>
    </xdr:from>
    <xdr:to>
      <xdr:col>1</xdr:col>
      <xdr:colOff>485775</xdr:colOff>
      <xdr:row>98</xdr:row>
      <xdr:rowOff>138607</xdr:rowOff>
    </xdr:to>
    <xdr:sp macro="" textlink="">
      <xdr:nvSpPr>
        <xdr:cNvPr id="267" name="円/楕円 266"/>
        <xdr:cNvSpPr/>
      </xdr:nvSpPr>
      <xdr:spPr>
        <a:xfrm>
          <a:off x="1079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129734</xdr:rowOff>
    </xdr:from>
    <xdr:ext cx="534377" cy="259045"/>
    <xdr:sp macro="" textlink="">
      <xdr:nvSpPr>
        <xdr:cNvPr id="268" name="テキスト ボックス 267"/>
        <xdr:cNvSpPr txBox="1"/>
      </xdr:nvSpPr>
      <xdr:spPr>
        <a:xfrm>
          <a:off x="863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159045</xdr:rowOff>
    </xdr:from>
    <xdr:to>
      <xdr:col>15</xdr:col>
      <xdr:colOff>180975</xdr:colOff>
      <xdr:row>33</xdr:row>
      <xdr:rowOff>36992</xdr:rowOff>
    </xdr:to>
    <xdr:cxnSp macro="">
      <xdr:nvCxnSpPr>
        <xdr:cNvPr id="301" name="直線コネクタ 300"/>
        <xdr:cNvCxnSpPr/>
      </xdr:nvCxnSpPr>
      <xdr:spPr>
        <a:xfrm flipV="1">
          <a:off x="9639300" y="5645445"/>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2"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36992</xdr:rowOff>
    </xdr:from>
    <xdr:to>
      <xdr:col>14</xdr:col>
      <xdr:colOff>28575</xdr:colOff>
      <xdr:row>33</xdr:row>
      <xdr:rowOff>133595</xdr:rowOff>
    </xdr:to>
    <xdr:cxnSp macro="">
      <xdr:nvCxnSpPr>
        <xdr:cNvPr id="304" name="直線コネクタ 303"/>
        <xdr:cNvCxnSpPr/>
      </xdr:nvCxnSpPr>
      <xdr:spPr>
        <a:xfrm flipV="1">
          <a:off x="8750300" y="5694842"/>
          <a:ext cx="889000" cy="9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5" name="フローチャート : 判断 304"/>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6" name="テキスト ボックス 305"/>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80026</xdr:rowOff>
    </xdr:from>
    <xdr:to>
      <xdr:col>12</xdr:col>
      <xdr:colOff>511175</xdr:colOff>
      <xdr:row>33</xdr:row>
      <xdr:rowOff>133595</xdr:rowOff>
    </xdr:to>
    <xdr:cxnSp macro="">
      <xdr:nvCxnSpPr>
        <xdr:cNvPr id="307" name="直線コネクタ 306"/>
        <xdr:cNvCxnSpPr/>
      </xdr:nvCxnSpPr>
      <xdr:spPr>
        <a:xfrm>
          <a:off x="7861300" y="573787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8" name="フローチャート : 判断 307"/>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9" name="テキスト ボックス 308"/>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80026</xdr:rowOff>
    </xdr:from>
    <xdr:to>
      <xdr:col>11</xdr:col>
      <xdr:colOff>307975</xdr:colOff>
      <xdr:row>34</xdr:row>
      <xdr:rowOff>31258</xdr:rowOff>
    </xdr:to>
    <xdr:cxnSp macro="">
      <xdr:nvCxnSpPr>
        <xdr:cNvPr id="310" name="直線コネクタ 309"/>
        <xdr:cNvCxnSpPr/>
      </xdr:nvCxnSpPr>
      <xdr:spPr>
        <a:xfrm flipV="1">
          <a:off x="6972300" y="5737876"/>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11" name="フローチャート : 判断 310"/>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2" name="テキスト ボックス 311"/>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3" name="フローチャート : 判断 312"/>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4" name="テキスト ボックス 313"/>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108245</xdr:rowOff>
    </xdr:from>
    <xdr:to>
      <xdr:col>15</xdr:col>
      <xdr:colOff>231775</xdr:colOff>
      <xdr:row>33</xdr:row>
      <xdr:rowOff>38395</xdr:rowOff>
    </xdr:to>
    <xdr:sp macro="" textlink="">
      <xdr:nvSpPr>
        <xdr:cNvPr id="320" name="円/楕円 319"/>
        <xdr:cNvSpPr/>
      </xdr:nvSpPr>
      <xdr:spPr>
        <a:xfrm>
          <a:off x="10426700" y="55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131122</xdr:rowOff>
    </xdr:from>
    <xdr:ext cx="599010" cy="259045"/>
    <xdr:sp macro="" textlink="">
      <xdr:nvSpPr>
        <xdr:cNvPr id="321" name="補助費等該当値テキスト"/>
        <xdr:cNvSpPr txBox="1"/>
      </xdr:nvSpPr>
      <xdr:spPr>
        <a:xfrm>
          <a:off x="10528300" y="544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123,969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157642</xdr:rowOff>
    </xdr:from>
    <xdr:to>
      <xdr:col>14</xdr:col>
      <xdr:colOff>79375</xdr:colOff>
      <xdr:row>33</xdr:row>
      <xdr:rowOff>87792</xdr:rowOff>
    </xdr:to>
    <xdr:sp macro="" textlink="">
      <xdr:nvSpPr>
        <xdr:cNvPr id="322" name="円/楕円 321"/>
        <xdr:cNvSpPr/>
      </xdr:nvSpPr>
      <xdr:spPr>
        <a:xfrm>
          <a:off x="9588500" y="56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104319</xdr:rowOff>
    </xdr:from>
    <xdr:ext cx="599010" cy="259045"/>
    <xdr:sp macro="" textlink="">
      <xdr:nvSpPr>
        <xdr:cNvPr id="323" name="テキスト ボックス 322"/>
        <xdr:cNvSpPr txBox="1"/>
      </xdr:nvSpPr>
      <xdr:spPr>
        <a:xfrm>
          <a:off x="9339794" y="54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82795</xdr:rowOff>
    </xdr:from>
    <xdr:to>
      <xdr:col>12</xdr:col>
      <xdr:colOff>561975</xdr:colOff>
      <xdr:row>34</xdr:row>
      <xdr:rowOff>12945</xdr:rowOff>
    </xdr:to>
    <xdr:sp macro="" textlink="">
      <xdr:nvSpPr>
        <xdr:cNvPr id="324" name="円/楕円 323"/>
        <xdr:cNvSpPr/>
      </xdr:nvSpPr>
      <xdr:spPr>
        <a:xfrm>
          <a:off x="8699500" y="57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29472</xdr:rowOff>
    </xdr:from>
    <xdr:ext cx="599010" cy="259045"/>
    <xdr:sp macro="" textlink="">
      <xdr:nvSpPr>
        <xdr:cNvPr id="325" name="テキスト ボックス 324"/>
        <xdr:cNvSpPr txBox="1"/>
      </xdr:nvSpPr>
      <xdr:spPr>
        <a:xfrm>
          <a:off x="8450794" y="5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29226</xdr:rowOff>
    </xdr:from>
    <xdr:to>
      <xdr:col>11</xdr:col>
      <xdr:colOff>358775</xdr:colOff>
      <xdr:row>33</xdr:row>
      <xdr:rowOff>130826</xdr:rowOff>
    </xdr:to>
    <xdr:sp macro="" textlink="">
      <xdr:nvSpPr>
        <xdr:cNvPr id="326" name="円/楕円 325"/>
        <xdr:cNvSpPr/>
      </xdr:nvSpPr>
      <xdr:spPr>
        <a:xfrm>
          <a:off x="7810500" y="56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147353</xdr:rowOff>
    </xdr:from>
    <xdr:ext cx="599010" cy="259045"/>
    <xdr:sp macro="" textlink="">
      <xdr:nvSpPr>
        <xdr:cNvPr id="327" name="テキスト ボックス 326"/>
        <xdr:cNvSpPr txBox="1"/>
      </xdr:nvSpPr>
      <xdr:spPr>
        <a:xfrm>
          <a:off x="7561794" y="54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151908</xdr:rowOff>
    </xdr:from>
    <xdr:to>
      <xdr:col>10</xdr:col>
      <xdr:colOff>155575</xdr:colOff>
      <xdr:row>34</xdr:row>
      <xdr:rowOff>82058</xdr:rowOff>
    </xdr:to>
    <xdr:sp macro="" textlink="">
      <xdr:nvSpPr>
        <xdr:cNvPr id="328" name="円/楕円 327"/>
        <xdr:cNvSpPr/>
      </xdr:nvSpPr>
      <xdr:spPr>
        <a:xfrm>
          <a:off x="6921500" y="5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98585</xdr:rowOff>
    </xdr:from>
    <xdr:ext cx="599010" cy="259045"/>
    <xdr:sp macro="" textlink="">
      <xdr:nvSpPr>
        <xdr:cNvPr id="329" name="テキスト ボックス 328"/>
        <xdr:cNvSpPr txBox="1"/>
      </xdr:nvSpPr>
      <xdr:spPr>
        <a:xfrm>
          <a:off x="6672794" y="558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126328</xdr:rowOff>
    </xdr:from>
    <xdr:to>
      <xdr:col>15</xdr:col>
      <xdr:colOff>180975</xdr:colOff>
      <xdr:row>58</xdr:row>
      <xdr:rowOff>5808</xdr:rowOff>
    </xdr:to>
    <xdr:cxnSp macro="">
      <xdr:nvCxnSpPr>
        <xdr:cNvPr id="356" name="直線コネクタ 355"/>
        <xdr:cNvCxnSpPr/>
      </xdr:nvCxnSpPr>
      <xdr:spPr>
        <a:xfrm flipV="1">
          <a:off x="9639300" y="9898978"/>
          <a:ext cx="838200" cy="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7"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5808</xdr:rowOff>
    </xdr:from>
    <xdr:to>
      <xdr:col>14</xdr:col>
      <xdr:colOff>28575</xdr:colOff>
      <xdr:row>58</xdr:row>
      <xdr:rowOff>26203</xdr:rowOff>
    </xdr:to>
    <xdr:cxnSp macro="">
      <xdr:nvCxnSpPr>
        <xdr:cNvPr id="359" name="直線コネクタ 358"/>
        <xdr:cNvCxnSpPr/>
      </xdr:nvCxnSpPr>
      <xdr:spPr>
        <a:xfrm flipV="1">
          <a:off x="8750300" y="9949908"/>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60" name="フローチャート : 判断 359"/>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61" name="テキスト ボックス 360"/>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26203</xdr:rowOff>
    </xdr:from>
    <xdr:to>
      <xdr:col>12</xdr:col>
      <xdr:colOff>511175</xdr:colOff>
      <xdr:row>58</xdr:row>
      <xdr:rowOff>55118</xdr:rowOff>
    </xdr:to>
    <xdr:cxnSp macro="">
      <xdr:nvCxnSpPr>
        <xdr:cNvPr id="362" name="直線コネクタ 361"/>
        <xdr:cNvCxnSpPr/>
      </xdr:nvCxnSpPr>
      <xdr:spPr>
        <a:xfrm flipV="1">
          <a:off x="7861300" y="9970303"/>
          <a:ext cx="889000" cy="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3" name="フローチャート : 判断 362"/>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4" name="テキスト ボックス 363"/>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35559</xdr:rowOff>
    </xdr:from>
    <xdr:to>
      <xdr:col>11</xdr:col>
      <xdr:colOff>307975</xdr:colOff>
      <xdr:row>58</xdr:row>
      <xdr:rowOff>55118</xdr:rowOff>
    </xdr:to>
    <xdr:cxnSp macro="">
      <xdr:nvCxnSpPr>
        <xdr:cNvPr id="365" name="直線コネクタ 364"/>
        <xdr:cNvCxnSpPr/>
      </xdr:nvCxnSpPr>
      <xdr:spPr>
        <a:xfrm>
          <a:off x="6972300" y="9979659"/>
          <a:ext cx="889000" cy="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6" name="フローチャート : 判断 365"/>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7" name="テキスト ボックス 366"/>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8" name="フローチャート : 判断 367"/>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9" name="テキスト ボックス 368"/>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75528</xdr:rowOff>
    </xdr:from>
    <xdr:to>
      <xdr:col>15</xdr:col>
      <xdr:colOff>231775</xdr:colOff>
      <xdr:row>58</xdr:row>
      <xdr:rowOff>5678</xdr:rowOff>
    </xdr:to>
    <xdr:sp macro="" textlink="">
      <xdr:nvSpPr>
        <xdr:cNvPr id="375" name="円/楕円 374"/>
        <xdr:cNvSpPr/>
      </xdr:nvSpPr>
      <xdr:spPr>
        <a:xfrm>
          <a:off x="10426700" y="98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98405</xdr:rowOff>
    </xdr:from>
    <xdr:ext cx="599010" cy="259045"/>
    <xdr:sp macro="" textlink="">
      <xdr:nvSpPr>
        <xdr:cNvPr id="376" name="普通建設事業費該当値テキスト"/>
        <xdr:cNvSpPr txBox="1"/>
      </xdr:nvSpPr>
      <xdr:spPr>
        <a:xfrm>
          <a:off x="10528300" y="96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126458</xdr:rowOff>
    </xdr:from>
    <xdr:to>
      <xdr:col>14</xdr:col>
      <xdr:colOff>79375</xdr:colOff>
      <xdr:row>58</xdr:row>
      <xdr:rowOff>56608</xdr:rowOff>
    </xdr:to>
    <xdr:sp macro="" textlink="">
      <xdr:nvSpPr>
        <xdr:cNvPr id="377" name="円/楕円 376"/>
        <xdr:cNvSpPr/>
      </xdr:nvSpPr>
      <xdr:spPr>
        <a:xfrm>
          <a:off x="9588500" y="98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73135</xdr:rowOff>
    </xdr:from>
    <xdr:ext cx="599010" cy="259045"/>
    <xdr:sp macro="" textlink="">
      <xdr:nvSpPr>
        <xdr:cNvPr id="378" name="テキスト ボックス 377"/>
        <xdr:cNvSpPr txBox="1"/>
      </xdr:nvSpPr>
      <xdr:spPr>
        <a:xfrm>
          <a:off x="9339794" y="96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146853</xdr:rowOff>
    </xdr:from>
    <xdr:to>
      <xdr:col>12</xdr:col>
      <xdr:colOff>561975</xdr:colOff>
      <xdr:row>58</xdr:row>
      <xdr:rowOff>77003</xdr:rowOff>
    </xdr:to>
    <xdr:sp macro="" textlink="">
      <xdr:nvSpPr>
        <xdr:cNvPr id="379" name="円/楕円 378"/>
        <xdr:cNvSpPr/>
      </xdr:nvSpPr>
      <xdr:spPr>
        <a:xfrm>
          <a:off x="8699500" y="99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93530</xdr:rowOff>
    </xdr:from>
    <xdr:ext cx="599010" cy="259045"/>
    <xdr:sp macro="" textlink="">
      <xdr:nvSpPr>
        <xdr:cNvPr id="380" name="テキスト ボックス 379"/>
        <xdr:cNvSpPr txBox="1"/>
      </xdr:nvSpPr>
      <xdr:spPr>
        <a:xfrm>
          <a:off x="8450794" y="969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4318</xdr:rowOff>
    </xdr:from>
    <xdr:to>
      <xdr:col>11</xdr:col>
      <xdr:colOff>358775</xdr:colOff>
      <xdr:row>58</xdr:row>
      <xdr:rowOff>105918</xdr:rowOff>
    </xdr:to>
    <xdr:sp macro="" textlink="">
      <xdr:nvSpPr>
        <xdr:cNvPr id="381" name="円/楕円 380"/>
        <xdr:cNvSpPr/>
      </xdr:nvSpPr>
      <xdr:spPr>
        <a:xfrm>
          <a:off x="7810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122445</xdr:rowOff>
    </xdr:from>
    <xdr:ext cx="534377" cy="259045"/>
    <xdr:sp macro="" textlink="">
      <xdr:nvSpPr>
        <xdr:cNvPr id="382" name="テキスト ボックス 381"/>
        <xdr:cNvSpPr txBox="1"/>
      </xdr:nvSpPr>
      <xdr:spPr>
        <a:xfrm>
          <a:off x="7594111" y="97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156209</xdr:rowOff>
    </xdr:from>
    <xdr:to>
      <xdr:col>10</xdr:col>
      <xdr:colOff>155575</xdr:colOff>
      <xdr:row>58</xdr:row>
      <xdr:rowOff>86359</xdr:rowOff>
    </xdr:to>
    <xdr:sp macro="" textlink="">
      <xdr:nvSpPr>
        <xdr:cNvPr id="383" name="円/楕円 382"/>
        <xdr:cNvSpPr/>
      </xdr:nvSpPr>
      <xdr:spPr>
        <a:xfrm>
          <a:off x="6921500" y="99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102886</xdr:rowOff>
    </xdr:from>
    <xdr:ext cx="599010" cy="259045"/>
    <xdr:sp macro="" textlink="">
      <xdr:nvSpPr>
        <xdr:cNvPr id="384" name="テキスト ボックス 383"/>
        <xdr:cNvSpPr txBox="1"/>
      </xdr:nvSpPr>
      <xdr:spPr>
        <a:xfrm>
          <a:off x="6672794" y="970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129256</xdr:rowOff>
    </xdr:from>
    <xdr:to>
      <xdr:col>15</xdr:col>
      <xdr:colOff>180975</xdr:colOff>
      <xdr:row>79</xdr:row>
      <xdr:rowOff>12430</xdr:rowOff>
    </xdr:to>
    <xdr:cxnSp macro="">
      <xdr:nvCxnSpPr>
        <xdr:cNvPr id="413" name="直線コネクタ 412"/>
        <xdr:cNvCxnSpPr/>
      </xdr:nvCxnSpPr>
      <xdr:spPr>
        <a:xfrm flipV="1">
          <a:off x="9639300" y="13502356"/>
          <a:ext cx="838200" cy="5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4"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6" name="フローチャート : 判断 415"/>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7" name="テキスト ボックス 416"/>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78456</xdr:rowOff>
    </xdr:from>
    <xdr:to>
      <xdr:col>15</xdr:col>
      <xdr:colOff>231775</xdr:colOff>
      <xdr:row>79</xdr:row>
      <xdr:rowOff>8606</xdr:rowOff>
    </xdr:to>
    <xdr:sp macro="" textlink="">
      <xdr:nvSpPr>
        <xdr:cNvPr id="423" name="円/楕円 422"/>
        <xdr:cNvSpPr/>
      </xdr:nvSpPr>
      <xdr:spPr>
        <a:xfrm>
          <a:off x="10426700" y="134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37833</xdr:rowOff>
    </xdr:from>
    <xdr:ext cx="534377" cy="259045"/>
    <xdr:sp macro="" textlink="">
      <xdr:nvSpPr>
        <xdr:cNvPr id="424" name="普通建設事業費 （ うち新規整備　）該当値テキスト"/>
        <xdr:cNvSpPr txBox="1"/>
      </xdr:nvSpPr>
      <xdr:spPr>
        <a:xfrm>
          <a:off x="10528300" y="132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133080</xdr:rowOff>
    </xdr:from>
    <xdr:to>
      <xdr:col>14</xdr:col>
      <xdr:colOff>79375</xdr:colOff>
      <xdr:row>79</xdr:row>
      <xdr:rowOff>63230</xdr:rowOff>
    </xdr:to>
    <xdr:sp macro="" textlink="">
      <xdr:nvSpPr>
        <xdr:cNvPr id="425" name="円/楕円 424"/>
        <xdr:cNvSpPr/>
      </xdr:nvSpPr>
      <xdr:spPr>
        <a:xfrm>
          <a:off x="9588500" y="135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54357</xdr:rowOff>
    </xdr:from>
    <xdr:ext cx="534377" cy="259045"/>
    <xdr:sp macro="" textlink="">
      <xdr:nvSpPr>
        <xdr:cNvPr id="426" name="テキスト ボックス 425"/>
        <xdr:cNvSpPr txBox="1"/>
      </xdr:nvSpPr>
      <xdr:spPr>
        <a:xfrm>
          <a:off x="9372111" y="135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93165</xdr:rowOff>
    </xdr:from>
    <xdr:to>
      <xdr:col>15</xdr:col>
      <xdr:colOff>180975</xdr:colOff>
      <xdr:row>94</xdr:row>
      <xdr:rowOff>32486</xdr:rowOff>
    </xdr:to>
    <xdr:cxnSp macro="">
      <xdr:nvCxnSpPr>
        <xdr:cNvPr id="455" name="直線コネクタ 454"/>
        <xdr:cNvCxnSpPr/>
      </xdr:nvCxnSpPr>
      <xdr:spPr>
        <a:xfrm flipV="1">
          <a:off x="9639300" y="16038015"/>
          <a:ext cx="8382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6"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8" name="フローチャート : 判断 457"/>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9" name="テキスト ボックス 458"/>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42365</xdr:rowOff>
    </xdr:from>
    <xdr:to>
      <xdr:col>15</xdr:col>
      <xdr:colOff>231775</xdr:colOff>
      <xdr:row>93</xdr:row>
      <xdr:rowOff>143965</xdr:rowOff>
    </xdr:to>
    <xdr:sp macro="" textlink="">
      <xdr:nvSpPr>
        <xdr:cNvPr id="465" name="円/楕円 464"/>
        <xdr:cNvSpPr/>
      </xdr:nvSpPr>
      <xdr:spPr>
        <a:xfrm>
          <a:off x="10426700" y="15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65242</xdr:rowOff>
    </xdr:from>
    <xdr:ext cx="599010" cy="259045"/>
    <xdr:sp macro="" textlink="">
      <xdr:nvSpPr>
        <xdr:cNvPr id="466" name="普通建設事業費 （ うち更新整備　）該当値テキスト"/>
        <xdr:cNvSpPr txBox="1"/>
      </xdr:nvSpPr>
      <xdr:spPr>
        <a:xfrm>
          <a:off x="10528300" y="158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128,607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153136</xdr:rowOff>
    </xdr:from>
    <xdr:to>
      <xdr:col>14</xdr:col>
      <xdr:colOff>79375</xdr:colOff>
      <xdr:row>94</xdr:row>
      <xdr:rowOff>83286</xdr:rowOff>
    </xdr:to>
    <xdr:sp macro="" textlink="">
      <xdr:nvSpPr>
        <xdr:cNvPr id="467" name="円/楕円 466"/>
        <xdr:cNvSpPr/>
      </xdr:nvSpPr>
      <xdr:spPr>
        <a:xfrm>
          <a:off x="9588500" y="160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99813</xdr:rowOff>
    </xdr:from>
    <xdr:ext cx="599010" cy="259045"/>
    <xdr:sp macro="" textlink="">
      <xdr:nvSpPr>
        <xdr:cNvPr id="468" name="テキスト ボックス 467"/>
        <xdr:cNvSpPr txBox="1"/>
      </xdr:nvSpPr>
      <xdr:spPr>
        <a:xfrm>
          <a:off x="9339794" y="158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119153</xdr:rowOff>
    </xdr:from>
    <xdr:to>
      <xdr:col>23</xdr:col>
      <xdr:colOff>517525</xdr:colOff>
      <xdr:row>38</xdr:row>
      <xdr:rowOff>137976</xdr:rowOff>
    </xdr:to>
    <xdr:cxnSp macro="">
      <xdr:nvCxnSpPr>
        <xdr:cNvPr id="495" name="直線コネクタ 494"/>
        <xdr:cNvCxnSpPr/>
      </xdr:nvCxnSpPr>
      <xdr:spPr>
        <a:xfrm>
          <a:off x="15481300" y="6634253"/>
          <a:ext cx="8382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119153</xdr:rowOff>
    </xdr:from>
    <xdr:to>
      <xdr:col>22</xdr:col>
      <xdr:colOff>365125</xdr:colOff>
      <xdr:row>38</xdr:row>
      <xdr:rowOff>123579</xdr:rowOff>
    </xdr:to>
    <xdr:cxnSp macro="">
      <xdr:nvCxnSpPr>
        <xdr:cNvPr id="498" name="直線コネクタ 497"/>
        <xdr:cNvCxnSpPr/>
      </xdr:nvCxnSpPr>
      <xdr:spPr>
        <a:xfrm flipV="1">
          <a:off x="14592300" y="6634253"/>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9" name="フローチャート : 判断 498"/>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500" name="テキスト ボックス 499"/>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98885</xdr:rowOff>
    </xdr:from>
    <xdr:to>
      <xdr:col>21</xdr:col>
      <xdr:colOff>161925</xdr:colOff>
      <xdr:row>38</xdr:row>
      <xdr:rowOff>123579</xdr:rowOff>
    </xdr:to>
    <xdr:cxnSp macro="">
      <xdr:nvCxnSpPr>
        <xdr:cNvPr id="501" name="直線コネクタ 500"/>
        <xdr:cNvCxnSpPr/>
      </xdr:nvCxnSpPr>
      <xdr:spPr>
        <a:xfrm>
          <a:off x="13703300" y="6613985"/>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2" name="フローチャート : 判断 501"/>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3" name="テキスト ボックス 502"/>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98885</xdr:rowOff>
    </xdr:from>
    <xdr:to>
      <xdr:col>19</xdr:col>
      <xdr:colOff>644525</xdr:colOff>
      <xdr:row>38</xdr:row>
      <xdr:rowOff>100371</xdr:rowOff>
    </xdr:to>
    <xdr:cxnSp macro="">
      <xdr:nvCxnSpPr>
        <xdr:cNvPr id="504" name="直線コネクタ 503"/>
        <xdr:cNvCxnSpPr/>
      </xdr:nvCxnSpPr>
      <xdr:spPr>
        <a:xfrm flipV="1">
          <a:off x="12814300" y="661398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5" name="フローチャート : 判断 504"/>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6" name="テキスト ボックス 505"/>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7" name="フローチャート : 判断 506"/>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8" name="テキスト ボックス 507"/>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87176</xdr:rowOff>
    </xdr:from>
    <xdr:to>
      <xdr:col>23</xdr:col>
      <xdr:colOff>568325</xdr:colOff>
      <xdr:row>39</xdr:row>
      <xdr:rowOff>17326</xdr:rowOff>
    </xdr:to>
    <xdr:sp macro="" textlink="">
      <xdr:nvSpPr>
        <xdr:cNvPr id="514" name="円/楕円 513"/>
        <xdr:cNvSpPr/>
      </xdr:nvSpPr>
      <xdr:spPr>
        <a:xfrm>
          <a:off x="16268700" y="66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5"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68353</xdr:rowOff>
    </xdr:from>
    <xdr:to>
      <xdr:col>22</xdr:col>
      <xdr:colOff>415925</xdr:colOff>
      <xdr:row>38</xdr:row>
      <xdr:rowOff>169953</xdr:rowOff>
    </xdr:to>
    <xdr:sp macro="" textlink="">
      <xdr:nvSpPr>
        <xdr:cNvPr id="516" name="円/楕円 515"/>
        <xdr:cNvSpPr/>
      </xdr:nvSpPr>
      <xdr:spPr>
        <a:xfrm>
          <a:off x="15430500" y="65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161080</xdr:rowOff>
    </xdr:from>
    <xdr:ext cx="469744" cy="259045"/>
    <xdr:sp macro="" textlink="">
      <xdr:nvSpPr>
        <xdr:cNvPr id="517" name="テキスト ボックス 516"/>
        <xdr:cNvSpPr txBox="1"/>
      </xdr:nvSpPr>
      <xdr:spPr>
        <a:xfrm>
          <a:off x="15246427" y="66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72779</xdr:rowOff>
    </xdr:from>
    <xdr:to>
      <xdr:col>21</xdr:col>
      <xdr:colOff>212725</xdr:colOff>
      <xdr:row>39</xdr:row>
      <xdr:rowOff>2929</xdr:rowOff>
    </xdr:to>
    <xdr:sp macro="" textlink="">
      <xdr:nvSpPr>
        <xdr:cNvPr id="518" name="円/楕円 517"/>
        <xdr:cNvSpPr/>
      </xdr:nvSpPr>
      <xdr:spPr>
        <a:xfrm>
          <a:off x="14541500" y="65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165506</xdr:rowOff>
    </xdr:from>
    <xdr:ext cx="469744" cy="259045"/>
    <xdr:sp macro="" textlink="">
      <xdr:nvSpPr>
        <xdr:cNvPr id="519" name="テキスト ボックス 518"/>
        <xdr:cNvSpPr txBox="1"/>
      </xdr:nvSpPr>
      <xdr:spPr>
        <a:xfrm>
          <a:off x="14357427" y="66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48085</xdr:rowOff>
    </xdr:from>
    <xdr:to>
      <xdr:col>20</xdr:col>
      <xdr:colOff>9525</xdr:colOff>
      <xdr:row>38</xdr:row>
      <xdr:rowOff>149685</xdr:rowOff>
    </xdr:to>
    <xdr:sp macro="" textlink="">
      <xdr:nvSpPr>
        <xdr:cNvPr id="520" name="円/楕円 519"/>
        <xdr:cNvSpPr/>
      </xdr:nvSpPr>
      <xdr:spPr>
        <a:xfrm>
          <a:off x="13652500" y="65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140812</xdr:rowOff>
    </xdr:from>
    <xdr:ext cx="469744" cy="259045"/>
    <xdr:sp macro="" textlink="">
      <xdr:nvSpPr>
        <xdr:cNvPr id="521" name="テキスト ボックス 520"/>
        <xdr:cNvSpPr txBox="1"/>
      </xdr:nvSpPr>
      <xdr:spPr>
        <a:xfrm>
          <a:off x="13468427" y="665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49571</xdr:rowOff>
    </xdr:from>
    <xdr:to>
      <xdr:col>18</xdr:col>
      <xdr:colOff>492125</xdr:colOff>
      <xdr:row>38</xdr:row>
      <xdr:rowOff>151171</xdr:rowOff>
    </xdr:to>
    <xdr:sp macro="" textlink="">
      <xdr:nvSpPr>
        <xdr:cNvPr id="522" name="円/楕円 521"/>
        <xdr:cNvSpPr/>
      </xdr:nvSpPr>
      <xdr:spPr>
        <a:xfrm>
          <a:off x="12763500" y="65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167699</xdr:rowOff>
    </xdr:from>
    <xdr:ext cx="469744" cy="259045"/>
    <xdr:sp macro="" textlink="">
      <xdr:nvSpPr>
        <xdr:cNvPr id="523" name="テキスト ボックス 522"/>
        <xdr:cNvSpPr txBox="1"/>
      </xdr:nvSpPr>
      <xdr:spPr>
        <a:xfrm>
          <a:off x="12579427" y="63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4" name="直線コネクタ 53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5" name="テキスト ボックス 53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6" name="直線コネクタ 53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7" name="テキスト ボックス 536"/>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8" name="直線コネクタ 53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9" name="テキスト ボックス 538"/>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0" name="直線コネクタ 53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1" name="テキスト ボックス 540"/>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5" name="直線コネクタ 544"/>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6"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8"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9" name="直線コネクタ 54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0" name="直線コネクタ 54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1"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2" name="フローチャート : 判断 551"/>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3" name="直線コネクタ 55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4" name="フローチャート : 判断 55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5" name="テキスト ボックス 55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6" name="直線コネクタ 55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7" name="フローチャート : 判断 556"/>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8" name="テキスト ボックス 557"/>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9" name="直線コネクタ 55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60" name="フローチャート : 判断 559"/>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61" name="テキスト ボックス 560"/>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2" name="フローチャート : 判断 561"/>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3" name="テキスト ボックス 562"/>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9" name="円/楕円 56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0"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1" name="円/楕円 57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2" name="テキスト ボックス 57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3" name="円/楕円 57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4" name="テキスト ボックス 57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5" name="円/楕円 57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6" name="テキスト ボックス 575"/>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7" name="円/楕円 57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8" name="テキスト ボックス 577"/>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2" name="直線コネクタ 601"/>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3"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4" name="直線コネクタ 603"/>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5"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6" name="直線コネクタ 605"/>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23471</xdr:rowOff>
    </xdr:from>
    <xdr:to>
      <xdr:col>23</xdr:col>
      <xdr:colOff>517525</xdr:colOff>
      <xdr:row>77</xdr:row>
      <xdr:rowOff>29590</xdr:rowOff>
    </xdr:to>
    <xdr:cxnSp macro="">
      <xdr:nvCxnSpPr>
        <xdr:cNvPr id="607" name="直線コネクタ 606"/>
        <xdr:cNvCxnSpPr/>
      </xdr:nvCxnSpPr>
      <xdr:spPr>
        <a:xfrm flipV="1">
          <a:off x="15481300" y="13225121"/>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8"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9" name="フローチャート : 判断 608"/>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26505</xdr:rowOff>
    </xdr:from>
    <xdr:to>
      <xdr:col>22</xdr:col>
      <xdr:colOff>365125</xdr:colOff>
      <xdr:row>77</xdr:row>
      <xdr:rowOff>29590</xdr:rowOff>
    </xdr:to>
    <xdr:cxnSp macro="">
      <xdr:nvCxnSpPr>
        <xdr:cNvPr id="610" name="直線コネクタ 609"/>
        <xdr:cNvCxnSpPr/>
      </xdr:nvCxnSpPr>
      <xdr:spPr>
        <a:xfrm>
          <a:off x="14592300" y="13228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11" name="フローチャート : 判断 610"/>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2" name="テキスト ボックス 611"/>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26505</xdr:rowOff>
    </xdr:from>
    <xdr:to>
      <xdr:col>21</xdr:col>
      <xdr:colOff>161925</xdr:colOff>
      <xdr:row>77</xdr:row>
      <xdr:rowOff>31801</xdr:rowOff>
    </xdr:to>
    <xdr:cxnSp macro="">
      <xdr:nvCxnSpPr>
        <xdr:cNvPr id="613" name="直線コネクタ 612"/>
        <xdr:cNvCxnSpPr/>
      </xdr:nvCxnSpPr>
      <xdr:spPr>
        <a:xfrm flipV="1">
          <a:off x="13703300" y="1322815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4" name="フローチャート : 判断 613"/>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5" name="テキスト ボックス 614"/>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150768</xdr:rowOff>
    </xdr:from>
    <xdr:to>
      <xdr:col>19</xdr:col>
      <xdr:colOff>644525</xdr:colOff>
      <xdr:row>77</xdr:row>
      <xdr:rowOff>31801</xdr:rowOff>
    </xdr:to>
    <xdr:cxnSp macro="">
      <xdr:nvCxnSpPr>
        <xdr:cNvPr id="616" name="直線コネクタ 615"/>
        <xdr:cNvCxnSpPr/>
      </xdr:nvCxnSpPr>
      <xdr:spPr>
        <a:xfrm>
          <a:off x="12814300" y="13180968"/>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7" name="フローチャート : 判断 616"/>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8" name="テキスト ボックス 617"/>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9" name="フローチャート : 判断 618"/>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20" name="テキスト ボックス 619"/>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144121</xdr:rowOff>
    </xdr:from>
    <xdr:to>
      <xdr:col>23</xdr:col>
      <xdr:colOff>568325</xdr:colOff>
      <xdr:row>77</xdr:row>
      <xdr:rowOff>74271</xdr:rowOff>
    </xdr:to>
    <xdr:sp macro="" textlink="">
      <xdr:nvSpPr>
        <xdr:cNvPr id="626" name="円/楕円 625"/>
        <xdr:cNvSpPr/>
      </xdr:nvSpPr>
      <xdr:spPr>
        <a:xfrm>
          <a:off x="16268700" y="131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166998</xdr:rowOff>
    </xdr:from>
    <xdr:ext cx="534377" cy="259045"/>
    <xdr:sp macro="" textlink="">
      <xdr:nvSpPr>
        <xdr:cNvPr id="627" name="公債費該当値テキスト"/>
        <xdr:cNvSpPr txBox="1"/>
      </xdr:nvSpPr>
      <xdr:spPr>
        <a:xfrm>
          <a:off x="16370300" y="130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150240</xdr:rowOff>
    </xdr:from>
    <xdr:to>
      <xdr:col>22</xdr:col>
      <xdr:colOff>415925</xdr:colOff>
      <xdr:row>77</xdr:row>
      <xdr:rowOff>80390</xdr:rowOff>
    </xdr:to>
    <xdr:sp macro="" textlink="">
      <xdr:nvSpPr>
        <xdr:cNvPr id="628" name="円/楕円 627"/>
        <xdr:cNvSpPr/>
      </xdr:nvSpPr>
      <xdr:spPr>
        <a:xfrm>
          <a:off x="15430500" y="131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96918</xdr:rowOff>
    </xdr:from>
    <xdr:ext cx="534377" cy="259045"/>
    <xdr:sp macro="" textlink="">
      <xdr:nvSpPr>
        <xdr:cNvPr id="629" name="テキスト ボックス 628"/>
        <xdr:cNvSpPr txBox="1"/>
      </xdr:nvSpPr>
      <xdr:spPr>
        <a:xfrm>
          <a:off x="15214111"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147155</xdr:rowOff>
    </xdr:from>
    <xdr:to>
      <xdr:col>21</xdr:col>
      <xdr:colOff>212725</xdr:colOff>
      <xdr:row>77</xdr:row>
      <xdr:rowOff>77305</xdr:rowOff>
    </xdr:to>
    <xdr:sp macro="" textlink="">
      <xdr:nvSpPr>
        <xdr:cNvPr id="630" name="円/楕円 629"/>
        <xdr:cNvSpPr/>
      </xdr:nvSpPr>
      <xdr:spPr>
        <a:xfrm>
          <a:off x="14541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93832</xdr:rowOff>
    </xdr:from>
    <xdr:ext cx="534377" cy="259045"/>
    <xdr:sp macro="" textlink="">
      <xdr:nvSpPr>
        <xdr:cNvPr id="631" name="テキスト ボックス 630"/>
        <xdr:cNvSpPr txBox="1"/>
      </xdr:nvSpPr>
      <xdr:spPr>
        <a:xfrm>
          <a:off x="14325111" y="129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152451</xdr:rowOff>
    </xdr:from>
    <xdr:to>
      <xdr:col>20</xdr:col>
      <xdr:colOff>9525</xdr:colOff>
      <xdr:row>77</xdr:row>
      <xdr:rowOff>82601</xdr:rowOff>
    </xdr:to>
    <xdr:sp macro="" textlink="">
      <xdr:nvSpPr>
        <xdr:cNvPr id="632" name="円/楕円 631"/>
        <xdr:cNvSpPr/>
      </xdr:nvSpPr>
      <xdr:spPr>
        <a:xfrm>
          <a:off x="136525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99128</xdr:rowOff>
    </xdr:from>
    <xdr:ext cx="534377" cy="259045"/>
    <xdr:sp macro="" textlink="">
      <xdr:nvSpPr>
        <xdr:cNvPr id="633" name="テキスト ボックス 632"/>
        <xdr:cNvSpPr txBox="1"/>
      </xdr:nvSpPr>
      <xdr:spPr>
        <a:xfrm>
          <a:off x="13436111" y="129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99968</xdr:rowOff>
    </xdr:from>
    <xdr:to>
      <xdr:col>18</xdr:col>
      <xdr:colOff>492125</xdr:colOff>
      <xdr:row>77</xdr:row>
      <xdr:rowOff>30118</xdr:rowOff>
    </xdr:to>
    <xdr:sp macro="" textlink="">
      <xdr:nvSpPr>
        <xdr:cNvPr id="634" name="円/楕円 633"/>
        <xdr:cNvSpPr/>
      </xdr:nvSpPr>
      <xdr:spPr>
        <a:xfrm>
          <a:off x="12763500" y="131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46645</xdr:rowOff>
    </xdr:from>
    <xdr:ext cx="599010" cy="259045"/>
    <xdr:sp macro="" textlink="">
      <xdr:nvSpPr>
        <xdr:cNvPr id="635" name="テキスト ボックス 634"/>
        <xdr:cNvSpPr txBox="1"/>
      </xdr:nvSpPr>
      <xdr:spPr>
        <a:xfrm>
          <a:off x="12514794" y="1290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7" name="直線コネクタ 656"/>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8"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9" name="直線コネクタ 658"/>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60"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61" name="直線コネクタ 660"/>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103980</xdr:rowOff>
    </xdr:from>
    <xdr:to>
      <xdr:col>23</xdr:col>
      <xdr:colOff>517525</xdr:colOff>
      <xdr:row>98</xdr:row>
      <xdr:rowOff>133352</xdr:rowOff>
    </xdr:to>
    <xdr:cxnSp macro="">
      <xdr:nvCxnSpPr>
        <xdr:cNvPr id="662" name="直線コネクタ 661"/>
        <xdr:cNvCxnSpPr/>
      </xdr:nvCxnSpPr>
      <xdr:spPr>
        <a:xfrm flipV="1">
          <a:off x="15481300" y="16906080"/>
          <a:ext cx="838200" cy="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3"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4" name="フローチャート : 判断 663"/>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77698</xdr:rowOff>
    </xdr:from>
    <xdr:to>
      <xdr:col>22</xdr:col>
      <xdr:colOff>365125</xdr:colOff>
      <xdr:row>98</xdr:row>
      <xdr:rowOff>133352</xdr:rowOff>
    </xdr:to>
    <xdr:cxnSp macro="">
      <xdr:nvCxnSpPr>
        <xdr:cNvPr id="665" name="直線コネクタ 664"/>
        <xdr:cNvCxnSpPr/>
      </xdr:nvCxnSpPr>
      <xdr:spPr>
        <a:xfrm>
          <a:off x="14592300" y="16879798"/>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6" name="フローチャート : 判断 665"/>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7" name="テキスト ボックス 666"/>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77698</xdr:rowOff>
    </xdr:from>
    <xdr:to>
      <xdr:col>21</xdr:col>
      <xdr:colOff>161925</xdr:colOff>
      <xdr:row>98</xdr:row>
      <xdr:rowOff>119828</xdr:rowOff>
    </xdr:to>
    <xdr:cxnSp macro="">
      <xdr:nvCxnSpPr>
        <xdr:cNvPr id="668" name="直線コネクタ 667"/>
        <xdr:cNvCxnSpPr/>
      </xdr:nvCxnSpPr>
      <xdr:spPr>
        <a:xfrm flipV="1">
          <a:off x="13703300" y="16879798"/>
          <a:ext cx="889000" cy="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9" name="フローチャート : 判断 668"/>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70" name="テキスト ボックス 669"/>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95073</xdr:rowOff>
    </xdr:from>
    <xdr:to>
      <xdr:col>19</xdr:col>
      <xdr:colOff>644525</xdr:colOff>
      <xdr:row>98</xdr:row>
      <xdr:rowOff>119828</xdr:rowOff>
    </xdr:to>
    <xdr:cxnSp macro="">
      <xdr:nvCxnSpPr>
        <xdr:cNvPr id="671" name="直線コネクタ 670"/>
        <xdr:cNvCxnSpPr/>
      </xdr:nvCxnSpPr>
      <xdr:spPr>
        <a:xfrm>
          <a:off x="12814300" y="16897173"/>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2" name="フローチャート : 判断 671"/>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3" name="テキスト ボックス 672"/>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4" name="フローチャート : 判断 673"/>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5" name="テキスト ボックス 674"/>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53180</xdr:rowOff>
    </xdr:from>
    <xdr:to>
      <xdr:col>23</xdr:col>
      <xdr:colOff>568325</xdr:colOff>
      <xdr:row>98</xdr:row>
      <xdr:rowOff>154780</xdr:rowOff>
    </xdr:to>
    <xdr:sp macro="" textlink="">
      <xdr:nvSpPr>
        <xdr:cNvPr id="681" name="円/楕円 680"/>
        <xdr:cNvSpPr/>
      </xdr:nvSpPr>
      <xdr:spPr>
        <a:xfrm>
          <a:off x="16268700" y="168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2"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82552</xdr:rowOff>
    </xdr:from>
    <xdr:to>
      <xdr:col>22</xdr:col>
      <xdr:colOff>415925</xdr:colOff>
      <xdr:row>99</xdr:row>
      <xdr:rowOff>12702</xdr:rowOff>
    </xdr:to>
    <xdr:sp macro="" textlink="">
      <xdr:nvSpPr>
        <xdr:cNvPr id="683" name="円/楕円 682"/>
        <xdr:cNvSpPr/>
      </xdr:nvSpPr>
      <xdr:spPr>
        <a:xfrm>
          <a:off x="15430500" y="16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3829</xdr:rowOff>
    </xdr:from>
    <xdr:ext cx="469744" cy="259045"/>
    <xdr:sp macro="" textlink="">
      <xdr:nvSpPr>
        <xdr:cNvPr id="684" name="テキスト ボックス 683"/>
        <xdr:cNvSpPr txBox="1"/>
      </xdr:nvSpPr>
      <xdr:spPr>
        <a:xfrm>
          <a:off x="15246427" y="1697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26898</xdr:rowOff>
    </xdr:from>
    <xdr:to>
      <xdr:col>21</xdr:col>
      <xdr:colOff>212725</xdr:colOff>
      <xdr:row>98</xdr:row>
      <xdr:rowOff>128498</xdr:rowOff>
    </xdr:to>
    <xdr:sp macro="" textlink="">
      <xdr:nvSpPr>
        <xdr:cNvPr id="685" name="円/楕円 684"/>
        <xdr:cNvSpPr/>
      </xdr:nvSpPr>
      <xdr:spPr>
        <a:xfrm>
          <a:off x="14541500" y="16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119625</xdr:rowOff>
    </xdr:from>
    <xdr:ext cx="534377" cy="259045"/>
    <xdr:sp macro="" textlink="">
      <xdr:nvSpPr>
        <xdr:cNvPr id="686" name="テキスト ボックス 685"/>
        <xdr:cNvSpPr txBox="1"/>
      </xdr:nvSpPr>
      <xdr:spPr>
        <a:xfrm>
          <a:off x="14325111" y="16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69028</xdr:rowOff>
    </xdr:from>
    <xdr:to>
      <xdr:col>20</xdr:col>
      <xdr:colOff>9525</xdr:colOff>
      <xdr:row>98</xdr:row>
      <xdr:rowOff>170628</xdr:rowOff>
    </xdr:to>
    <xdr:sp macro="" textlink="">
      <xdr:nvSpPr>
        <xdr:cNvPr id="687" name="円/楕円 686"/>
        <xdr:cNvSpPr/>
      </xdr:nvSpPr>
      <xdr:spPr>
        <a:xfrm>
          <a:off x="13652500" y="168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161755</xdr:rowOff>
    </xdr:from>
    <xdr:ext cx="469744" cy="259045"/>
    <xdr:sp macro="" textlink="">
      <xdr:nvSpPr>
        <xdr:cNvPr id="688" name="テキスト ボックス 687"/>
        <xdr:cNvSpPr txBox="1"/>
      </xdr:nvSpPr>
      <xdr:spPr>
        <a:xfrm>
          <a:off x="13468427" y="16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44273</xdr:rowOff>
    </xdr:from>
    <xdr:to>
      <xdr:col>18</xdr:col>
      <xdr:colOff>492125</xdr:colOff>
      <xdr:row>98</xdr:row>
      <xdr:rowOff>145873</xdr:rowOff>
    </xdr:to>
    <xdr:sp macro="" textlink="">
      <xdr:nvSpPr>
        <xdr:cNvPr id="689" name="円/楕円 688"/>
        <xdr:cNvSpPr/>
      </xdr:nvSpPr>
      <xdr:spPr>
        <a:xfrm>
          <a:off x="12763500" y="168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137000</xdr:rowOff>
    </xdr:from>
    <xdr:ext cx="534377" cy="259045"/>
    <xdr:sp macro="" textlink="">
      <xdr:nvSpPr>
        <xdr:cNvPr id="690" name="テキスト ボックス 689"/>
        <xdr:cNvSpPr txBox="1"/>
      </xdr:nvSpPr>
      <xdr:spPr>
        <a:xfrm>
          <a:off x="12547111" y="169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2" name="直線コネクタ 711"/>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5"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6" name="直線コネクタ 715"/>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40579</xdr:rowOff>
    </xdr:from>
    <xdr:to>
      <xdr:col>32</xdr:col>
      <xdr:colOff>187325</xdr:colOff>
      <xdr:row>37</xdr:row>
      <xdr:rowOff>99329</xdr:rowOff>
    </xdr:to>
    <xdr:cxnSp macro="">
      <xdr:nvCxnSpPr>
        <xdr:cNvPr id="717" name="直線コネクタ 716"/>
        <xdr:cNvCxnSpPr/>
      </xdr:nvCxnSpPr>
      <xdr:spPr>
        <a:xfrm>
          <a:off x="21323300" y="6384229"/>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8"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9" name="フローチャート : 判断 718"/>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40579</xdr:rowOff>
    </xdr:from>
    <xdr:to>
      <xdr:col>31</xdr:col>
      <xdr:colOff>34925</xdr:colOff>
      <xdr:row>37</xdr:row>
      <xdr:rowOff>158171</xdr:rowOff>
    </xdr:to>
    <xdr:cxnSp macro="">
      <xdr:nvCxnSpPr>
        <xdr:cNvPr id="720" name="直線コネクタ 719"/>
        <xdr:cNvCxnSpPr/>
      </xdr:nvCxnSpPr>
      <xdr:spPr>
        <a:xfrm flipV="1">
          <a:off x="20434300" y="6384229"/>
          <a:ext cx="889000" cy="1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1" name="フローチャート : 判断 720"/>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2" name="テキスト ボックス 721"/>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158171</xdr:rowOff>
    </xdr:from>
    <xdr:to>
      <xdr:col>29</xdr:col>
      <xdr:colOff>517525</xdr:colOff>
      <xdr:row>38</xdr:row>
      <xdr:rowOff>41677</xdr:rowOff>
    </xdr:to>
    <xdr:cxnSp macro="">
      <xdr:nvCxnSpPr>
        <xdr:cNvPr id="723" name="直線コネクタ 722"/>
        <xdr:cNvCxnSpPr/>
      </xdr:nvCxnSpPr>
      <xdr:spPr>
        <a:xfrm flipV="1">
          <a:off x="19545300" y="650182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4" name="フローチャート : 判断 723"/>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5" name="テキスト ボックス 724"/>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40259</xdr:rowOff>
    </xdr:from>
    <xdr:to>
      <xdr:col>28</xdr:col>
      <xdr:colOff>314325</xdr:colOff>
      <xdr:row>38</xdr:row>
      <xdr:rowOff>41677</xdr:rowOff>
    </xdr:to>
    <xdr:cxnSp macro="">
      <xdr:nvCxnSpPr>
        <xdr:cNvPr id="726" name="直線コネクタ 725"/>
        <xdr:cNvCxnSpPr/>
      </xdr:nvCxnSpPr>
      <xdr:spPr>
        <a:xfrm>
          <a:off x="18656300" y="655535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7" name="フローチャート : 判断 726"/>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8" name="テキスト ボックス 727"/>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9" name="フローチャート : 判断 728"/>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30" name="テキスト ボックス 729"/>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48529</xdr:rowOff>
    </xdr:from>
    <xdr:to>
      <xdr:col>32</xdr:col>
      <xdr:colOff>238125</xdr:colOff>
      <xdr:row>37</xdr:row>
      <xdr:rowOff>150129</xdr:rowOff>
    </xdr:to>
    <xdr:sp macro="" textlink="">
      <xdr:nvSpPr>
        <xdr:cNvPr id="736" name="円/楕円 735"/>
        <xdr:cNvSpPr/>
      </xdr:nvSpPr>
      <xdr:spPr>
        <a:xfrm>
          <a:off x="221107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71406</xdr:rowOff>
    </xdr:from>
    <xdr:ext cx="469744" cy="259045"/>
    <xdr:sp macro="" textlink="">
      <xdr:nvSpPr>
        <xdr:cNvPr id="737" name="投資及び出資金該当値テキスト"/>
        <xdr:cNvSpPr txBox="1"/>
      </xdr:nvSpPr>
      <xdr:spPr>
        <a:xfrm>
          <a:off x="22212300" y="624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161229</xdr:rowOff>
    </xdr:from>
    <xdr:to>
      <xdr:col>31</xdr:col>
      <xdr:colOff>85725</xdr:colOff>
      <xdr:row>37</xdr:row>
      <xdr:rowOff>91379</xdr:rowOff>
    </xdr:to>
    <xdr:sp macro="" textlink="">
      <xdr:nvSpPr>
        <xdr:cNvPr id="738" name="円/楕円 737"/>
        <xdr:cNvSpPr/>
      </xdr:nvSpPr>
      <xdr:spPr>
        <a:xfrm>
          <a:off x="21272500" y="63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107906</xdr:rowOff>
    </xdr:from>
    <xdr:ext cx="469744" cy="259045"/>
    <xdr:sp macro="" textlink="">
      <xdr:nvSpPr>
        <xdr:cNvPr id="739" name="テキスト ボックス 738"/>
        <xdr:cNvSpPr txBox="1"/>
      </xdr:nvSpPr>
      <xdr:spPr>
        <a:xfrm>
          <a:off x="21088427" y="610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107371</xdr:rowOff>
    </xdr:from>
    <xdr:to>
      <xdr:col>29</xdr:col>
      <xdr:colOff>568325</xdr:colOff>
      <xdr:row>38</xdr:row>
      <xdr:rowOff>37521</xdr:rowOff>
    </xdr:to>
    <xdr:sp macro="" textlink="">
      <xdr:nvSpPr>
        <xdr:cNvPr id="740" name="円/楕円 739"/>
        <xdr:cNvSpPr/>
      </xdr:nvSpPr>
      <xdr:spPr>
        <a:xfrm>
          <a:off x="20383500" y="64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54048</xdr:rowOff>
    </xdr:from>
    <xdr:ext cx="469744" cy="259045"/>
    <xdr:sp macro="" textlink="">
      <xdr:nvSpPr>
        <xdr:cNvPr id="741" name="テキスト ボックス 740"/>
        <xdr:cNvSpPr txBox="1"/>
      </xdr:nvSpPr>
      <xdr:spPr>
        <a:xfrm>
          <a:off x="20199427" y="622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162327</xdr:rowOff>
    </xdr:from>
    <xdr:to>
      <xdr:col>28</xdr:col>
      <xdr:colOff>365125</xdr:colOff>
      <xdr:row>38</xdr:row>
      <xdr:rowOff>92477</xdr:rowOff>
    </xdr:to>
    <xdr:sp macro="" textlink="">
      <xdr:nvSpPr>
        <xdr:cNvPr id="742" name="円/楕円 741"/>
        <xdr:cNvSpPr/>
      </xdr:nvSpPr>
      <xdr:spPr>
        <a:xfrm>
          <a:off x="19494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109003</xdr:rowOff>
    </xdr:from>
    <xdr:ext cx="469744" cy="259045"/>
    <xdr:sp macro="" textlink="">
      <xdr:nvSpPr>
        <xdr:cNvPr id="743" name="テキスト ボックス 742"/>
        <xdr:cNvSpPr txBox="1"/>
      </xdr:nvSpPr>
      <xdr:spPr>
        <a:xfrm>
          <a:off x="19310427"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160909</xdr:rowOff>
    </xdr:from>
    <xdr:to>
      <xdr:col>27</xdr:col>
      <xdr:colOff>161925</xdr:colOff>
      <xdr:row>38</xdr:row>
      <xdr:rowOff>91059</xdr:rowOff>
    </xdr:to>
    <xdr:sp macro="" textlink="">
      <xdr:nvSpPr>
        <xdr:cNvPr id="744" name="円/楕円 743"/>
        <xdr:cNvSpPr/>
      </xdr:nvSpPr>
      <xdr:spPr>
        <a:xfrm>
          <a:off x="18605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107586</xdr:rowOff>
    </xdr:from>
    <xdr:ext cx="469744" cy="259045"/>
    <xdr:sp macro="" textlink="">
      <xdr:nvSpPr>
        <xdr:cNvPr id="745" name="テキスト ボックス 744"/>
        <xdr:cNvSpPr txBox="1"/>
      </xdr:nvSpPr>
      <xdr:spPr>
        <a:xfrm>
          <a:off x="18421427" y="62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9" name="直線コネクタ 768"/>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2"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3" name="直線コネクタ 772"/>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4" name="直線コネクタ 77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5"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6" name="フローチャート : 判断 775"/>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87199</xdr:rowOff>
    </xdr:from>
    <xdr:to>
      <xdr:col>31</xdr:col>
      <xdr:colOff>34925</xdr:colOff>
      <xdr:row>59</xdr:row>
      <xdr:rowOff>44450</xdr:rowOff>
    </xdr:to>
    <xdr:cxnSp macro="">
      <xdr:nvCxnSpPr>
        <xdr:cNvPr id="777" name="直線コネクタ 776"/>
        <xdr:cNvCxnSpPr/>
      </xdr:nvCxnSpPr>
      <xdr:spPr>
        <a:xfrm>
          <a:off x="20434300" y="10031299"/>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8" name="フローチャート : 判断 777"/>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9" name="テキスト ボックス 778"/>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87199</xdr:rowOff>
    </xdr:from>
    <xdr:to>
      <xdr:col>29</xdr:col>
      <xdr:colOff>517525</xdr:colOff>
      <xdr:row>59</xdr:row>
      <xdr:rowOff>44450</xdr:rowOff>
    </xdr:to>
    <xdr:cxnSp macro="">
      <xdr:nvCxnSpPr>
        <xdr:cNvPr id="780" name="直線コネクタ 779"/>
        <xdr:cNvCxnSpPr/>
      </xdr:nvCxnSpPr>
      <xdr:spPr>
        <a:xfrm flipV="1">
          <a:off x="19545300" y="10031299"/>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81" name="フローチャート : 判断 780"/>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2" name="テキスト ボックス 781"/>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3" name="直線コネクタ 78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4" name="フローチャート : 判断 783"/>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5" name="テキスト ボックス 784"/>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6" name="フローチャート : 判断 785"/>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7" name="テキスト ボックス 786"/>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円/楕円 79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5" name="円/楕円 79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36399</xdr:rowOff>
    </xdr:from>
    <xdr:to>
      <xdr:col>29</xdr:col>
      <xdr:colOff>568325</xdr:colOff>
      <xdr:row>58</xdr:row>
      <xdr:rowOff>137999</xdr:rowOff>
    </xdr:to>
    <xdr:sp macro="" textlink="">
      <xdr:nvSpPr>
        <xdr:cNvPr id="797" name="円/楕円 796"/>
        <xdr:cNvSpPr/>
      </xdr:nvSpPr>
      <xdr:spPr>
        <a:xfrm>
          <a:off x="20383500" y="9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129126</xdr:rowOff>
    </xdr:from>
    <xdr:ext cx="469744" cy="259045"/>
    <xdr:sp macro="" textlink="">
      <xdr:nvSpPr>
        <xdr:cNvPr id="798" name="テキスト ボックス 797"/>
        <xdr:cNvSpPr txBox="1"/>
      </xdr:nvSpPr>
      <xdr:spPr>
        <a:xfrm>
          <a:off x="20199427" y="1007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9" name="円/楕円 79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円/楕円 80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3" name="テキスト ボックス 82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5" name="テキスト ボックス 82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58008</xdr:rowOff>
    </xdr:from>
    <xdr:to>
      <xdr:col>32</xdr:col>
      <xdr:colOff>186689</xdr:colOff>
      <xdr:row>78</xdr:row>
      <xdr:rowOff>70287</xdr:rowOff>
    </xdr:to>
    <xdr:cxnSp macro="">
      <xdr:nvCxnSpPr>
        <xdr:cNvPr id="829" name="直線コネクタ 828"/>
        <xdr:cNvCxnSpPr/>
      </xdr:nvCxnSpPr>
      <xdr:spPr>
        <a:xfrm flipV="1">
          <a:off x="22159595" y="12402408"/>
          <a:ext cx="1269" cy="104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74114</xdr:rowOff>
    </xdr:from>
    <xdr:ext cx="534377" cy="259045"/>
    <xdr:sp macro="" textlink="">
      <xdr:nvSpPr>
        <xdr:cNvPr id="830" name="繰出金最小値テキスト"/>
        <xdr:cNvSpPr txBox="1"/>
      </xdr:nvSpPr>
      <xdr:spPr>
        <a:xfrm>
          <a:off x="22212300" y="134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78</xdr:row>
      <xdr:rowOff>70287</xdr:rowOff>
    </xdr:from>
    <xdr:to>
      <xdr:col>32</xdr:col>
      <xdr:colOff>276225</xdr:colOff>
      <xdr:row>78</xdr:row>
      <xdr:rowOff>70287</xdr:rowOff>
    </xdr:to>
    <xdr:cxnSp macro="">
      <xdr:nvCxnSpPr>
        <xdr:cNvPr id="831" name="直線コネクタ 830"/>
        <xdr:cNvCxnSpPr/>
      </xdr:nvCxnSpPr>
      <xdr:spPr>
        <a:xfrm>
          <a:off x="22072600" y="1344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4685</xdr:rowOff>
    </xdr:from>
    <xdr:ext cx="534377" cy="259045"/>
    <xdr:sp macro="" textlink="">
      <xdr:nvSpPr>
        <xdr:cNvPr id="832" name="繰出金最大値テキスト"/>
        <xdr:cNvSpPr txBox="1"/>
      </xdr:nvSpPr>
      <xdr:spPr>
        <a:xfrm>
          <a:off x="22212300" y="121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72</xdr:row>
      <xdr:rowOff>58008</xdr:rowOff>
    </xdr:from>
    <xdr:to>
      <xdr:col>32</xdr:col>
      <xdr:colOff>276225</xdr:colOff>
      <xdr:row>72</xdr:row>
      <xdr:rowOff>58008</xdr:rowOff>
    </xdr:to>
    <xdr:cxnSp macro="">
      <xdr:nvCxnSpPr>
        <xdr:cNvPr id="833" name="直線コネクタ 832"/>
        <xdr:cNvCxnSpPr/>
      </xdr:nvCxnSpPr>
      <xdr:spPr>
        <a:xfrm>
          <a:off x="22072600" y="12402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90029</xdr:rowOff>
    </xdr:from>
    <xdr:to>
      <xdr:col>32</xdr:col>
      <xdr:colOff>187325</xdr:colOff>
      <xdr:row>73</xdr:row>
      <xdr:rowOff>67070</xdr:rowOff>
    </xdr:to>
    <xdr:cxnSp macro="">
      <xdr:nvCxnSpPr>
        <xdr:cNvPr id="834" name="直線コネクタ 833"/>
        <xdr:cNvCxnSpPr/>
      </xdr:nvCxnSpPr>
      <xdr:spPr>
        <a:xfrm>
          <a:off x="21323300" y="12091529"/>
          <a:ext cx="838200" cy="4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14047</xdr:rowOff>
    </xdr:from>
    <xdr:ext cx="534377" cy="259045"/>
    <xdr:sp macro="" textlink="">
      <xdr:nvSpPr>
        <xdr:cNvPr id="835" name="繰出金平均値テキスト"/>
        <xdr:cNvSpPr txBox="1"/>
      </xdr:nvSpPr>
      <xdr:spPr>
        <a:xfrm>
          <a:off x="22212300" y="1287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35620</xdr:rowOff>
    </xdr:from>
    <xdr:to>
      <xdr:col>32</xdr:col>
      <xdr:colOff>238125</xdr:colOff>
      <xdr:row>75</xdr:row>
      <xdr:rowOff>137220</xdr:rowOff>
    </xdr:to>
    <xdr:sp macro="" textlink="">
      <xdr:nvSpPr>
        <xdr:cNvPr id="836" name="フローチャート : 判断 835"/>
        <xdr:cNvSpPr/>
      </xdr:nvSpPr>
      <xdr:spPr>
        <a:xfrm>
          <a:off x="221107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90029</xdr:rowOff>
    </xdr:from>
    <xdr:to>
      <xdr:col>31</xdr:col>
      <xdr:colOff>34925</xdr:colOff>
      <xdr:row>74</xdr:row>
      <xdr:rowOff>25416</xdr:rowOff>
    </xdr:to>
    <xdr:cxnSp macro="">
      <xdr:nvCxnSpPr>
        <xdr:cNvPr id="837" name="直線コネクタ 836"/>
        <xdr:cNvCxnSpPr/>
      </xdr:nvCxnSpPr>
      <xdr:spPr>
        <a:xfrm flipV="1">
          <a:off x="20434300" y="12091529"/>
          <a:ext cx="889000" cy="6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101065</xdr:rowOff>
    </xdr:from>
    <xdr:to>
      <xdr:col>31</xdr:col>
      <xdr:colOff>85725</xdr:colOff>
      <xdr:row>76</xdr:row>
      <xdr:rowOff>31215</xdr:rowOff>
    </xdr:to>
    <xdr:sp macro="" textlink="">
      <xdr:nvSpPr>
        <xdr:cNvPr id="838" name="フローチャート : 判断 837"/>
        <xdr:cNvSpPr/>
      </xdr:nvSpPr>
      <xdr:spPr>
        <a:xfrm>
          <a:off x="21272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22342</xdr:rowOff>
    </xdr:from>
    <xdr:ext cx="534377" cy="259045"/>
    <xdr:sp macro="" textlink="">
      <xdr:nvSpPr>
        <xdr:cNvPr id="839" name="テキスト ボックス 838"/>
        <xdr:cNvSpPr txBox="1"/>
      </xdr:nvSpPr>
      <xdr:spPr>
        <a:xfrm>
          <a:off x="21056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25416</xdr:rowOff>
    </xdr:from>
    <xdr:to>
      <xdr:col>29</xdr:col>
      <xdr:colOff>517525</xdr:colOff>
      <xdr:row>74</xdr:row>
      <xdr:rowOff>53861</xdr:rowOff>
    </xdr:to>
    <xdr:cxnSp macro="">
      <xdr:nvCxnSpPr>
        <xdr:cNvPr id="840" name="直線コネクタ 839"/>
        <xdr:cNvCxnSpPr/>
      </xdr:nvCxnSpPr>
      <xdr:spPr>
        <a:xfrm flipV="1">
          <a:off x="19545300" y="12712716"/>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113474</xdr:rowOff>
    </xdr:from>
    <xdr:to>
      <xdr:col>29</xdr:col>
      <xdr:colOff>568325</xdr:colOff>
      <xdr:row>76</xdr:row>
      <xdr:rowOff>43625</xdr:rowOff>
    </xdr:to>
    <xdr:sp macro="" textlink="">
      <xdr:nvSpPr>
        <xdr:cNvPr id="841" name="フローチャート : 判断 840"/>
        <xdr:cNvSpPr/>
      </xdr:nvSpPr>
      <xdr:spPr>
        <a:xfrm>
          <a:off x="20383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34752</xdr:rowOff>
    </xdr:from>
    <xdr:ext cx="534377" cy="259045"/>
    <xdr:sp macro="" textlink="">
      <xdr:nvSpPr>
        <xdr:cNvPr id="842" name="テキスト ボックス 841"/>
        <xdr:cNvSpPr txBox="1"/>
      </xdr:nvSpPr>
      <xdr:spPr>
        <a:xfrm>
          <a:off x="20167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53861</xdr:rowOff>
    </xdr:from>
    <xdr:to>
      <xdr:col>28</xdr:col>
      <xdr:colOff>314325</xdr:colOff>
      <xdr:row>74</xdr:row>
      <xdr:rowOff>115239</xdr:rowOff>
    </xdr:to>
    <xdr:cxnSp macro="">
      <xdr:nvCxnSpPr>
        <xdr:cNvPr id="843" name="直線コネクタ 842"/>
        <xdr:cNvCxnSpPr/>
      </xdr:nvCxnSpPr>
      <xdr:spPr>
        <a:xfrm flipV="1">
          <a:off x="18656300" y="12741161"/>
          <a:ext cx="88900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140025</xdr:rowOff>
    </xdr:from>
    <xdr:to>
      <xdr:col>28</xdr:col>
      <xdr:colOff>365125</xdr:colOff>
      <xdr:row>76</xdr:row>
      <xdr:rowOff>70176</xdr:rowOff>
    </xdr:to>
    <xdr:sp macro="" textlink="">
      <xdr:nvSpPr>
        <xdr:cNvPr id="844" name="フローチャート : 判断 843"/>
        <xdr:cNvSpPr/>
      </xdr:nvSpPr>
      <xdr:spPr>
        <a:xfrm>
          <a:off x="19494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61301</xdr:rowOff>
    </xdr:from>
    <xdr:ext cx="534377" cy="259045"/>
    <xdr:sp macro="" textlink="">
      <xdr:nvSpPr>
        <xdr:cNvPr id="845" name="テキスト ボックス 844"/>
        <xdr:cNvSpPr txBox="1"/>
      </xdr:nvSpPr>
      <xdr:spPr>
        <a:xfrm>
          <a:off x="19278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1803</xdr:rowOff>
    </xdr:from>
    <xdr:to>
      <xdr:col>27</xdr:col>
      <xdr:colOff>161925</xdr:colOff>
      <xdr:row>76</xdr:row>
      <xdr:rowOff>103403</xdr:rowOff>
    </xdr:to>
    <xdr:sp macro="" textlink="">
      <xdr:nvSpPr>
        <xdr:cNvPr id="846" name="フローチャート : 判断 845"/>
        <xdr:cNvSpPr/>
      </xdr:nvSpPr>
      <xdr:spPr>
        <a:xfrm>
          <a:off x="18605500" y="130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94530</xdr:rowOff>
    </xdr:from>
    <xdr:ext cx="534377" cy="259045"/>
    <xdr:sp macro="" textlink="">
      <xdr:nvSpPr>
        <xdr:cNvPr id="847" name="テキスト ボックス 846"/>
        <xdr:cNvSpPr txBox="1"/>
      </xdr:nvSpPr>
      <xdr:spPr>
        <a:xfrm>
          <a:off x="18389111"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16270</xdr:rowOff>
    </xdr:from>
    <xdr:to>
      <xdr:col>32</xdr:col>
      <xdr:colOff>238125</xdr:colOff>
      <xdr:row>73</xdr:row>
      <xdr:rowOff>117870</xdr:rowOff>
    </xdr:to>
    <xdr:sp macro="" textlink="">
      <xdr:nvSpPr>
        <xdr:cNvPr id="853" name="円/楕円 852"/>
        <xdr:cNvSpPr/>
      </xdr:nvSpPr>
      <xdr:spPr>
        <a:xfrm>
          <a:off x="22110700" y="12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39147</xdr:rowOff>
    </xdr:from>
    <xdr:ext cx="534377" cy="259045"/>
    <xdr:sp macro="" textlink="">
      <xdr:nvSpPr>
        <xdr:cNvPr id="854" name="繰出金該当値テキスト"/>
        <xdr:cNvSpPr txBox="1"/>
      </xdr:nvSpPr>
      <xdr:spPr>
        <a:xfrm>
          <a:off x="22212300" y="12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84,948</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39229</xdr:rowOff>
    </xdr:from>
    <xdr:to>
      <xdr:col>31</xdr:col>
      <xdr:colOff>85725</xdr:colOff>
      <xdr:row>70</xdr:row>
      <xdr:rowOff>140829</xdr:rowOff>
    </xdr:to>
    <xdr:sp macro="" textlink="">
      <xdr:nvSpPr>
        <xdr:cNvPr id="855" name="円/楕円 854"/>
        <xdr:cNvSpPr/>
      </xdr:nvSpPr>
      <xdr:spPr>
        <a:xfrm>
          <a:off x="21272500" y="120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157356</xdr:rowOff>
    </xdr:from>
    <xdr:ext cx="599010" cy="259045"/>
    <xdr:sp macro="" textlink="">
      <xdr:nvSpPr>
        <xdr:cNvPr id="856" name="テキスト ボックス 855"/>
        <xdr:cNvSpPr txBox="1"/>
      </xdr:nvSpPr>
      <xdr:spPr>
        <a:xfrm>
          <a:off x="21023794" y="118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146066</xdr:rowOff>
    </xdr:from>
    <xdr:to>
      <xdr:col>29</xdr:col>
      <xdr:colOff>568325</xdr:colOff>
      <xdr:row>74</xdr:row>
      <xdr:rowOff>76216</xdr:rowOff>
    </xdr:to>
    <xdr:sp macro="" textlink="">
      <xdr:nvSpPr>
        <xdr:cNvPr id="857" name="円/楕円 856"/>
        <xdr:cNvSpPr/>
      </xdr:nvSpPr>
      <xdr:spPr>
        <a:xfrm>
          <a:off x="20383500" y="126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92743</xdr:rowOff>
    </xdr:from>
    <xdr:ext cx="534377" cy="259045"/>
    <xdr:sp macro="" textlink="">
      <xdr:nvSpPr>
        <xdr:cNvPr id="858" name="テキスト ボックス 857"/>
        <xdr:cNvSpPr txBox="1"/>
      </xdr:nvSpPr>
      <xdr:spPr>
        <a:xfrm>
          <a:off x="20167111" y="124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3061</xdr:rowOff>
    </xdr:from>
    <xdr:to>
      <xdr:col>28</xdr:col>
      <xdr:colOff>365125</xdr:colOff>
      <xdr:row>74</xdr:row>
      <xdr:rowOff>104661</xdr:rowOff>
    </xdr:to>
    <xdr:sp macro="" textlink="">
      <xdr:nvSpPr>
        <xdr:cNvPr id="859" name="円/楕円 858"/>
        <xdr:cNvSpPr/>
      </xdr:nvSpPr>
      <xdr:spPr>
        <a:xfrm>
          <a:off x="19494500" y="126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121188</xdr:rowOff>
    </xdr:from>
    <xdr:ext cx="534377" cy="259045"/>
    <xdr:sp macro="" textlink="">
      <xdr:nvSpPr>
        <xdr:cNvPr id="860" name="テキスト ボックス 859"/>
        <xdr:cNvSpPr txBox="1"/>
      </xdr:nvSpPr>
      <xdr:spPr>
        <a:xfrm>
          <a:off x="19278111" y="124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64439</xdr:rowOff>
    </xdr:from>
    <xdr:to>
      <xdr:col>27</xdr:col>
      <xdr:colOff>161925</xdr:colOff>
      <xdr:row>74</xdr:row>
      <xdr:rowOff>166039</xdr:rowOff>
    </xdr:to>
    <xdr:sp macro="" textlink="">
      <xdr:nvSpPr>
        <xdr:cNvPr id="861" name="円/楕円 860"/>
        <xdr:cNvSpPr/>
      </xdr:nvSpPr>
      <xdr:spPr>
        <a:xfrm>
          <a:off x="18605500" y="127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11116</xdr:rowOff>
    </xdr:from>
    <xdr:ext cx="534377" cy="259045"/>
    <xdr:sp macro="" textlink="">
      <xdr:nvSpPr>
        <xdr:cNvPr id="862" name="テキスト ボックス 861"/>
        <xdr:cNvSpPr txBox="1"/>
      </xdr:nvSpPr>
      <xdr:spPr>
        <a:xfrm>
          <a:off x="18389111" y="125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3" name="直線コネクタ 87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4" name="テキスト ボックス 87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5" name="直線コネクタ 87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6" name="テキスト ボックス 87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7" name="直線コネクタ 87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8" name="テキスト ボックス 87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9" name="直線コネクタ 87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80" name="テキスト ボックス 87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81" name="直線コネクタ 88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82" name="テキスト ボックス 88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3" name="直線コネクタ 88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4" name="テキスト ボックス 88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6" name="テキスト ボックス 88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8" name="直線コネクタ 88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90" name="直線コネクタ 88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9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92" name="直線コネクタ 89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3" name="直線コネクタ 89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5" name="フローチャート : 判断 89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6" name="直線コネクタ 89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7" name="フローチャート : 判断 896"/>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8" name="テキスト ボックス 897"/>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9" name="直線コネクタ 89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900" name="フローチャート : 判断 899"/>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901" name="テキスト ボックス 900"/>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2" name="直線コネクタ 90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903" name="フローチャート : 判断 902"/>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4" name="テキスト ボックス 903"/>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5" name="フローチャート : 判断 904"/>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6" name="テキスト ボックス 905"/>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2" name="円/楕円 91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1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4" name="円/楕円 91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5" name="テキスト ボックス 91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6" name="円/楕円 91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7" name="テキスト ボックス 91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8" name="円/楕円 91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9" name="テキスト ボックス 918"/>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20" name="円/楕円 91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21" name="テキスト ボックス 92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７８２，９０２円となっている。主な構成項目である人件費は、住民一人当たり１０３，２６７円となっており、前年度より△３，５３５円となった。職員の年齢構成からおおむね横ばいで推移するものと思われる。</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　普通建設事業費は、住民一人あたり２０２，１２４円となっており、類似団体と比較して約２．４倍コストが高い状況となった。これは、小中一貫教育学校と消防庁舎の大規模整備事業が重なったことが要因である。今後、事業計画や公共施設等総合管理計画に基づき、可能な限り事業の年度間の平準化を図りながらコスト削減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15,534
15,445
247.20
12,765,695
12,161,603
316,812
7,080,455
12,835,366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131318</xdr:rowOff>
    </xdr:from>
    <xdr:to>
      <xdr:col>6</xdr:col>
      <xdr:colOff>511175</xdr:colOff>
      <xdr:row>31</xdr:row>
      <xdr:rowOff>93218</xdr:rowOff>
    </xdr:to>
    <xdr:cxnSp macro="">
      <xdr:nvCxnSpPr>
        <xdr:cNvPr id="61" name="直線コネクタ 60"/>
        <xdr:cNvCxnSpPr/>
      </xdr:nvCxnSpPr>
      <xdr:spPr>
        <a:xfrm flipV="1">
          <a:off x="3797300" y="5274818"/>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93218</xdr:rowOff>
    </xdr:from>
    <xdr:to>
      <xdr:col>5</xdr:col>
      <xdr:colOff>358775</xdr:colOff>
      <xdr:row>31</xdr:row>
      <xdr:rowOff>114364</xdr:rowOff>
    </xdr:to>
    <xdr:cxnSp macro="">
      <xdr:nvCxnSpPr>
        <xdr:cNvPr id="64" name="直線コネクタ 63"/>
        <xdr:cNvCxnSpPr/>
      </xdr:nvCxnSpPr>
      <xdr:spPr>
        <a:xfrm flipV="1">
          <a:off x="2908300" y="540816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80264</xdr:rowOff>
    </xdr:from>
    <xdr:to>
      <xdr:col>4</xdr:col>
      <xdr:colOff>155575</xdr:colOff>
      <xdr:row>31</xdr:row>
      <xdr:rowOff>114364</xdr:rowOff>
    </xdr:to>
    <xdr:cxnSp macro="">
      <xdr:nvCxnSpPr>
        <xdr:cNvPr id="67" name="直線コネクタ 66"/>
        <xdr:cNvCxnSpPr/>
      </xdr:nvCxnSpPr>
      <xdr:spPr>
        <a:xfrm>
          <a:off x="2019300" y="5395214"/>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143891</xdr:rowOff>
    </xdr:from>
    <xdr:to>
      <xdr:col>2</xdr:col>
      <xdr:colOff>638175</xdr:colOff>
      <xdr:row>31</xdr:row>
      <xdr:rowOff>80264</xdr:rowOff>
    </xdr:to>
    <xdr:cxnSp macro="">
      <xdr:nvCxnSpPr>
        <xdr:cNvPr id="70" name="直線コネクタ 69"/>
        <xdr:cNvCxnSpPr/>
      </xdr:nvCxnSpPr>
      <xdr:spPr>
        <a:xfrm>
          <a:off x="1130300" y="5287391"/>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80518</xdr:rowOff>
    </xdr:from>
    <xdr:to>
      <xdr:col>6</xdr:col>
      <xdr:colOff>561975</xdr:colOff>
      <xdr:row>31</xdr:row>
      <xdr:rowOff>10668</xdr:rowOff>
    </xdr:to>
    <xdr:sp macro="" textlink="">
      <xdr:nvSpPr>
        <xdr:cNvPr id="80" name="円/楕円 79"/>
        <xdr:cNvSpPr/>
      </xdr:nvSpPr>
      <xdr:spPr>
        <a:xfrm>
          <a:off x="45847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33545</xdr:rowOff>
    </xdr:from>
    <xdr:ext cx="469744" cy="259045"/>
    <xdr:sp macro="" textlink="">
      <xdr:nvSpPr>
        <xdr:cNvPr id="81" name="議会費該当値テキスト"/>
        <xdr:cNvSpPr txBox="1"/>
      </xdr:nvSpPr>
      <xdr:spPr>
        <a:xfrm>
          <a:off x="4686300" y="51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42418</xdr:rowOff>
    </xdr:from>
    <xdr:to>
      <xdr:col>5</xdr:col>
      <xdr:colOff>409575</xdr:colOff>
      <xdr:row>31</xdr:row>
      <xdr:rowOff>144018</xdr:rowOff>
    </xdr:to>
    <xdr:sp macro="" textlink="">
      <xdr:nvSpPr>
        <xdr:cNvPr id="82" name="円/楕円 81"/>
        <xdr:cNvSpPr/>
      </xdr:nvSpPr>
      <xdr:spPr>
        <a:xfrm>
          <a:off x="3746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160545</xdr:rowOff>
    </xdr:from>
    <xdr:ext cx="469744" cy="259045"/>
    <xdr:sp macro="" textlink="">
      <xdr:nvSpPr>
        <xdr:cNvPr id="83" name="テキスト ボックス 82"/>
        <xdr:cNvSpPr txBox="1"/>
      </xdr:nvSpPr>
      <xdr:spPr>
        <a:xfrm>
          <a:off x="3562427"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63564</xdr:rowOff>
    </xdr:from>
    <xdr:to>
      <xdr:col>4</xdr:col>
      <xdr:colOff>206375</xdr:colOff>
      <xdr:row>31</xdr:row>
      <xdr:rowOff>165164</xdr:rowOff>
    </xdr:to>
    <xdr:sp macro="" textlink="">
      <xdr:nvSpPr>
        <xdr:cNvPr id="84" name="円/楕円 83"/>
        <xdr:cNvSpPr/>
      </xdr:nvSpPr>
      <xdr:spPr>
        <a:xfrm>
          <a:off x="2857500" y="53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10241</xdr:rowOff>
    </xdr:from>
    <xdr:ext cx="469744" cy="259045"/>
    <xdr:sp macro="" textlink="">
      <xdr:nvSpPr>
        <xdr:cNvPr id="85" name="テキスト ボックス 84"/>
        <xdr:cNvSpPr txBox="1"/>
      </xdr:nvSpPr>
      <xdr:spPr>
        <a:xfrm>
          <a:off x="2673427" y="51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29464</xdr:rowOff>
    </xdr:from>
    <xdr:to>
      <xdr:col>3</xdr:col>
      <xdr:colOff>3175</xdr:colOff>
      <xdr:row>31</xdr:row>
      <xdr:rowOff>131064</xdr:rowOff>
    </xdr:to>
    <xdr:sp macro="" textlink="">
      <xdr:nvSpPr>
        <xdr:cNvPr id="86" name="円/楕円 85"/>
        <xdr:cNvSpPr/>
      </xdr:nvSpPr>
      <xdr:spPr>
        <a:xfrm>
          <a:off x="1968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147591</xdr:rowOff>
    </xdr:from>
    <xdr:ext cx="469744" cy="259045"/>
    <xdr:sp macro="" textlink="">
      <xdr:nvSpPr>
        <xdr:cNvPr id="87" name="テキスト ボックス 86"/>
        <xdr:cNvSpPr txBox="1"/>
      </xdr:nvSpPr>
      <xdr:spPr>
        <a:xfrm>
          <a:off x="1784427" y="51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93091</xdr:rowOff>
    </xdr:from>
    <xdr:to>
      <xdr:col>1</xdr:col>
      <xdr:colOff>485775</xdr:colOff>
      <xdr:row>31</xdr:row>
      <xdr:rowOff>23241</xdr:rowOff>
    </xdr:to>
    <xdr:sp macro="" textlink="">
      <xdr:nvSpPr>
        <xdr:cNvPr id="88" name="円/楕円 87"/>
        <xdr:cNvSpPr/>
      </xdr:nvSpPr>
      <xdr:spPr>
        <a:xfrm>
          <a:off x="1079500" y="5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39768</xdr:rowOff>
    </xdr:from>
    <xdr:ext cx="469744" cy="259045"/>
    <xdr:sp macro="" textlink="">
      <xdr:nvSpPr>
        <xdr:cNvPr id="89" name="テキスト ボックス 88"/>
        <xdr:cNvSpPr txBox="1"/>
      </xdr:nvSpPr>
      <xdr:spPr>
        <a:xfrm>
          <a:off x="895427" y="5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45715</xdr:rowOff>
    </xdr:from>
    <xdr:to>
      <xdr:col>6</xdr:col>
      <xdr:colOff>511175</xdr:colOff>
      <xdr:row>58</xdr:row>
      <xdr:rowOff>66586</xdr:rowOff>
    </xdr:to>
    <xdr:cxnSp macro="">
      <xdr:nvCxnSpPr>
        <xdr:cNvPr id="118" name="直線コネクタ 117"/>
        <xdr:cNvCxnSpPr/>
      </xdr:nvCxnSpPr>
      <xdr:spPr>
        <a:xfrm flipV="1">
          <a:off x="3797300" y="9989815"/>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35616</xdr:rowOff>
    </xdr:from>
    <xdr:to>
      <xdr:col>5</xdr:col>
      <xdr:colOff>358775</xdr:colOff>
      <xdr:row>58</xdr:row>
      <xdr:rowOff>66586</xdr:rowOff>
    </xdr:to>
    <xdr:cxnSp macro="">
      <xdr:nvCxnSpPr>
        <xdr:cNvPr id="121" name="直線コネクタ 120"/>
        <xdr:cNvCxnSpPr/>
      </xdr:nvCxnSpPr>
      <xdr:spPr>
        <a:xfrm>
          <a:off x="2908300" y="9979716"/>
          <a:ext cx="8890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35616</xdr:rowOff>
    </xdr:from>
    <xdr:to>
      <xdr:col>4</xdr:col>
      <xdr:colOff>155575</xdr:colOff>
      <xdr:row>58</xdr:row>
      <xdr:rowOff>71768</xdr:rowOff>
    </xdr:to>
    <xdr:cxnSp macro="">
      <xdr:nvCxnSpPr>
        <xdr:cNvPr id="124" name="直線コネクタ 123"/>
        <xdr:cNvCxnSpPr/>
      </xdr:nvCxnSpPr>
      <xdr:spPr>
        <a:xfrm flipV="1">
          <a:off x="2019300" y="9979716"/>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53838</xdr:rowOff>
    </xdr:from>
    <xdr:to>
      <xdr:col>2</xdr:col>
      <xdr:colOff>638175</xdr:colOff>
      <xdr:row>58</xdr:row>
      <xdr:rowOff>71768</xdr:rowOff>
    </xdr:to>
    <xdr:cxnSp macro="">
      <xdr:nvCxnSpPr>
        <xdr:cNvPr id="127" name="直線コネクタ 126"/>
        <xdr:cNvCxnSpPr/>
      </xdr:nvCxnSpPr>
      <xdr:spPr>
        <a:xfrm>
          <a:off x="1130300" y="9997938"/>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166365</xdr:rowOff>
    </xdr:from>
    <xdr:to>
      <xdr:col>6</xdr:col>
      <xdr:colOff>561975</xdr:colOff>
      <xdr:row>58</xdr:row>
      <xdr:rowOff>96515</xdr:rowOff>
    </xdr:to>
    <xdr:sp macro="" textlink="">
      <xdr:nvSpPr>
        <xdr:cNvPr id="137" name="円/楕円 136"/>
        <xdr:cNvSpPr/>
      </xdr:nvSpPr>
      <xdr:spPr>
        <a:xfrm>
          <a:off x="4584700" y="99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125742</xdr:rowOff>
    </xdr:from>
    <xdr:ext cx="534377" cy="259045"/>
    <xdr:sp macro="" textlink="">
      <xdr:nvSpPr>
        <xdr:cNvPr id="138" name="総務費該当値テキスト"/>
        <xdr:cNvSpPr txBox="1"/>
      </xdr:nvSpPr>
      <xdr:spPr>
        <a:xfrm>
          <a:off x="4686300" y="97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15786</xdr:rowOff>
    </xdr:from>
    <xdr:to>
      <xdr:col>5</xdr:col>
      <xdr:colOff>409575</xdr:colOff>
      <xdr:row>58</xdr:row>
      <xdr:rowOff>117386</xdr:rowOff>
    </xdr:to>
    <xdr:sp macro="" textlink="">
      <xdr:nvSpPr>
        <xdr:cNvPr id="139" name="円/楕円 138"/>
        <xdr:cNvSpPr/>
      </xdr:nvSpPr>
      <xdr:spPr>
        <a:xfrm>
          <a:off x="3746500" y="9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108513</xdr:rowOff>
    </xdr:from>
    <xdr:ext cx="534377" cy="259045"/>
    <xdr:sp macro="" textlink="">
      <xdr:nvSpPr>
        <xdr:cNvPr id="140" name="テキスト ボックス 139"/>
        <xdr:cNvSpPr txBox="1"/>
      </xdr:nvSpPr>
      <xdr:spPr>
        <a:xfrm>
          <a:off x="3530111" y="100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156266</xdr:rowOff>
    </xdr:from>
    <xdr:to>
      <xdr:col>4</xdr:col>
      <xdr:colOff>206375</xdr:colOff>
      <xdr:row>58</xdr:row>
      <xdr:rowOff>86416</xdr:rowOff>
    </xdr:to>
    <xdr:sp macro="" textlink="">
      <xdr:nvSpPr>
        <xdr:cNvPr id="141" name="円/楕円 140"/>
        <xdr:cNvSpPr/>
      </xdr:nvSpPr>
      <xdr:spPr>
        <a:xfrm>
          <a:off x="2857500" y="9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102943</xdr:rowOff>
    </xdr:from>
    <xdr:ext cx="534377" cy="259045"/>
    <xdr:sp macro="" textlink="">
      <xdr:nvSpPr>
        <xdr:cNvPr id="142" name="テキスト ボックス 141"/>
        <xdr:cNvSpPr txBox="1"/>
      </xdr:nvSpPr>
      <xdr:spPr>
        <a:xfrm>
          <a:off x="2641111" y="97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20968</xdr:rowOff>
    </xdr:from>
    <xdr:to>
      <xdr:col>3</xdr:col>
      <xdr:colOff>3175</xdr:colOff>
      <xdr:row>58</xdr:row>
      <xdr:rowOff>122568</xdr:rowOff>
    </xdr:to>
    <xdr:sp macro="" textlink="">
      <xdr:nvSpPr>
        <xdr:cNvPr id="143" name="円/楕円 142"/>
        <xdr:cNvSpPr/>
      </xdr:nvSpPr>
      <xdr:spPr>
        <a:xfrm>
          <a:off x="1968500" y="99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113695</xdr:rowOff>
    </xdr:from>
    <xdr:ext cx="534377" cy="259045"/>
    <xdr:sp macro="" textlink="">
      <xdr:nvSpPr>
        <xdr:cNvPr id="144" name="テキスト ボックス 143"/>
        <xdr:cNvSpPr txBox="1"/>
      </xdr:nvSpPr>
      <xdr:spPr>
        <a:xfrm>
          <a:off x="1752111" y="100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3038</xdr:rowOff>
    </xdr:from>
    <xdr:to>
      <xdr:col>1</xdr:col>
      <xdr:colOff>485775</xdr:colOff>
      <xdr:row>58</xdr:row>
      <xdr:rowOff>104638</xdr:rowOff>
    </xdr:to>
    <xdr:sp macro="" textlink="">
      <xdr:nvSpPr>
        <xdr:cNvPr id="145" name="円/楕円 144"/>
        <xdr:cNvSpPr/>
      </xdr:nvSpPr>
      <xdr:spPr>
        <a:xfrm>
          <a:off x="1079500" y="9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121165</xdr:rowOff>
    </xdr:from>
    <xdr:ext cx="534377" cy="259045"/>
    <xdr:sp macro="" textlink="">
      <xdr:nvSpPr>
        <xdr:cNvPr id="146" name="テキスト ボックス 145"/>
        <xdr:cNvSpPr txBox="1"/>
      </xdr:nvSpPr>
      <xdr:spPr>
        <a:xfrm>
          <a:off x="863111" y="97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825</xdr:rowOff>
    </xdr:from>
    <xdr:to>
      <xdr:col>6</xdr:col>
      <xdr:colOff>511175</xdr:colOff>
      <xdr:row>77</xdr:row>
      <xdr:rowOff>56437</xdr:rowOff>
    </xdr:to>
    <xdr:cxnSp macro="">
      <xdr:nvCxnSpPr>
        <xdr:cNvPr id="176" name="直線コネクタ 175"/>
        <xdr:cNvCxnSpPr/>
      </xdr:nvCxnSpPr>
      <xdr:spPr>
        <a:xfrm>
          <a:off x="3797300" y="13202475"/>
          <a:ext cx="8382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xdr:rowOff>
    </xdr:from>
    <xdr:to>
      <xdr:col>5</xdr:col>
      <xdr:colOff>358775</xdr:colOff>
      <xdr:row>77</xdr:row>
      <xdr:rowOff>146619</xdr:rowOff>
    </xdr:to>
    <xdr:cxnSp macro="">
      <xdr:nvCxnSpPr>
        <xdr:cNvPr id="179" name="直線コネクタ 178"/>
        <xdr:cNvCxnSpPr/>
      </xdr:nvCxnSpPr>
      <xdr:spPr>
        <a:xfrm flipV="1">
          <a:off x="2908300" y="13202475"/>
          <a:ext cx="889000" cy="1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132118</xdr:rowOff>
    </xdr:from>
    <xdr:to>
      <xdr:col>4</xdr:col>
      <xdr:colOff>155575</xdr:colOff>
      <xdr:row>77</xdr:row>
      <xdr:rowOff>146619</xdr:rowOff>
    </xdr:to>
    <xdr:cxnSp macro="">
      <xdr:nvCxnSpPr>
        <xdr:cNvPr id="182" name="直線コネクタ 181"/>
        <xdr:cNvCxnSpPr/>
      </xdr:nvCxnSpPr>
      <xdr:spPr>
        <a:xfrm>
          <a:off x="2019300" y="13333768"/>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132118</xdr:rowOff>
    </xdr:from>
    <xdr:to>
      <xdr:col>2</xdr:col>
      <xdr:colOff>638175</xdr:colOff>
      <xdr:row>78</xdr:row>
      <xdr:rowOff>23457</xdr:rowOff>
    </xdr:to>
    <xdr:cxnSp macro="">
      <xdr:nvCxnSpPr>
        <xdr:cNvPr id="185" name="直線コネクタ 184"/>
        <xdr:cNvCxnSpPr/>
      </xdr:nvCxnSpPr>
      <xdr:spPr>
        <a:xfrm flipV="1">
          <a:off x="1130300" y="13333768"/>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5637</xdr:rowOff>
    </xdr:from>
    <xdr:to>
      <xdr:col>6</xdr:col>
      <xdr:colOff>561975</xdr:colOff>
      <xdr:row>77</xdr:row>
      <xdr:rowOff>107237</xdr:rowOff>
    </xdr:to>
    <xdr:sp macro="" textlink="">
      <xdr:nvSpPr>
        <xdr:cNvPr id="195" name="円/楕円 194"/>
        <xdr:cNvSpPr/>
      </xdr:nvSpPr>
      <xdr:spPr>
        <a:xfrm>
          <a:off x="4584700" y="132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155514</xdr:rowOff>
    </xdr:from>
    <xdr:ext cx="599010" cy="259045"/>
    <xdr:sp macro="" textlink="">
      <xdr:nvSpPr>
        <xdr:cNvPr id="196" name="民生費該当値テキスト"/>
        <xdr:cNvSpPr txBox="1"/>
      </xdr:nvSpPr>
      <xdr:spPr>
        <a:xfrm>
          <a:off x="4686300" y="131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121475</xdr:rowOff>
    </xdr:from>
    <xdr:to>
      <xdr:col>5</xdr:col>
      <xdr:colOff>409575</xdr:colOff>
      <xdr:row>77</xdr:row>
      <xdr:rowOff>51625</xdr:rowOff>
    </xdr:to>
    <xdr:sp macro="" textlink="">
      <xdr:nvSpPr>
        <xdr:cNvPr id="197" name="円/楕円 196"/>
        <xdr:cNvSpPr/>
      </xdr:nvSpPr>
      <xdr:spPr>
        <a:xfrm>
          <a:off x="3746500" y="131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42752</xdr:rowOff>
    </xdr:from>
    <xdr:ext cx="599010" cy="259045"/>
    <xdr:sp macro="" textlink="">
      <xdr:nvSpPr>
        <xdr:cNvPr id="198" name="テキスト ボックス 197"/>
        <xdr:cNvSpPr txBox="1"/>
      </xdr:nvSpPr>
      <xdr:spPr>
        <a:xfrm>
          <a:off x="3497794" y="132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95819</xdr:rowOff>
    </xdr:from>
    <xdr:to>
      <xdr:col>4</xdr:col>
      <xdr:colOff>206375</xdr:colOff>
      <xdr:row>78</xdr:row>
      <xdr:rowOff>25969</xdr:rowOff>
    </xdr:to>
    <xdr:sp macro="" textlink="">
      <xdr:nvSpPr>
        <xdr:cNvPr id="199" name="円/楕円 198"/>
        <xdr:cNvSpPr/>
      </xdr:nvSpPr>
      <xdr:spPr>
        <a:xfrm>
          <a:off x="2857500" y="132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17096</xdr:rowOff>
    </xdr:from>
    <xdr:ext cx="599010" cy="259045"/>
    <xdr:sp macro="" textlink="">
      <xdr:nvSpPr>
        <xdr:cNvPr id="200" name="テキスト ボックス 199"/>
        <xdr:cNvSpPr txBox="1"/>
      </xdr:nvSpPr>
      <xdr:spPr>
        <a:xfrm>
          <a:off x="2608794" y="133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81318</xdr:rowOff>
    </xdr:from>
    <xdr:to>
      <xdr:col>3</xdr:col>
      <xdr:colOff>3175</xdr:colOff>
      <xdr:row>78</xdr:row>
      <xdr:rowOff>11468</xdr:rowOff>
    </xdr:to>
    <xdr:sp macro="" textlink="">
      <xdr:nvSpPr>
        <xdr:cNvPr id="201" name="円/楕円 200"/>
        <xdr:cNvSpPr/>
      </xdr:nvSpPr>
      <xdr:spPr>
        <a:xfrm>
          <a:off x="1968500" y="132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2595</xdr:rowOff>
    </xdr:from>
    <xdr:ext cx="599010" cy="259045"/>
    <xdr:sp macro="" textlink="">
      <xdr:nvSpPr>
        <xdr:cNvPr id="202" name="テキスト ボックス 201"/>
        <xdr:cNvSpPr txBox="1"/>
      </xdr:nvSpPr>
      <xdr:spPr>
        <a:xfrm>
          <a:off x="1719794" y="1337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144107</xdr:rowOff>
    </xdr:from>
    <xdr:to>
      <xdr:col>1</xdr:col>
      <xdr:colOff>485775</xdr:colOff>
      <xdr:row>78</xdr:row>
      <xdr:rowOff>74257</xdr:rowOff>
    </xdr:to>
    <xdr:sp macro="" textlink="">
      <xdr:nvSpPr>
        <xdr:cNvPr id="203" name="円/楕円 202"/>
        <xdr:cNvSpPr/>
      </xdr:nvSpPr>
      <xdr:spPr>
        <a:xfrm>
          <a:off x="1079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65384</xdr:rowOff>
    </xdr:from>
    <xdr:ext cx="599010" cy="259045"/>
    <xdr:sp macro="" textlink="">
      <xdr:nvSpPr>
        <xdr:cNvPr id="204" name="テキスト ボックス 203"/>
        <xdr:cNvSpPr txBox="1"/>
      </xdr:nvSpPr>
      <xdr:spPr>
        <a:xfrm>
          <a:off x="830794" y="1343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138492</xdr:rowOff>
    </xdr:from>
    <xdr:to>
      <xdr:col>6</xdr:col>
      <xdr:colOff>511175</xdr:colOff>
      <xdr:row>94</xdr:row>
      <xdr:rowOff>41576</xdr:rowOff>
    </xdr:to>
    <xdr:cxnSp macro="">
      <xdr:nvCxnSpPr>
        <xdr:cNvPr id="235" name="直線コネクタ 234"/>
        <xdr:cNvCxnSpPr/>
      </xdr:nvCxnSpPr>
      <xdr:spPr>
        <a:xfrm flipV="1">
          <a:off x="3797300" y="15911892"/>
          <a:ext cx="838200" cy="2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41576</xdr:rowOff>
    </xdr:from>
    <xdr:to>
      <xdr:col>5</xdr:col>
      <xdr:colOff>358775</xdr:colOff>
      <xdr:row>94</xdr:row>
      <xdr:rowOff>49119</xdr:rowOff>
    </xdr:to>
    <xdr:cxnSp macro="">
      <xdr:nvCxnSpPr>
        <xdr:cNvPr id="238" name="直線コネクタ 237"/>
        <xdr:cNvCxnSpPr/>
      </xdr:nvCxnSpPr>
      <xdr:spPr>
        <a:xfrm flipV="1">
          <a:off x="2908300" y="1615787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49119</xdr:rowOff>
    </xdr:from>
    <xdr:to>
      <xdr:col>4</xdr:col>
      <xdr:colOff>155575</xdr:colOff>
      <xdr:row>94</xdr:row>
      <xdr:rowOff>57556</xdr:rowOff>
    </xdr:to>
    <xdr:cxnSp macro="">
      <xdr:nvCxnSpPr>
        <xdr:cNvPr id="241" name="直線コネクタ 240"/>
        <xdr:cNvCxnSpPr/>
      </xdr:nvCxnSpPr>
      <xdr:spPr>
        <a:xfrm flipV="1">
          <a:off x="2019300" y="16165419"/>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57556</xdr:rowOff>
    </xdr:from>
    <xdr:to>
      <xdr:col>2</xdr:col>
      <xdr:colOff>638175</xdr:colOff>
      <xdr:row>94</xdr:row>
      <xdr:rowOff>66951</xdr:rowOff>
    </xdr:to>
    <xdr:cxnSp macro="">
      <xdr:nvCxnSpPr>
        <xdr:cNvPr id="244" name="直線コネクタ 243"/>
        <xdr:cNvCxnSpPr/>
      </xdr:nvCxnSpPr>
      <xdr:spPr>
        <a:xfrm flipV="1">
          <a:off x="1130300" y="16173856"/>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87692</xdr:rowOff>
    </xdr:from>
    <xdr:to>
      <xdr:col>6</xdr:col>
      <xdr:colOff>561975</xdr:colOff>
      <xdr:row>93</xdr:row>
      <xdr:rowOff>17842</xdr:rowOff>
    </xdr:to>
    <xdr:sp macro="" textlink="">
      <xdr:nvSpPr>
        <xdr:cNvPr id="254" name="円/楕円 253"/>
        <xdr:cNvSpPr/>
      </xdr:nvSpPr>
      <xdr:spPr>
        <a:xfrm>
          <a:off x="4584700" y="15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110569</xdr:rowOff>
    </xdr:from>
    <xdr:ext cx="599010" cy="259045"/>
    <xdr:sp macro="" textlink="">
      <xdr:nvSpPr>
        <xdr:cNvPr id="255" name="衛生費該当値テキスト"/>
        <xdr:cNvSpPr txBox="1"/>
      </xdr:nvSpPr>
      <xdr:spPr>
        <a:xfrm>
          <a:off x="4686300" y="1571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162226</xdr:rowOff>
    </xdr:from>
    <xdr:to>
      <xdr:col>5</xdr:col>
      <xdr:colOff>409575</xdr:colOff>
      <xdr:row>94</xdr:row>
      <xdr:rowOff>92376</xdr:rowOff>
    </xdr:to>
    <xdr:sp macro="" textlink="">
      <xdr:nvSpPr>
        <xdr:cNvPr id="256" name="円/楕円 255"/>
        <xdr:cNvSpPr/>
      </xdr:nvSpPr>
      <xdr:spPr>
        <a:xfrm>
          <a:off x="3746500" y="16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108903</xdr:rowOff>
    </xdr:from>
    <xdr:ext cx="534377" cy="259045"/>
    <xdr:sp macro="" textlink="">
      <xdr:nvSpPr>
        <xdr:cNvPr id="257" name="テキスト ボックス 256"/>
        <xdr:cNvSpPr txBox="1"/>
      </xdr:nvSpPr>
      <xdr:spPr>
        <a:xfrm>
          <a:off x="3530111" y="15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169769</xdr:rowOff>
    </xdr:from>
    <xdr:to>
      <xdr:col>4</xdr:col>
      <xdr:colOff>206375</xdr:colOff>
      <xdr:row>94</xdr:row>
      <xdr:rowOff>99919</xdr:rowOff>
    </xdr:to>
    <xdr:sp macro="" textlink="">
      <xdr:nvSpPr>
        <xdr:cNvPr id="258" name="円/楕円 257"/>
        <xdr:cNvSpPr/>
      </xdr:nvSpPr>
      <xdr:spPr>
        <a:xfrm>
          <a:off x="2857500" y="161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116446</xdr:rowOff>
    </xdr:from>
    <xdr:ext cx="534377" cy="259045"/>
    <xdr:sp macro="" textlink="">
      <xdr:nvSpPr>
        <xdr:cNvPr id="259" name="テキスト ボックス 258"/>
        <xdr:cNvSpPr txBox="1"/>
      </xdr:nvSpPr>
      <xdr:spPr>
        <a:xfrm>
          <a:off x="2641111" y="158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6756</xdr:rowOff>
    </xdr:from>
    <xdr:to>
      <xdr:col>3</xdr:col>
      <xdr:colOff>3175</xdr:colOff>
      <xdr:row>94</xdr:row>
      <xdr:rowOff>108356</xdr:rowOff>
    </xdr:to>
    <xdr:sp macro="" textlink="">
      <xdr:nvSpPr>
        <xdr:cNvPr id="260" name="円/楕円 259"/>
        <xdr:cNvSpPr/>
      </xdr:nvSpPr>
      <xdr:spPr>
        <a:xfrm>
          <a:off x="1968500" y="161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124883</xdr:rowOff>
    </xdr:from>
    <xdr:ext cx="534377" cy="259045"/>
    <xdr:sp macro="" textlink="">
      <xdr:nvSpPr>
        <xdr:cNvPr id="261" name="テキスト ボックス 260"/>
        <xdr:cNvSpPr txBox="1"/>
      </xdr:nvSpPr>
      <xdr:spPr>
        <a:xfrm>
          <a:off x="1752111" y="158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16151</xdr:rowOff>
    </xdr:from>
    <xdr:to>
      <xdr:col>1</xdr:col>
      <xdr:colOff>485775</xdr:colOff>
      <xdr:row>94</xdr:row>
      <xdr:rowOff>117751</xdr:rowOff>
    </xdr:to>
    <xdr:sp macro="" textlink="">
      <xdr:nvSpPr>
        <xdr:cNvPr id="262" name="円/楕円 261"/>
        <xdr:cNvSpPr/>
      </xdr:nvSpPr>
      <xdr:spPr>
        <a:xfrm>
          <a:off x="1079500" y="161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134278</xdr:rowOff>
    </xdr:from>
    <xdr:ext cx="534377" cy="259045"/>
    <xdr:sp macro="" textlink="">
      <xdr:nvSpPr>
        <xdr:cNvPr id="263" name="テキスト ボックス 262"/>
        <xdr:cNvSpPr txBox="1"/>
      </xdr:nvSpPr>
      <xdr:spPr>
        <a:xfrm>
          <a:off x="863111" y="1590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138684</xdr:rowOff>
    </xdr:from>
    <xdr:to>
      <xdr:col>15</xdr:col>
      <xdr:colOff>180975</xdr:colOff>
      <xdr:row>38</xdr:row>
      <xdr:rowOff>107061</xdr:rowOff>
    </xdr:to>
    <xdr:cxnSp macro="">
      <xdr:nvCxnSpPr>
        <xdr:cNvPr id="292" name="直線コネクタ 291"/>
        <xdr:cNvCxnSpPr/>
      </xdr:nvCxnSpPr>
      <xdr:spPr>
        <a:xfrm>
          <a:off x="9639300" y="6482334"/>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101219</xdr:rowOff>
    </xdr:from>
    <xdr:to>
      <xdr:col>14</xdr:col>
      <xdr:colOff>28575</xdr:colOff>
      <xdr:row>37</xdr:row>
      <xdr:rowOff>138684</xdr:rowOff>
    </xdr:to>
    <xdr:cxnSp macro="">
      <xdr:nvCxnSpPr>
        <xdr:cNvPr id="295" name="直線コネクタ 294"/>
        <xdr:cNvCxnSpPr/>
      </xdr:nvCxnSpPr>
      <xdr:spPr>
        <a:xfrm>
          <a:off x="8750300" y="6444869"/>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11049</xdr:rowOff>
    </xdr:from>
    <xdr:to>
      <xdr:col>12</xdr:col>
      <xdr:colOff>511175</xdr:colOff>
      <xdr:row>37</xdr:row>
      <xdr:rowOff>101219</xdr:rowOff>
    </xdr:to>
    <xdr:cxnSp macro="">
      <xdr:nvCxnSpPr>
        <xdr:cNvPr id="298" name="直線コネクタ 297"/>
        <xdr:cNvCxnSpPr/>
      </xdr:nvCxnSpPr>
      <xdr:spPr>
        <a:xfrm>
          <a:off x="7861300" y="6354699"/>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129032</xdr:rowOff>
    </xdr:from>
    <xdr:to>
      <xdr:col>11</xdr:col>
      <xdr:colOff>307975</xdr:colOff>
      <xdr:row>37</xdr:row>
      <xdr:rowOff>11049</xdr:rowOff>
    </xdr:to>
    <xdr:cxnSp macro="">
      <xdr:nvCxnSpPr>
        <xdr:cNvPr id="301" name="直線コネクタ 300"/>
        <xdr:cNvCxnSpPr/>
      </xdr:nvCxnSpPr>
      <xdr:spPr>
        <a:xfrm>
          <a:off x="6972300" y="5272532"/>
          <a:ext cx="889000" cy="10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56261</xdr:rowOff>
    </xdr:from>
    <xdr:to>
      <xdr:col>15</xdr:col>
      <xdr:colOff>231775</xdr:colOff>
      <xdr:row>38</xdr:row>
      <xdr:rowOff>157861</xdr:rowOff>
    </xdr:to>
    <xdr:sp macro="" textlink="">
      <xdr:nvSpPr>
        <xdr:cNvPr id="311" name="円/楕円 310"/>
        <xdr:cNvSpPr/>
      </xdr:nvSpPr>
      <xdr:spPr>
        <a:xfrm>
          <a:off x="10426700" y="65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87884</xdr:rowOff>
    </xdr:from>
    <xdr:to>
      <xdr:col>14</xdr:col>
      <xdr:colOff>79375</xdr:colOff>
      <xdr:row>38</xdr:row>
      <xdr:rowOff>18035</xdr:rowOff>
    </xdr:to>
    <xdr:sp macro="" textlink="">
      <xdr:nvSpPr>
        <xdr:cNvPr id="313" name="円/楕円 312"/>
        <xdr:cNvSpPr/>
      </xdr:nvSpPr>
      <xdr:spPr>
        <a:xfrm>
          <a:off x="9588500" y="643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34561</xdr:rowOff>
    </xdr:from>
    <xdr:ext cx="469744" cy="259045"/>
    <xdr:sp macro="" textlink="">
      <xdr:nvSpPr>
        <xdr:cNvPr id="314" name="テキスト ボックス 313"/>
        <xdr:cNvSpPr txBox="1"/>
      </xdr:nvSpPr>
      <xdr:spPr>
        <a:xfrm>
          <a:off x="9404427"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50419</xdr:rowOff>
    </xdr:from>
    <xdr:to>
      <xdr:col>12</xdr:col>
      <xdr:colOff>561975</xdr:colOff>
      <xdr:row>37</xdr:row>
      <xdr:rowOff>152019</xdr:rowOff>
    </xdr:to>
    <xdr:sp macro="" textlink="">
      <xdr:nvSpPr>
        <xdr:cNvPr id="315" name="円/楕円 314"/>
        <xdr:cNvSpPr/>
      </xdr:nvSpPr>
      <xdr:spPr>
        <a:xfrm>
          <a:off x="8699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143146</xdr:rowOff>
    </xdr:from>
    <xdr:ext cx="469744" cy="259045"/>
    <xdr:sp macro="" textlink="">
      <xdr:nvSpPr>
        <xdr:cNvPr id="316" name="テキスト ボックス 315"/>
        <xdr:cNvSpPr txBox="1"/>
      </xdr:nvSpPr>
      <xdr:spPr>
        <a:xfrm>
          <a:off x="8515427"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131699</xdr:rowOff>
    </xdr:from>
    <xdr:to>
      <xdr:col>11</xdr:col>
      <xdr:colOff>358775</xdr:colOff>
      <xdr:row>37</xdr:row>
      <xdr:rowOff>61849</xdr:rowOff>
    </xdr:to>
    <xdr:sp macro="" textlink="">
      <xdr:nvSpPr>
        <xdr:cNvPr id="317" name="円/楕円 316"/>
        <xdr:cNvSpPr/>
      </xdr:nvSpPr>
      <xdr:spPr>
        <a:xfrm>
          <a:off x="7810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78376</xdr:rowOff>
    </xdr:from>
    <xdr:ext cx="469744" cy="259045"/>
    <xdr:sp macro="" textlink="">
      <xdr:nvSpPr>
        <xdr:cNvPr id="318" name="テキスト ボックス 317"/>
        <xdr:cNvSpPr txBox="1"/>
      </xdr:nvSpPr>
      <xdr:spPr>
        <a:xfrm>
          <a:off x="7626427" y="60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78232</xdr:rowOff>
    </xdr:from>
    <xdr:to>
      <xdr:col>10</xdr:col>
      <xdr:colOff>155575</xdr:colOff>
      <xdr:row>31</xdr:row>
      <xdr:rowOff>8382</xdr:rowOff>
    </xdr:to>
    <xdr:sp macro="" textlink="">
      <xdr:nvSpPr>
        <xdr:cNvPr id="319" name="円/楕円 318"/>
        <xdr:cNvSpPr/>
      </xdr:nvSpPr>
      <xdr:spPr>
        <a:xfrm>
          <a:off x="6921500" y="52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24909</xdr:rowOff>
    </xdr:from>
    <xdr:ext cx="534377" cy="259045"/>
    <xdr:sp macro="" textlink="">
      <xdr:nvSpPr>
        <xdr:cNvPr id="320" name="テキスト ボックス 319"/>
        <xdr:cNvSpPr txBox="1"/>
      </xdr:nvSpPr>
      <xdr:spPr>
        <a:xfrm>
          <a:off x="6705111" y="49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25793</xdr:rowOff>
    </xdr:from>
    <xdr:to>
      <xdr:col>15</xdr:col>
      <xdr:colOff>180975</xdr:colOff>
      <xdr:row>57</xdr:row>
      <xdr:rowOff>57020</xdr:rowOff>
    </xdr:to>
    <xdr:cxnSp macro="">
      <xdr:nvCxnSpPr>
        <xdr:cNvPr id="347" name="直線コネクタ 346"/>
        <xdr:cNvCxnSpPr/>
      </xdr:nvCxnSpPr>
      <xdr:spPr>
        <a:xfrm flipV="1">
          <a:off x="9639300" y="9798443"/>
          <a:ext cx="8382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30722</xdr:rowOff>
    </xdr:from>
    <xdr:to>
      <xdr:col>14</xdr:col>
      <xdr:colOff>28575</xdr:colOff>
      <xdr:row>57</xdr:row>
      <xdr:rowOff>57020</xdr:rowOff>
    </xdr:to>
    <xdr:cxnSp macro="">
      <xdr:nvCxnSpPr>
        <xdr:cNvPr id="350" name="直線コネクタ 349"/>
        <xdr:cNvCxnSpPr/>
      </xdr:nvCxnSpPr>
      <xdr:spPr>
        <a:xfrm>
          <a:off x="8750300" y="9803372"/>
          <a:ext cx="889000" cy="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30722</xdr:rowOff>
    </xdr:from>
    <xdr:to>
      <xdr:col>12</xdr:col>
      <xdr:colOff>511175</xdr:colOff>
      <xdr:row>57</xdr:row>
      <xdr:rowOff>66173</xdr:rowOff>
    </xdr:to>
    <xdr:cxnSp macro="">
      <xdr:nvCxnSpPr>
        <xdr:cNvPr id="353" name="直線コネクタ 352"/>
        <xdr:cNvCxnSpPr/>
      </xdr:nvCxnSpPr>
      <xdr:spPr>
        <a:xfrm flipV="1">
          <a:off x="7861300" y="9803372"/>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66173</xdr:rowOff>
    </xdr:from>
    <xdr:to>
      <xdr:col>11</xdr:col>
      <xdr:colOff>307975</xdr:colOff>
      <xdr:row>57</xdr:row>
      <xdr:rowOff>74028</xdr:rowOff>
    </xdr:to>
    <xdr:cxnSp macro="">
      <xdr:nvCxnSpPr>
        <xdr:cNvPr id="356" name="直線コネクタ 355"/>
        <xdr:cNvCxnSpPr/>
      </xdr:nvCxnSpPr>
      <xdr:spPr>
        <a:xfrm flipV="1">
          <a:off x="6972300" y="9838823"/>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146443</xdr:rowOff>
    </xdr:from>
    <xdr:to>
      <xdr:col>15</xdr:col>
      <xdr:colOff>231775</xdr:colOff>
      <xdr:row>57</xdr:row>
      <xdr:rowOff>76593</xdr:rowOff>
    </xdr:to>
    <xdr:sp macro="" textlink="">
      <xdr:nvSpPr>
        <xdr:cNvPr id="366" name="円/楕円 365"/>
        <xdr:cNvSpPr/>
      </xdr:nvSpPr>
      <xdr:spPr>
        <a:xfrm>
          <a:off x="10426700" y="97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124870</xdr:rowOff>
    </xdr:from>
    <xdr:ext cx="534377" cy="259045"/>
    <xdr:sp macro="" textlink="">
      <xdr:nvSpPr>
        <xdr:cNvPr id="367" name="農林水産業費該当値テキスト"/>
        <xdr:cNvSpPr txBox="1"/>
      </xdr:nvSpPr>
      <xdr:spPr>
        <a:xfrm>
          <a:off x="10528300" y="97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6220</xdr:rowOff>
    </xdr:from>
    <xdr:to>
      <xdr:col>14</xdr:col>
      <xdr:colOff>79375</xdr:colOff>
      <xdr:row>57</xdr:row>
      <xdr:rowOff>107820</xdr:rowOff>
    </xdr:to>
    <xdr:sp macro="" textlink="">
      <xdr:nvSpPr>
        <xdr:cNvPr id="368" name="円/楕円 367"/>
        <xdr:cNvSpPr/>
      </xdr:nvSpPr>
      <xdr:spPr>
        <a:xfrm>
          <a:off x="9588500" y="97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98947</xdr:rowOff>
    </xdr:from>
    <xdr:ext cx="534377" cy="259045"/>
    <xdr:sp macro="" textlink="">
      <xdr:nvSpPr>
        <xdr:cNvPr id="369" name="テキスト ボックス 368"/>
        <xdr:cNvSpPr txBox="1"/>
      </xdr:nvSpPr>
      <xdr:spPr>
        <a:xfrm>
          <a:off x="9372111" y="98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151372</xdr:rowOff>
    </xdr:from>
    <xdr:to>
      <xdr:col>12</xdr:col>
      <xdr:colOff>561975</xdr:colOff>
      <xdr:row>57</xdr:row>
      <xdr:rowOff>81522</xdr:rowOff>
    </xdr:to>
    <xdr:sp macro="" textlink="">
      <xdr:nvSpPr>
        <xdr:cNvPr id="370" name="円/楕円 369"/>
        <xdr:cNvSpPr/>
      </xdr:nvSpPr>
      <xdr:spPr>
        <a:xfrm>
          <a:off x="8699500" y="97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98049</xdr:rowOff>
    </xdr:from>
    <xdr:ext cx="534377" cy="259045"/>
    <xdr:sp macro="" textlink="">
      <xdr:nvSpPr>
        <xdr:cNvPr id="371" name="テキスト ボックス 370"/>
        <xdr:cNvSpPr txBox="1"/>
      </xdr:nvSpPr>
      <xdr:spPr>
        <a:xfrm>
          <a:off x="8483111" y="95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15373</xdr:rowOff>
    </xdr:from>
    <xdr:to>
      <xdr:col>11</xdr:col>
      <xdr:colOff>358775</xdr:colOff>
      <xdr:row>57</xdr:row>
      <xdr:rowOff>116973</xdr:rowOff>
    </xdr:to>
    <xdr:sp macro="" textlink="">
      <xdr:nvSpPr>
        <xdr:cNvPr id="372" name="円/楕円 371"/>
        <xdr:cNvSpPr/>
      </xdr:nvSpPr>
      <xdr:spPr>
        <a:xfrm>
          <a:off x="7810500" y="97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133500</xdr:rowOff>
    </xdr:from>
    <xdr:ext cx="534377" cy="259045"/>
    <xdr:sp macro="" textlink="">
      <xdr:nvSpPr>
        <xdr:cNvPr id="373" name="テキスト ボックス 372"/>
        <xdr:cNvSpPr txBox="1"/>
      </xdr:nvSpPr>
      <xdr:spPr>
        <a:xfrm>
          <a:off x="7594111" y="95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23228</xdr:rowOff>
    </xdr:from>
    <xdr:to>
      <xdr:col>10</xdr:col>
      <xdr:colOff>155575</xdr:colOff>
      <xdr:row>57</xdr:row>
      <xdr:rowOff>124828</xdr:rowOff>
    </xdr:to>
    <xdr:sp macro="" textlink="">
      <xdr:nvSpPr>
        <xdr:cNvPr id="374" name="円/楕円 373"/>
        <xdr:cNvSpPr/>
      </xdr:nvSpPr>
      <xdr:spPr>
        <a:xfrm>
          <a:off x="6921500" y="97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141355</xdr:rowOff>
    </xdr:from>
    <xdr:ext cx="534377" cy="259045"/>
    <xdr:sp macro="" textlink="">
      <xdr:nvSpPr>
        <xdr:cNvPr id="375" name="テキスト ボックス 374"/>
        <xdr:cNvSpPr txBox="1"/>
      </xdr:nvSpPr>
      <xdr:spPr>
        <a:xfrm>
          <a:off x="6705111" y="95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95417</xdr:rowOff>
    </xdr:from>
    <xdr:to>
      <xdr:col>15</xdr:col>
      <xdr:colOff>180975</xdr:colOff>
      <xdr:row>77</xdr:row>
      <xdr:rowOff>28584</xdr:rowOff>
    </xdr:to>
    <xdr:cxnSp macro="">
      <xdr:nvCxnSpPr>
        <xdr:cNvPr id="406" name="直線コネクタ 405"/>
        <xdr:cNvCxnSpPr/>
      </xdr:nvCxnSpPr>
      <xdr:spPr>
        <a:xfrm>
          <a:off x="9639300" y="12268367"/>
          <a:ext cx="838200" cy="96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95417</xdr:rowOff>
    </xdr:from>
    <xdr:to>
      <xdr:col>14</xdr:col>
      <xdr:colOff>28575</xdr:colOff>
      <xdr:row>75</xdr:row>
      <xdr:rowOff>78060</xdr:rowOff>
    </xdr:to>
    <xdr:cxnSp macro="">
      <xdr:nvCxnSpPr>
        <xdr:cNvPr id="409" name="直線コネクタ 408"/>
        <xdr:cNvCxnSpPr/>
      </xdr:nvCxnSpPr>
      <xdr:spPr>
        <a:xfrm flipV="1">
          <a:off x="8750300" y="12268367"/>
          <a:ext cx="889000" cy="6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78060</xdr:rowOff>
    </xdr:from>
    <xdr:to>
      <xdr:col>12</xdr:col>
      <xdr:colOff>511175</xdr:colOff>
      <xdr:row>77</xdr:row>
      <xdr:rowOff>75954</xdr:rowOff>
    </xdr:to>
    <xdr:cxnSp macro="">
      <xdr:nvCxnSpPr>
        <xdr:cNvPr id="412" name="直線コネクタ 411"/>
        <xdr:cNvCxnSpPr/>
      </xdr:nvCxnSpPr>
      <xdr:spPr>
        <a:xfrm flipV="1">
          <a:off x="7861300" y="12936810"/>
          <a:ext cx="889000" cy="34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75954</xdr:rowOff>
    </xdr:from>
    <xdr:to>
      <xdr:col>11</xdr:col>
      <xdr:colOff>307975</xdr:colOff>
      <xdr:row>77</xdr:row>
      <xdr:rowOff>114602</xdr:rowOff>
    </xdr:to>
    <xdr:cxnSp macro="">
      <xdr:nvCxnSpPr>
        <xdr:cNvPr id="415" name="直線コネクタ 414"/>
        <xdr:cNvCxnSpPr/>
      </xdr:nvCxnSpPr>
      <xdr:spPr>
        <a:xfrm flipV="1">
          <a:off x="6972300" y="13277604"/>
          <a:ext cx="889000" cy="3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149234</xdr:rowOff>
    </xdr:from>
    <xdr:to>
      <xdr:col>15</xdr:col>
      <xdr:colOff>231775</xdr:colOff>
      <xdr:row>77</xdr:row>
      <xdr:rowOff>79384</xdr:rowOff>
    </xdr:to>
    <xdr:sp macro="" textlink="">
      <xdr:nvSpPr>
        <xdr:cNvPr id="425" name="円/楕円 424"/>
        <xdr:cNvSpPr/>
      </xdr:nvSpPr>
      <xdr:spPr>
        <a:xfrm>
          <a:off x="10426700" y="131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661</xdr:rowOff>
    </xdr:from>
    <xdr:ext cx="534377" cy="259045"/>
    <xdr:sp macro="" textlink="">
      <xdr:nvSpPr>
        <xdr:cNvPr id="426" name="商工費該当値テキスト"/>
        <xdr:cNvSpPr txBox="1"/>
      </xdr:nvSpPr>
      <xdr:spPr>
        <a:xfrm>
          <a:off x="10528300" y="130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44617</xdr:rowOff>
    </xdr:from>
    <xdr:to>
      <xdr:col>14</xdr:col>
      <xdr:colOff>79375</xdr:colOff>
      <xdr:row>71</xdr:row>
      <xdr:rowOff>146217</xdr:rowOff>
    </xdr:to>
    <xdr:sp macro="" textlink="">
      <xdr:nvSpPr>
        <xdr:cNvPr id="427" name="円/楕円 426"/>
        <xdr:cNvSpPr/>
      </xdr:nvSpPr>
      <xdr:spPr>
        <a:xfrm>
          <a:off x="9588500" y="122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162744</xdr:rowOff>
    </xdr:from>
    <xdr:ext cx="534377" cy="259045"/>
    <xdr:sp macro="" textlink="">
      <xdr:nvSpPr>
        <xdr:cNvPr id="428" name="テキスト ボックス 427"/>
        <xdr:cNvSpPr txBox="1"/>
      </xdr:nvSpPr>
      <xdr:spPr>
        <a:xfrm>
          <a:off x="9372111" y="119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27260</xdr:rowOff>
    </xdr:from>
    <xdr:to>
      <xdr:col>12</xdr:col>
      <xdr:colOff>561975</xdr:colOff>
      <xdr:row>75</xdr:row>
      <xdr:rowOff>128860</xdr:rowOff>
    </xdr:to>
    <xdr:sp macro="" textlink="">
      <xdr:nvSpPr>
        <xdr:cNvPr id="429" name="円/楕円 428"/>
        <xdr:cNvSpPr/>
      </xdr:nvSpPr>
      <xdr:spPr>
        <a:xfrm>
          <a:off x="8699500" y="128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145387</xdr:rowOff>
    </xdr:from>
    <xdr:ext cx="534377" cy="259045"/>
    <xdr:sp macro="" textlink="">
      <xdr:nvSpPr>
        <xdr:cNvPr id="430" name="テキスト ボックス 429"/>
        <xdr:cNvSpPr txBox="1"/>
      </xdr:nvSpPr>
      <xdr:spPr>
        <a:xfrm>
          <a:off x="8483111" y="126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25154</xdr:rowOff>
    </xdr:from>
    <xdr:to>
      <xdr:col>11</xdr:col>
      <xdr:colOff>358775</xdr:colOff>
      <xdr:row>77</xdr:row>
      <xdr:rowOff>126754</xdr:rowOff>
    </xdr:to>
    <xdr:sp macro="" textlink="">
      <xdr:nvSpPr>
        <xdr:cNvPr id="431" name="円/楕円 430"/>
        <xdr:cNvSpPr/>
      </xdr:nvSpPr>
      <xdr:spPr>
        <a:xfrm>
          <a:off x="7810500" y="132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143281</xdr:rowOff>
    </xdr:from>
    <xdr:ext cx="534377" cy="259045"/>
    <xdr:sp macro="" textlink="">
      <xdr:nvSpPr>
        <xdr:cNvPr id="432" name="テキスト ボックス 431"/>
        <xdr:cNvSpPr txBox="1"/>
      </xdr:nvSpPr>
      <xdr:spPr>
        <a:xfrm>
          <a:off x="7594111" y="13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63802</xdr:rowOff>
    </xdr:from>
    <xdr:to>
      <xdr:col>10</xdr:col>
      <xdr:colOff>155575</xdr:colOff>
      <xdr:row>77</xdr:row>
      <xdr:rowOff>165402</xdr:rowOff>
    </xdr:to>
    <xdr:sp macro="" textlink="">
      <xdr:nvSpPr>
        <xdr:cNvPr id="433" name="円/楕円 432"/>
        <xdr:cNvSpPr/>
      </xdr:nvSpPr>
      <xdr:spPr>
        <a:xfrm>
          <a:off x="6921500" y="13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10479</xdr:rowOff>
    </xdr:from>
    <xdr:ext cx="534377" cy="259045"/>
    <xdr:sp macro="" textlink="">
      <xdr:nvSpPr>
        <xdr:cNvPr id="434" name="テキスト ボックス 433"/>
        <xdr:cNvSpPr txBox="1"/>
      </xdr:nvSpPr>
      <xdr:spPr>
        <a:xfrm>
          <a:off x="6705111" y="130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54507</xdr:rowOff>
    </xdr:from>
    <xdr:to>
      <xdr:col>15</xdr:col>
      <xdr:colOff>180975</xdr:colOff>
      <xdr:row>98</xdr:row>
      <xdr:rowOff>56214</xdr:rowOff>
    </xdr:to>
    <xdr:cxnSp macro="">
      <xdr:nvCxnSpPr>
        <xdr:cNvPr id="461" name="直線コネクタ 460"/>
        <xdr:cNvCxnSpPr/>
      </xdr:nvCxnSpPr>
      <xdr:spPr>
        <a:xfrm flipV="1">
          <a:off x="9639300" y="16856607"/>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56214</xdr:rowOff>
    </xdr:from>
    <xdr:to>
      <xdr:col>14</xdr:col>
      <xdr:colOff>28575</xdr:colOff>
      <xdr:row>98</xdr:row>
      <xdr:rowOff>58640</xdr:rowOff>
    </xdr:to>
    <xdr:cxnSp macro="">
      <xdr:nvCxnSpPr>
        <xdr:cNvPr id="464" name="直線コネクタ 463"/>
        <xdr:cNvCxnSpPr/>
      </xdr:nvCxnSpPr>
      <xdr:spPr>
        <a:xfrm flipV="1">
          <a:off x="8750300" y="16858314"/>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58640</xdr:rowOff>
    </xdr:from>
    <xdr:to>
      <xdr:col>12</xdr:col>
      <xdr:colOff>511175</xdr:colOff>
      <xdr:row>98</xdr:row>
      <xdr:rowOff>73431</xdr:rowOff>
    </xdr:to>
    <xdr:cxnSp macro="">
      <xdr:nvCxnSpPr>
        <xdr:cNvPr id="467" name="直線コネクタ 466"/>
        <xdr:cNvCxnSpPr/>
      </xdr:nvCxnSpPr>
      <xdr:spPr>
        <a:xfrm flipV="1">
          <a:off x="7861300" y="1686074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73431</xdr:rowOff>
    </xdr:from>
    <xdr:to>
      <xdr:col>11</xdr:col>
      <xdr:colOff>307975</xdr:colOff>
      <xdr:row>98</xdr:row>
      <xdr:rowOff>78592</xdr:rowOff>
    </xdr:to>
    <xdr:cxnSp macro="">
      <xdr:nvCxnSpPr>
        <xdr:cNvPr id="470" name="直線コネクタ 469"/>
        <xdr:cNvCxnSpPr/>
      </xdr:nvCxnSpPr>
      <xdr:spPr>
        <a:xfrm flipV="1">
          <a:off x="6972300" y="16875531"/>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3707</xdr:rowOff>
    </xdr:from>
    <xdr:to>
      <xdr:col>15</xdr:col>
      <xdr:colOff>231775</xdr:colOff>
      <xdr:row>98</xdr:row>
      <xdr:rowOff>105307</xdr:rowOff>
    </xdr:to>
    <xdr:sp macro="" textlink="">
      <xdr:nvSpPr>
        <xdr:cNvPr id="480" name="円/楕円 479"/>
        <xdr:cNvSpPr/>
      </xdr:nvSpPr>
      <xdr:spPr>
        <a:xfrm>
          <a:off x="10426700" y="168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134534</xdr:rowOff>
    </xdr:from>
    <xdr:ext cx="534377" cy="259045"/>
    <xdr:sp macro="" textlink="">
      <xdr:nvSpPr>
        <xdr:cNvPr id="481" name="土木費該当値テキスト"/>
        <xdr:cNvSpPr txBox="1"/>
      </xdr:nvSpPr>
      <xdr:spPr>
        <a:xfrm>
          <a:off x="10528300" y="165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5414</xdr:rowOff>
    </xdr:from>
    <xdr:to>
      <xdr:col>14</xdr:col>
      <xdr:colOff>79375</xdr:colOff>
      <xdr:row>98</xdr:row>
      <xdr:rowOff>107014</xdr:rowOff>
    </xdr:to>
    <xdr:sp macro="" textlink="">
      <xdr:nvSpPr>
        <xdr:cNvPr id="482" name="円/楕円 481"/>
        <xdr:cNvSpPr/>
      </xdr:nvSpPr>
      <xdr:spPr>
        <a:xfrm>
          <a:off x="9588500" y="168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123541</xdr:rowOff>
    </xdr:from>
    <xdr:ext cx="534377" cy="259045"/>
    <xdr:sp macro="" textlink="">
      <xdr:nvSpPr>
        <xdr:cNvPr id="483" name="テキスト ボックス 482"/>
        <xdr:cNvSpPr txBox="1"/>
      </xdr:nvSpPr>
      <xdr:spPr>
        <a:xfrm>
          <a:off x="9372111" y="1658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7840</xdr:rowOff>
    </xdr:from>
    <xdr:to>
      <xdr:col>12</xdr:col>
      <xdr:colOff>561975</xdr:colOff>
      <xdr:row>98</xdr:row>
      <xdr:rowOff>109440</xdr:rowOff>
    </xdr:to>
    <xdr:sp macro="" textlink="">
      <xdr:nvSpPr>
        <xdr:cNvPr id="484" name="円/楕円 483"/>
        <xdr:cNvSpPr/>
      </xdr:nvSpPr>
      <xdr:spPr>
        <a:xfrm>
          <a:off x="8699500" y="168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125967</xdr:rowOff>
    </xdr:from>
    <xdr:ext cx="534377" cy="259045"/>
    <xdr:sp macro="" textlink="">
      <xdr:nvSpPr>
        <xdr:cNvPr id="485" name="テキスト ボックス 484"/>
        <xdr:cNvSpPr txBox="1"/>
      </xdr:nvSpPr>
      <xdr:spPr>
        <a:xfrm>
          <a:off x="8483111" y="165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22631</xdr:rowOff>
    </xdr:from>
    <xdr:to>
      <xdr:col>11</xdr:col>
      <xdr:colOff>358775</xdr:colOff>
      <xdr:row>98</xdr:row>
      <xdr:rowOff>124231</xdr:rowOff>
    </xdr:to>
    <xdr:sp macro="" textlink="">
      <xdr:nvSpPr>
        <xdr:cNvPr id="486" name="円/楕円 485"/>
        <xdr:cNvSpPr/>
      </xdr:nvSpPr>
      <xdr:spPr>
        <a:xfrm>
          <a:off x="7810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140758</xdr:rowOff>
    </xdr:from>
    <xdr:ext cx="534377" cy="259045"/>
    <xdr:sp macro="" textlink="">
      <xdr:nvSpPr>
        <xdr:cNvPr id="487" name="テキスト ボックス 486"/>
        <xdr:cNvSpPr txBox="1"/>
      </xdr:nvSpPr>
      <xdr:spPr>
        <a:xfrm>
          <a:off x="7594111" y="1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27792</xdr:rowOff>
    </xdr:from>
    <xdr:to>
      <xdr:col>10</xdr:col>
      <xdr:colOff>155575</xdr:colOff>
      <xdr:row>98</xdr:row>
      <xdr:rowOff>129392</xdr:rowOff>
    </xdr:to>
    <xdr:sp macro="" textlink="">
      <xdr:nvSpPr>
        <xdr:cNvPr id="488" name="円/楕円 487"/>
        <xdr:cNvSpPr/>
      </xdr:nvSpPr>
      <xdr:spPr>
        <a:xfrm>
          <a:off x="6921500" y="168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145919</xdr:rowOff>
    </xdr:from>
    <xdr:ext cx="534377" cy="259045"/>
    <xdr:sp macro="" textlink="">
      <xdr:nvSpPr>
        <xdr:cNvPr id="489" name="テキスト ボックス 488"/>
        <xdr:cNvSpPr txBox="1"/>
      </xdr:nvSpPr>
      <xdr:spPr>
        <a:xfrm>
          <a:off x="6705111" y="166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38267</xdr:rowOff>
    </xdr:from>
    <xdr:to>
      <xdr:col>23</xdr:col>
      <xdr:colOff>517525</xdr:colOff>
      <xdr:row>34</xdr:row>
      <xdr:rowOff>5561</xdr:rowOff>
    </xdr:to>
    <xdr:cxnSp macro="">
      <xdr:nvCxnSpPr>
        <xdr:cNvPr id="520" name="直線コネクタ 519"/>
        <xdr:cNvCxnSpPr/>
      </xdr:nvCxnSpPr>
      <xdr:spPr>
        <a:xfrm flipV="1">
          <a:off x="15481300" y="5696117"/>
          <a:ext cx="838200" cy="13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5561</xdr:rowOff>
    </xdr:from>
    <xdr:to>
      <xdr:col>22</xdr:col>
      <xdr:colOff>365125</xdr:colOff>
      <xdr:row>34</xdr:row>
      <xdr:rowOff>168357</xdr:rowOff>
    </xdr:to>
    <xdr:cxnSp macro="">
      <xdr:nvCxnSpPr>
        <xdr:cNvPr id="523" name="直線コネクタ 522"/>
        <xdr:cNvCxnSpPr/>
      </xdr:nvCxnSpPr>
      <xdr:spPr>
        <a:xfrm flipV="1">
          <a:off x="14592300" y="5834861"/>
          <a:ext cx="8890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168357</xdr:rowOff>
    </xdr:from>
    <xdr:to>
      <xdr:col>21</xdr:col>
      <xdr:colOff>161925</xdr:colOff>
      <xdr:row>36</xdr:row>
      <xdr:rowOff>34773</xdr:rowOff>
    </xdr:to>
    <xdr:cxnSp macro="">
      <xdr:nvCxnSpPr>
        <xdr:cNvPr id="526" name="直線コネクタ 525"/>
        <xdr:cNvCxnSpPr/>
      </xdr:nvCxnSpPr>
      <xdr:spPr>
        <a:xfrm flipV="1">
          <a:off x="13703300" y="5997657"/>
          <a:ext cx="8890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73047</xdr:rowOff>
    </xdr:from>
    <xdr:to>
      <xdr:col>19</xdr:col>
      <xdr:colOff>644525</xdr:colOff>
      <xdr:row>36</xdr:row>
      <xdr:rowOff>34773</xdr:rowOff>
    </xdr:to>
    <xdr:cxnSp macro="">
      <xdr:nvCxnSpPr>
        <xdr:cNvPr id="529" name="直線コネクタ 528"/>
        <xdr:cNvCxnSpPr/>
      </xdr:nvCxnSpPr>
      <xdr:spPr>
        <a:xfrm>
          <a:off x="12814300" y="6073797"/>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158917</xdr:rowOff>
    </xdr:from>
    <xdr:to>
      <xdr:col>23</xdr:col>
      <xdr:colOff>568325</xdr:colOff>
      <xdr:row>33</xdr:row>
      <xdr:rowOff>89067</xdr:rowOff>
    </xdr:to>
    <xdr:sp macro="" textlink="">
      <xdr:nvSpPr>
        <xdr:cNvPr id="539" name="円/楕円 538"/>
        <xdr:cNvSpPr/>
      </xdr:nvSpPr>
      <xdr:spPr>
        <a:xfrm>
          <a:off x="16268700" y="5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10344</xdr:rowOff>
    </xdr:from>
    <xdr:ext cx="534377" cy="259045"/>
    <xdr:sp macro="" textlink="">
      <xdr:nvSpPr>
        <xdr:cNvPr id="540" name="消防費該当値テキスト"/>
        <xdr:cNvSpPr txBox="1"/>
      </xdr:nvSpPr>
      <xdr:spPr>
        <a:xfrm>
          <a:off x="16370300" y="54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126211</xdr:rowOff>
    </xdr:from>
    <xdr:to>
      <xdr:col>22</xdr:col>
      <xdr:colOff>415925</xdr:colOff>
      <xdr:row>34</xdr:row>
      <xdr:rowOff>56361</xdr:rowOff>
    </xdr:to>
    <xdr:sp macro="" textlink="">
      <xdr:nvSpPr>
        <xdr:cNvPr id="541" name="円/楕円 540"/>
        <xdr:cNvSpPr/>
      </xdr:nvSpPr>
      <xdr:spPr>
        <a:xfrm>
          <a:off x="15430500" y="57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72888</xdr:rowOff>
    </xdr:from>
    <xdr:ext cx="534377" cy="259045"/>
    <xdr:sp macro="" textlink="">
      <xdr:nvSpPr>
        <xdr:cNvPr id="542" name="テキスト ボックス 541"/>
        <xdr:cNvSpPr txBox="1"/>
      </xdr:nvSpPr>
      <xdr:spPr>
        <a:xfrm>
          <a:off x="15214111" y="55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117557</xdr:rowOff>
    </xdr:from>
    <xdr:to>
      <xdr:col>21</xdr:col>
      <xdr:colOff>212725</xdr:colOff>
      <xdr:row>35</xdr:row>
      <xdr:rowOff>47707</xdr:rowOff>
    </xdr:to>
    <xdr:sp macro="" textlink="">
      <xdr:nvSpPr>
        <xdr:cNvPr id="543" name="円/楕円 542"/>
        <xdr:cNvSpPr/>
      </xdr:nvSpPr>
      <xdr:spPr>
        <a:xfrm>
          <a:off x="14541500" y="59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64234</xdr:rowOff>
    </xdr:from>
    <xdr:ext cx="534377" cy="259045"/>
    <xdr:sp macro="" textlink="">
      <xdr:nvSpPr>
        <xdr:cNvPr id="544" name="テキスト ボックス 543"/>
        <xdr:cNvSpPr txBox="1"/>
      </xdr:nvSpPr>
      <xdr:spPr>
        <a:xfrm>
          <a:off x="14325111" y="57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155423</xdr:rowOff>
    </xdr:from>
    <xdr:to>
      <xdr:col>20</xdr:col>
      <xdr:colOff>9525</xdr:colOff>
      <xdr:row>36</xdr:row>
      <xdr:rowOff>85573</xdr:rowOff>
    </xdr:to>
    <xdr:sp macro="" textlink="">
      <xdr:nvSpPr>
        <xdr:cNvPr id="545" name="円/楕円 544"/>
        <xdr:cNvSpPr/>
      </xdr:nvSpPr>
      <xdr:spPr>
        <a:xfrm>
          <a:off x="13652500" y="61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102100</xdr:rowOff>
    </xdr:from>
    <xdr:ext cx="534377" cy="259045"/>
    <xdr:sp macro="" textlink="">
      <xdr:nvSpPr>
        <xdr:cNvPr id="546" name="テキスト ボックス 545"/>
        <xdr:cNvSpPr txBox="1"/>
      </xdr:nvSpPr>
      <xdr:spPr>
        <a:xfrm>
          <a:off x="13436111" y="5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22247</xdr:rowOff>
    </xdr:from>
    <xdr:to>
      <xdr:col>18</xdr:col>
      <xdr:colOff>492125</xdr:colOff>
      <xdr:row>35</xdr:row>
      <xdr:rowOff>123847</xdr:rowOff>
    </xdr:to>
    <xdr:sp macro="" textlink="">
      <xdr:nvSpPr>
        <xdr:cNvPr id="547" name="円/楕円 546"/>
        <xdr:cNvSpPr/>
      </xdr:nvSpPr>
      <xdr:spPr>
        <a:xfrm>
          <a:off x="12763500" y="60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140374</xdr:rowOff>
    </xdr:from>
    <xdr:ext cx="534377" cy="259045"/>
    <xdr:sp macro="" textlink="">
      <xdr:nvSpPr>
        <xdr:cNvPr id="548" name="テキスト ボックス 547"/>
        <xdr:cNvSpPr txBox="1"/>
      </xdr:nvSpPr>
      <xdr:spPr>
        <a:xfrm>
          <a:off x="12547111" y="579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167446</xdr:rowOff>
    </xdr:from>
    <xdr:to>
      <xdr:col>23</xdr:col>
      <xdr:colOff>517525</xdr:colOff>
      <xdr:row>57</xdr:row>
      <xdr:rowOff>104463</xdr:rowOff>
    </xdr:to>
    <xdr:cxnSp macro="">
      <xdr:nvCxnSpPr>
        <xdr:cNvPr id="579" name="直線コネクタ 578"/>
        <xdr:cNvCxnSpPr/>
      </xdr:nvCxnSpPr>
      <xdr:spPr>
        <a:xfrm flipV="1">
          <a:off x="15481300" y="9425746"/>
          <a:ext cx="838200" cy="4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104463</xdr:rowOff>
    </xdr:from>
    <xdr:to>
      <xdr:col>22</xdr:col>
      <xdr:colOff>365125</xdr:colOff>
      <xdr:row>57</xdr:row>
      <xdr:rowOff>132692</xdr:rowOff>
    </xdr:to>
    <xdr:cxnSp macro="">
      <xdr:nvCxnSpPr>
        <xdr:cNvPr id="582" name="直線コネクタ 581"/>
        <xdr:cNvCxnSpPr/>
      </xdr:nvCxnSpPr>
      <xdr:spPr>
        <a:xfrm flipV="1">
          <a:off x="14592300" y="9877113"/>
          <a:ext cx="889000" cy="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31266</xdr:rowOff>
    </xdr:from>
    <xdr:to>
      <xdr:col>21</xdr:col>
      <xdr:colOff>161925</xdr:colOff>
      <xdr:row>57</xdr:row>
      <xdr:rowOff>132692</xdr:rowOff>
    </xdr:to>
    <xdr:cxnSp macro="">
      <xdr:nvCxnSpPr>
        <xdr:cNvPr id="585" name="直線コネクタ 584"/>
        <xdr:cNvCxnSpPr/>
      </xdr:nvCxnSpPr>
      <xdr:spPr>
        <a:xfrm>
          <a:off x="13703300" y="9803916"/>
          <a:ext cx="889000" cy="10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74288</xdr:rowOff>
    </xdr:from>
    <xdr:to>
      <xdr:col>19</xdr:col>
      <xdr:colOff>644525</xdr:colOff>
      <xdr:row>57</xdr:row>
      <xdr:rowOff>31266</xdr:rowOff>
    </xdr:to>
    <xdr:cxnSp macro="">
      <xdr:nvCxnSpPr>
        <xdr:cNvPr id="588" name="直線コネクタ 587"/>
        <xdr:cNvCxnSpPr/>
      </xdr:nvCxnSpPr>
      <xdr:spPr>
        <a:xfrm>
          <a:off x="12814300" y="9675488"/>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116646</xdr:rowOff>
    </xdr:from>
    <xdr:to>
      <xdr:col>23</xdr:col>
      <xdr:colOff>568325</xdr:colOff>
      <xdr:row>55</xdr:row>
      <xdr:rowOff>46796</xdr:rowOff>
    </xdr:to>
    <xdr:sp macro="" textlink="">
      <xdr:nvSpPr>
        <xdr:cNvPr id="598" name="円/楕円 597"/>
        <xdr:cNvSpPr/>
      </xdr:nvSpPr>
      <xdr:spPr>
        <a:xfrm>
          <a:off x="16268700" y="93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139523</xdr:rowOff>
    </xdr:from>
    <xdr:ext cx="599010" cy="259045"/>
    <xdr:sp macro="" textlink="">
      <xdr:nvSpPr>
        <xdr:cNvPr id="599" name="教育費該当値テキスト"/>
        <xdr:cNvSpPr txBox="1"/>
      </xdr:nvSpPr>
      <xdr:spPr>
        <a:xfrm>
          <a:off x="16370300" y="922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53663</xdr:rowOff>
    </xdr:from>
    <xdr:to>
      <xdr:col>22</xdr:col>
      <xdr:colOff>415925</xdr:colOff>
      <xdr:row>57</xdr:row>
      <xdr:rowOff>155263</xdr:rowOff>
    </xdr:to>
    <xdr:sp macro="" textlink="">
      <xdr:nvSpPr>
        <xdr:cNvPr id="600" name="円/楕円 599"/>
        <xdr:cNvSpPr/>
      </xdr:nvSpPr>
      <xdr:spPr>
        <a:xfrm>
          <a:off x="15430500" y="98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146390</xdr:rowOff>
    </xdr:from>
    <xdr:ext cx="534377" cy="259045"/>
    <xdr:sp macro="" textlink="">
      <xdr:nvSpPr>
        <xdr:cNvPr id="601" name="テキスト ボックス 600"/>
        <xdr:cNvSpPr txBox="1"/>
      </xdr:nvSpPr>
      <xdr:spPr>
        <a:xfrm>
          <a:off x="15214111" y="99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81892</xdr:rowOff>
    </xdr:from>
    <xdr:to>
      <xdr:col>21</xdr:col>
      <xdr:colOff>212725</xdr:colOff>
      <xdr:row>58</xdr:row>
      <xdr:rowOff>12042</xdr:rowOff>
    </xdr:to>
    <xdr:sp macro="" textlink="">
      <xdr:nvSpPr>
        <xdr:cNvPr id="602" name="円/楕円 601"/>
        <xdr:cNvSpPr/>
      </xdr:nvSpPr>
      <xdr:spPr>
        <a:xfrm>
          <a:off x="14541500" y="985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3169</xdr:rowOff>
    </xdr:from>
    <xdr:ext cx="534377" cy="259045"/>
    <xdr:sp macro="" textlink="">
      <xdr:nvSpPr>
        <xdr:cNvPr id="603" name="テキスト ボックス 602"/>
        <xdr:cNvSpPr txBox="1"/>
      </xdr:nvSpPr>
      <xdr:spPr>
        <a:xfrm>
          <a:off x="14325111" y="99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151916</xdr:rowOff>
    </xdr:from>
    <xdr:to>
      <xdr:col>20</xdr:col>
      <xdr:colOff>9525</xdr:colOff>
      <xdr:row>57</xdr:row>
      <xdr:rowOff>82066</xdr:rowOff>
    </xdr:to>
    <xdr:sp macro="" textlink="">
      <xdr:nvSpPr>
        <xdr:cNvPr id="604" name="円/楕円 603"/>
        <xdr:cNvSpPr/>
      </xdr:nvSpPr>
      <xdr:spPr>
        <a:xfrm>
          <a:off x="13652500" y="97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98593</xdr:rowOff>
    </xdr:from>
    <xdr:ext cx="534377" cy="259045"/>
    <xdr:sp macro="" textlink="">
      <xdr:nvSpPr>
        <xdr:cNvPr id="605" name="テキスト ボックス 604"/>
        <xdr:cNvSpPr txBox="1"/>
      </xdr:nvSpPr>
      <xdr:spPr>
        <a:xfrm>
          <a:off x="13436111" y="952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23488</xdr:rowOff>
    </xdr:from>
    <xdr:to>
      <xdr:col>18</xdr:col>
      <xdr:colOff>492125</xdr:colOff>
      <xdr:row>56</xdr:row>
      <xdr:rowOff>125088</xdr:rowOff>
    </xdr:to>
    <xdr:sp macro="" textlink="">
      <xdr:nvSpPr>
        <xdr:cNvPr id="606" name="円/楕円 605"/>
        <xdr:cNvSpPr/>
      </xdr:nvSpPr>
      <xdr:spPr>
        <a:xfrm>
          <a:off x="12763500" y="96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141615</xdr:rowOff>
    </xdr:from>
    <xdr:ext cx="534377" cy="259045"/>
    <xdr:sp macro="" textlink="">
      <xdr:nvSpPr>
        <xdr:cNvPr id="607" name="テキスト ボックス 606"/>
        <xdr:cNvSpPr txBox="1"/>
      </xdr:nvSpPr>
      <xdr:spPr>
        <a:xfrm>
          <a:off x="12547111" y="93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119154</xdr:rowOff>
    </xdr:from>
    <xdr:to>
      <xdr:col>23</xdr:col>
      <xdr:colOff>517525</xdr:colOff>
      <xdr:row>78</xdr:row>
      <xdr:rowOff>137976</xdr:rowOff>
    </xdr:to>
    <xdr:cxnSp macro="">
      <xdr:nvCxnSpPr>
        <xdr:cNvPr id="634" name="直線コネクタ 633"/>
        <xdr:cNvCxnSpPr/>
      </xdr:nvCxnSpPr>
      <xdr:spPr>
        <a:xfrm>
          <a:off x="15481300" y="13492254"/>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119154</xdr:rowOff>
    </xdr:from>
    <xdr:to>
      <xdr:col>22</xdr:col>
      <xdr:colOff>365125</xdr:colOff>
      <xdr:row>78</xdr:row>
      <xdr:rowOff>123579</xdr:rowOff>
    </xdr:to>
    <xdr:cxnSp macro="">
      <xdr:nvCxnSpPr>
        <xdr:cNvPr id="637" name="直線コネクタ 636"/>
        <xdr:cNvCxnSpPr/>
      </xdr:nvCxnSpPr>
      <xdr:spPr>
        <a:xfrm flipV="1">
          <a:off x="14592300" y="13492254"/>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98885</xdr:rowOff>
    </xdr:from>
    <xdr:to>
      <xdr:col>21</xdr:col>
      <xdr:colOff>161925</xdr:colOff>
      <xdr:row>78</xdr:row>
      <xdr:rowOff>123579</xdr:rowOff>
    </xdr:to>
    <xdr:cxnSp macro="">
      <xdr:nvCxnSpPr>
        <xdr:cNvPr id="640" name="直線コネクタ 639"/>
        <xdr:cNvCxnSpPr/>
      </xdr:nvCxnSpPr>
      <xdr:spPr>
        <a:xfrm>
          <a:off x="13703300" y="13471985"/>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98885</xdr:rowOff>
    </xdr:from>
    <xdr:to>
      <xdr:col>19</xdr:col>
      <xdr:colOff>644525</xdr:colOff>
      <xdr:row>78</xdr:row>
      <xdr:rowOff>100372</xdr:rowOff>
    </xdr:to>
    <xdr:cxnSp macro="">
      <xdr:nvCxnSpPr>
        <xdr:cNvPr id="643" name="直線コネクタ 642"/>
        <xdr:cNvCxnSpPr/>
      </xdr:nvCxnSpPr>
      <xdr:spPr>
        <a:xfrm flipV="1">
          <a:off x="12814300" y="13471985"/>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87176</xdr:rowOff>
    </xdr:from>
    <xdr:to>
      <xdr:col>23</xdr:col>
      <xdr:colOff>568325</xdr:colOff>
      <xdr:row>79</xdr:row>
      <xdr:rowOff>17326</xdr:rowOff>
    </xdr:to>
    <xdr:sp macro="" textlink="">
      <xdr:nvSpPr>
        <xdr:cNvPr id="653" name="円/楕円 652"/>
        <xdr:cNvSpPr/>
      </xdr:nvSpPr>
      <xdr:spPr>
        <a:xfrm>
          <a:off x="16268700" y="13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68354</xdr:rowOff>
    </xdr:from>
    <xdr:to>
      <xdr:col>22</xdr:col>
      <xdr:colOff>415925</xdr:colOff>
      <xdr:row>78</xdr:row>
      <xdr:rowOff>169954</xdr:rowOff>
    </xdr:to>
    <xdr:sp macro="" textlink="">
      <xdr:nvSpPr>
        <xdr:cNvPr id="655" name="円/楕円 654"/>
        <xdr:cNvSpPr/>
      </xdr:nvSpPr>
      <xdr:spPr>
        <a:xfrm>
          <a:off x="15430500" y="134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161081</xdr:rowOff>
    </xdr:from>
    <xdr:ext cx="469744" cy="259045"/>
    <xdr:sp macro="" textlink="">
      <xdr:nvSpPr>
        <xdr:cNvPr id="656" name="テキスト ボックス 655"/>
        <xdr:cNvSpPr txBox="1"/>
      </xdr:nvSpPr>
      <xdr:spPr>
        <a:xfrm>
          <a:off x="15246427" y="13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72779</xdr:rowOff>
    </xdr:from>
    <xdr:to>
      <xdr:col>21</xdr:col>
      <xdr:colOff>212725</xdr:colOff>
      <xdr:row>79</xdr:row>
      <xdr:rowOff>2929</xdr:rowOff>
    </xdr:to>
    <xdr:sp macro="" textlink="">
      <xdr:nvSpPr>
        <xdr:cNvPr id="657" name="円/楕円 656"/>
        <xdr:cNvSpPr/>
      </xdr:nvSpPr>
      <xdr:spPr>
        <a:xfrm>
          <a:off x="14541500" y="13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165506</xdr:rowOff>
    </xdr:from>
    <xdr:ext cx="469744" cy="259045"/>
    <xdr:sp macro="" textlink="">
      <xdr:nvSpPr>
        <xdr:cNvPr id="658" name="テキスト ボックス 657"/>
        <xdr:cNvSpPr txBox="1"/>
      </xdr:nvSpPr>
      <xdr:spPr>
        <a:xfrm>
          <a:off x="14357427" y="135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48085</xdr:rowOff>
    </xdr:from>
    <xdr:to>
      <xdr:col>20</xdr:col>
      <xdr:colOff>9525</xdr:colOff>
      <xdr:row>78</xdr:row>
      <xdr:rowOff>149685</xdr:rowOff>
    </xdr:to>
    <xdr:sp macro="" textlink="">
      <xdr:nvSpPr>
        <xdr:cNvPr id="659" name="円/楕円 658"/>
        <xdr:cNvSpPr/>
      </xdr:nvSpPr>
      <xdr:spPr>
        <a:xfrm>
          <a:off x="13652500" y="1342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140812</xdr:rowOff>
    </xdr:from>
    <xdr:ext cx="469744" cy="259045"/>
    <xdr:sp macro="" textlink="">
      <xdr:nvSpPr>
        <xdr:cNvPr id="660" name="テキスト ボックス 659"/>
        <xdr:cNvSpPr txBox="1"/>
      </xdr:nvSpPr>
      <xdr:spPr>
        <a:xfrm>
          <a:off x="13468427" y="1351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49572</xdr:rowOff>
    </xdr:from>
    <xdr:to>
      <xdr:col>18</xdr:col>
      <xdr:colOff>492125</xdr:colOff>
      <xdr:row>78</xdr:row>
      <xdr:rowOff>151172</xdr:rowOff>
    </xdr:to>
    <xdr:sp macro="" textlink="">
      <xdr:nvSpPr>
        <xdr:cNvPr id="661" name="円/楕円 660"/>
        <xdr:cNvSpPr/>
      </xdr:nvSpPr>
      <xdr:spPr>
        <a:xfrm>
          <a:off x="12763500" y="134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167699</xdr:rowOff>
    </xdr:from>
    <xdr:ext cx="469744" cy="259045"/>
    <xdr:sp macro="" textlink="">
      <xdr:nvSpPr>
        <xdr:cNvPr id="662" name="テキスト ボックス 661"/>
        <xdr:cNvSpPr txBox="1"/>
      </xdr:nvSpPr>
      <xdr:spPr>
        <a:xfrm>
          <a:off x="12579427" y="131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23471</xdr:rowOff>
    </xdr:from>
    <xdr:to>
      <xdr:col>23</xdr:col>
      <xdr:colOff>517525</xdr:colOff>
      <xdr:row>97</xdr:row>
      <xdr:rowOff>29590</xdr:rowOff>
    </xdr:to>
    <xdr:cxnSp macro="">
      <xdr:nvCxnSpPr>
        <xdr:cNvPr id="691" name="直線コネクタ 690"/>
        <xdr:cNvCxnSpPr/>
      </xdr:nvCxnSpPr>
      <xdr:spPr>
        <a:xfrm flipV="1">
          <a:off x="15481300" y="16654121"/>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26505</xdr:rowOff>
    </xdr:from>
    <xdr:to>
      <xdr:col>22</xdr:col>
      <xdr:colOff>365125</xdr:colOff>
      <xdr:row>97</xdr:row>
      <xdr:rowOff>29590</xdr:rowOff>
    </xdr:to>
    <xdr:cxnSp macro="">
      <xdr:nvCxnSpPr>
        <xdr:cNvPr id="694" name="直線コネクタ 693"/>
        <xdr:cNvCxnSpPr/>
      </xdr:nvCxnSpPr>
      <xdr:spPr>
        <a:xfrm>
          <a:off x="14592300" y="16657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26505</xdr:rowOff>
    </xdr:from>
    <xdr:to>
      <xdr:col>21</xdr:col>
      <xdr:colOff>161925</xdr:colOff>
      <xdr:row>97</xdr:row>
      <xdr:rowOff>31801</xdr:rowOff>
    </xdr:to>
    <xdr:cxnSp macro="">
      <xdr:nvCxnSpPr>
        <xdr:cNvPr id="697" name="直線コネクタ 696"/>
        <xdr:cNvCxnSpPr/>
      </xdr:nvCxnSpPr>
      <xdr:spPr>
        <a:xfrm flipV="1">
          <a:off x="13703300" y="1665715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150768</xdr:rowOff>
    </xdr:from>
    <xdr:to>
      <xdr:col>19</xdr:col>
      <xdr:colOff>644525</xdr:colOff>
      <xdr:row>97</xdr:row>
      <xdr:rowOff>31801</xdr:rowOff>
    </xdr:to>
    <xdr:cxnSp macro="">
      <xdr:nvCxnSpPr>
        <xdr:cNvPr id="700" name="直線コネクタ 699"/>
        <xdr:cNvCxnSpPr/>
      </xdr:nvCxnSpPr>
      <xdr:spPr>
        <a:xfrm>
          <a:off x="12814300" y="16609968"/>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144121</xdr:rowOff>
    </xdr:from>
    <xdr:to>
      <xdr:col>23</xdr:col>
      <xdr:colOff>568325</xdr:colOff>
      <xdr:row>97</xdr:row>
      <xdr:rowOff>74271</xdr:rowOff>
    </xdr:to>
    <xdr:sp macro="" textlink="">
      <xdr:nvSpPr>
        <xdr:cNvPr id="710" name="円/楕円 709"/>
        <xdr:cNvSpPr/>
      </xdr:nvSpPr>
      <xdr:spPr>
        <a:xfrm>
          <a:off x="16268700" y="16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166998</xdr:rowOff>
    </xdr:from>
    <xdr:ext cx="534377" cy="259045"/>
    <xdr:sp macro="" textlink="">
      <xdr:nvSpPr>
        <xdr:cNvPr id="711" name="公債費該当値テキスト"/>
        <xdr:cNvSpPr txBox="1"/>
      </xdr:nvSpPr>
      <xdr:spPr>
        <a:xfrm>
          <a:off x="16370300" y="164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150240</xdr:rowOff>
    </xdr:from>
    <xdr:to>
      <xdr:col>22</xdr:col>
      <xdr:colOff>415925</xdr:colOff>
      <xdr:row>97</xdr:row>
      <xdr:rowOff>80390</xdr:rowOff>
    </xdr:to>
    <xdr:sp macro="" textlink="">
      <xdr:nvSpPr>
        <xdr:cNvPr id="712" name="円/楕円 711"/>
        <xdr:cNvSpPr/>
      </xdr:nvSpPr>
      <xdr:spPr>
        <a:xfrm>
          <a:off x="15430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96917</xdr:rowOff>
    </xdr:from>
    <xdr:ext cx="534377" cy="259045"/>
    <xdr:sp macro="" textlink="">
      <xdr:nvSpPr>
        <xdr:cNvPr id="713" name="テキスト ボックス 712"/>
        <xdr:cNvSpPr txBox="1"/>
      </xdr:nvSpPr>
      <xdr:spPr>
        <a:xfrm>
          <a:off x="15214111" y="163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147155</xdr:rowOff>
    </xdr:from>
    <xdr:to>
      <xdr:col>21</xdr:col>
      <xdr:colOff>212725</xdr:colOff>
      <xdr:row>97</xdr:row>
      <xdr:rowOff>77305</xdr:rowOff>
    </xdr:to>
    <xdr:sp macro="" textlink="">
      <xdr:nvSpPr>
        <xdr:cNvPr id="714" name="円/楕円 713"/>
        <xdr:cNvSpPr/>
      </xdr:nvSpPr>
      <xdr:spPr>
        <a:xfrm>
          <a:off x="14541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93832</xdr:rowOff>
    </xdr:from>
    <xdr:ext cx="534377" cy="259045"/>
    <xdr:sp macro="" textlink="">
      <xdr:nvSpPr>
        <xdr:cNvPr id="715" name="テキスト ボックス 714"/>
        <xdr:cNvSpPr txBox="1"/>
      </xdr:nvSpPr>
      <xdr:spPr>
        <a:xfrm>
          <a:off x="14325111" y="163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152451</xdr:rowOff>
    </xdr:from>
    <xdr:to>
      <xdr:col>20</xdr:col>
      <xdr:colOff>9525</xdr:colOff>
      <xdr:row>97</xdr:row>
      <xdr:rowOff>82601</xdr:rowOff>
    </xdr:to>
    <xdr:sp macro="" textlink="">
      <xdr:nvSpPr>
        <xdr:cNvPr id="716" name="円/楕円 715"/>
        <xdr:cNvSpPr/>
      </xdr:nvSpPr>
      <xdr:spPr>
        <a:xfrm>
          <a:off x="136525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99128</xdr:rowOff>
    </xdr:from>
    <xdr:ext cx="534377" cy="259045"/>
    <xdr:sp macro="" textlink="">
      <xdr:nvSpPr>
        <xdr:cNvPr id="717" name="テキスト ボックス 716"/>
        <xdr:cNvSpPr txBox="1"/>
      </xdr:nvSpPr>
      <xdr:spPr>
        <a:xfrm>
          <a:off x="13436111" y="163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99968</xdr:rowOff>
    </xdr:from>
    <xdr:to>
      <xdr:col>18</xdr:col>
      <xdr:colOff>492125</xdr:colOff>
      <xdr:row>97</xdr:row>
      <xdr:rowOff>30118</xdr:rowOff>
    </xdr:to>
    <xdr:sp macro="" textlink="">
      <xdr:nvSpPr>
        <xdr:cNvPr id="718" name="円/楕円 717"/>
        <xdr:cNvSpPr/>
      </xdr:nvSpPr>
      <xdr:spPr>
        <a:xfrm>
          <a:off x="12763500" y="165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46645</xdr:rowOff>
    </xdr:from>
    <xdr:ext cx="599010" cy="259045"/>
    <xdr:sp macro="" textlink="">
      <xdr:nvSpPr>
        <xdr:cNvPr id="719" name="テキスト ボックス 718"/>
        <xdr:cNvSpPr txBox="1"/>
      </xdr:nvSpPr>
      <xdr:spPr>
        <a:xfrm>
          <a:off x="12514794" y="163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衛生費は住民一人当たり１０６，６１１円となっている。前年度と比較すると、住民一人当たり２２，５９７円の増加となった。これは、健康増進事業を推進する拠点として施設整備を行ったことによるものであ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消防費は住民一人当たり６６，７１２円となっている。類似団体平均に比べ約３倍となっている。これは、津波対策に伴う消防庁舎の移転整備が要因である。</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教育費は住民一人当たり１２０，７５２円となっている。前年度と比較すると、住民一人当たり６０，５５４円の増加となった。これは、小中一貫教育学校の整備によるものである。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Ｈ１５以降、国の三位一体の改革により交付税は大幅減となったが、Ｈ１７に集中改革プランを策定・実施し、健全化への取り組みを開始した。</a:t>
          </a:r>
          <a:endParaRPr lang="ja-JP" altLang="ja-JP" sz="1400">
            <a:effectLst/>
          </a:endParaRPr>
        </a:p>
        <a:p>
          <a:r>
            <a:rPr kumimoji="1" lang="ja-JP" altLang="ja-JP" sz="1100">
              <a:solidFill>
                <a:schemeClr val="dk1"/>
              </a:solidFill>
              <a:effectLst/>
              <a:latin typeface="+mn-lt"/>
              <a:ea typeface="+mn-ea"/>
              <a:cs typeface="+mn-cs"/>
            </a:rPr>
            <a:t>　Ｈ１８～２０にかけて人件費は約１割の削減に過ぎず、加えてＨ１９、２０には繰上償還を実施したことで公債費が増加し、実質収支悪化の要因となった。一方でＨ２１～２２にかけては人件費がＨ１８と比べ約３／４にまで削減でき、歳入ではＨ２２に交付税が大幅に増加したことが実質収支額好転の大きな要因である。Ｈ２７については、普通交付税、地方消費税交付金の増額と、目的達成による基金の取崩しを行ったことにより実質収支額は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過去５年間、全会計において実質赤字は発生していない。構成のうち上位３会計は①病院事業会計、②水道事業会計、③一般会計となっている。Ｈ２７資金不足額については病院会計で△１，８８５百万円、水道会計で△１，４５２百万円。</a:t>
          </a:r>
          <a:endParaRPr lang="ja-JP" altLang="ja-JP" sz="1400">
            <a:effectLst/>
          </a:endParaRPr>
        </a:p>
        <a:p>
          <a:r>
            <a:rPr kumimoji="1" lang="ja-JP" altLang="ja-JP" sz="1100" baseline="0">
              <a:solidFill>
                <a:schemeClr val="dk1"/>
              </a:solidFill>
              <a:effectLst/>
              <a:latin typeface="+mn-lt"/>
              <a:ea typeface="+mn-ea"/>
              <a:cs typeface="+mn-cs"/>
            </a:rPr>
            <a:t>　病院会計ではＨ２０に診療報酬改定から収支状況が悪化し収益的収支△２５５。同年病院改革プランを策定。Ｈ２２には改革プランの効果もあり、収益的収支が好転（△２７）。現金を含めた流動資産はＨ２３－２，１５７、Ｈ２４－２，１９８、Ｈ２５－２，３２７、Ｈ２６－２，１９６、Ｈ２７－２，１５３で推移。</a:t>
          </a:r>
          <a:endParaRPr lang="ja-JP" altLang="ja-JP" sz="1400">
            <a:effectLst/>
          </a:endParaRPr>
        </a:p>
        <a:p>
          <a:r>
            <a:rPr kumimoji="1" lang="ja-JP" altLang="ja-JP" sz="1100" baseline="0">
              <a:solidFill>
                <a:schemeClr val="dk1"/>
              </a:solidFill>
              <a:effectLst/>
              <a:latin typeface="+mn-lt"/>
              <a:ea typeface="+mn-ea"/>
              <a:cs typeface="+mn-cs"/>
            </a:rPr>
            <a:t>　水道会計ではＨ１９～２１にかけて補償金免除繰上償還を実施（Ｈ１９－３７６百万円、Ｈ２０－３３６百万円、Ｈ２１－３９４百万円）。それも伴い現金預金が減少し、Ｈ２１までは流動資産は減少しているが、Ｈ２７には１，６２７百万円となった。今後も積み増しが見込める。</a:t>
          </a:r>
          <a:endParaRPr lang="ja-JP" altLang="ja-JP" sz="1400">
            <a:effectLst/>
          </a:endParaRPr>
        </a:p>
        <a:p>
          <a:r>
            <a:rPr kumimoji="1" lang="ja-JP" altLang="ja-JP" sz="1100" baseline="0">
              <a:solidFill>
                <a:schemeClr val="dk1"/>
              </a:solidFill>
              <a:effectLst/>
              <a:latin typeface="+mn-lt"/>
              <a:ea typeface="+mn-ea"/>
              <a:cs typeface="+mn-cs"/>
            </a:rPr>
            <a:t>　一般会計については、実質収支の増加により標準財政規模比が増加（Ｈ２７－４．４７、前年度比＋１．８１）。近年は人口減少に伴い地方交付税が減少しているものの、財政調整基金を取り崩すことなく運営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12765695</v>
      </c>
      <c r="BO4" s="379"/>
      <c r="BP4" s="379"/>
      <c r="BQ4" s="379"/>
      <c r="BR4" s="379"/>
      <c r="BS4" s="379"/>
      <c r="BT4" s="379"/>
      <c r="BU4" s="380"/>
      <c r="BV4" s="378">
        <v>12283853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4.5</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12161603</v>
      </c>
      <c r="BO5" s="416"/>
      <c r="BP5" s="416"/>
      <c r="BQ5" s="416"/>
      <c r="BR5" s="416"/>
      <c r="BS5" s="416"/>
      <c r="BT5" s="416"/>
      <c r="BU5" s="417"/>
      <c r="BV5" s="415">
        <v>11733203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89.8</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604092</v>
      </c>
      <c r="BO6" s="416"/>
      <c r="BP6" s="416"/>
      <c r="BQ6" s="416"/>
      <c r="BR6" s="416"/>
      <c r="BS6" s="416"/>
      <c r="BT6" s="416"/>
      <c r="BU6" s="417"/>
      <c r="BV6" s="415">
        <v>550650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94.5</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287280</v>
      </c>
      <c r="BO7" s="416"/>
      <c r="BP7" s="416"/>
      <c r="BQ7" s="416"/>
      <c r="BR7" s="416"/>
      <c r="BS7" s="416"/>
      <c r="BT7" s="416"/>
      <c r="BU7" s="417"/>
      <c r="BV7" s="415">
        <v>366091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7080455</v>
      </c>
      <c r="CU7" s="416"/>
      <c r="CV7" s="416"/>
      <c r="CW7" s="416"/>
      <c r="CX7" s="416"/>
      <c r="CY7" s="416"/>
      <c r="CZ7" s="416"/>
      <c r="DA7" s="417"/>
      <c r="DB7" s="415">
        <v>6934238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316812</v>
      </c>
      <c r="BO8" s="416"/>
      <c r="BP8" s="416"/>
      <c r="BQ8" s="416"/>
      <c r="BR8" s="416"/>
      <c r="BS8" s="416"/>
      <c r="BT8" s="416"/>
      <c r="BU8" s="417"/>
      <c r="BV8" s="415">
        <v>184559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14625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132253</v>
      </c>
      <c r="BO9" s="416"/>
      <c r="BP9" s="416"/>
      <c r="BQ9" s="416"/>
      <c r="BR9" s="416"/>
      <c r="BS9" s="416"/>
      <c r="BT9" s="416"/>
      <c r="BU9" s="417"/>
      <c r="BV9" s="415">
        <v>-25515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16.899999999999999</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16300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4977</v>
      </c>
      <c r="BO10" s="416"/>
      <c r="BP10" s="416"/>
      <c r="BQ10" s="416"/>
      <c r="BR10" s="416"/>
      <c r="BS10" s="416"/>
      <c r="BT10" s="416"/>
      <c r="BU10" s="417"/>
      <c r="BV10" s="415">
        <v>8397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15534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15445</v>
      </c>
      <c r="S13" s="497"/>
      <c r="T13" s="497"/>
      <c r="U13" s="497"/>
      <c r="V13" s="498"/>
      <c r="W13" s="431" t="s">
        <v>121</v>
      </c>
      <c r="X13" s="432"/>
      <c r="Y13" s="432"/>
      <c r="Z13" s="432"/>
      <c r="AA13" s="432"/>
      <c r="AB13" s="422"/>
      <c r="AC13" s="466">
        <v>1091</v>
      </c>
      <c r="AD13" s="467"/>
      <c r="AE13" s="467"/>
      <c r="AF13" s="467"/>
      <c r="AG13" s="506"/>
      <c r="AH13" s="466">
        <v>1851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137230</v>
      </c>
      <c r="BO13" s="416"/>
      <c r="BP13" s="416"/>
      <c r="BQ13" s="416"/>
      <c r="BR13" s="416"/>
      <c r="BS13" s="416"/>
      <c r="BT13" s="416"/>
      <c r="BU13" s="417"/>
      <c r="BV13" s="415">
        <v>-17118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13.2</v>
      </c>
      <c r="CU13" s="413"/>
      <c r="CV13" s="413"/>
      <c r="CW13" s="413"/>
      <c r="CX13" s="413"/>
      <c r="CY13" s="413"/>
      <c r="CZ13" s="413"/>
      <c r="DA13" s="414"/>
      <c r="DB13" s="412">
        <v>13.4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15951</v>
      </c>
      <c r="S14" s="497"/>
      <c r="T14" s="497"/>
      <c r="U14" s="497"/>
      <c r="V14" s="498"/>
      <c r="W14" s="405"/>
      <c r="X14" s="406"/>
      <c r="Y14" s="406"/>
      <c r="Z14" s="406"/>
      <c r="AA14" s="406"/>
      <c r="AB14" s="395"/>
      <c r="AC14" s="499">
        <v>14.7</v>
      </c>
      <c r="AD14" s="500"/>
      <c r="AE14" s="500"/>
      <c r="AF14" s="500"/>
      <c r="AG14" s="501"/>
      <c r="AH14" s="499">
        <v>20.2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63.7</v>
      </c>
      <c r="CU14" s="511"/>
      <c r="CV14" s="511"/>
      <c r="CW14" s="511"/>
      <c r="CX14" s="511"/>
      <c r="CY14" s="511"/>
      <c r="CZ14" s="511"/>
      <c r="DA14" s="512"/>
      <c r="DB14" s="510">
        <v>55.3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15858</v>
      </c>
      <c r="S15" s="497"/>
      <c r="T15" s="497"/>
      <c r="U15" s="497"/>
      <c r="V15" s="498"/>
      <c r="W15" s="431" t="s">
        <v>128</v>
      </c>
      <c r="X15" s="432"/>
      <c r="Y15" s="432"/>
      <c r="Z15" s="432"/>
      <c r="AA15" s="432"/>
      <c r="AB15" s="422"/>
      <c r="AC15" s="466">
        <v>1948</v>
      </c>
      <c r="AD15" s="467"/>
      <c r="AE15" s="467"/>
      <c r="AF15" s="467"/>
      <c r="AG15" s="506"/>
      <c r="AH15" s="466">
        <v>2582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1458683</v>
      </c>
      <c r="BO15" s="379"/>
      <c r="BP15" s="379"/>
      <c r="BQ15" s="379"/>
      <c r="BR15" s="379"/>
      <c r="BS15" s="379"/>
      <c r="BT15" s="379"/>
      <c r="BU15" s="380"/>
      <c r="BV15" s="378">
        <v>1403001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26.2</v>
      </c>
      <c r="AD16" s="500"/>
      <c r="AE16" s="500"/>
      <c r="AF16" s="500"/>
      <c r="AG16" s="501"/>
      <c r="AH16" s="499">
        <v>28.2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6363047</v>
      </c>
      <c r="BO16" s="416"/>
      <c r="BP16" s="416"/>
      <c r="BQ16" s="416"/>
      <c r="BR16" s="416"/>
      <c r="BS16" s="416"/>
      <c r="BT16" s="416"/>
      <c r="BU16" s="417"/>
      <c r="BV16" s="415">
        <v>6178299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4384</v>
      </c>
      <c r="AD17" s="467"/>
      <c r="AE17" s="467"/>
      <c r="AF17" s="467"/>
      <c r="AG17" s="506"/>
      <c r="AH17" s="466">
        <v>4737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1818996</v>
      </c>
      <c r="BO17" s="416"/>
      <c r="BP17" s="416"/>
      <c r="BQ17" s="416"/>
      <c r="BR17" s="416"/>
      <c r="BS17" s="416"/>
      <c r="BT17" s="416"/>
      <c r="BU17" s="417"/>
      <c r="BV17" s="415">
        <v>1772414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247.2</v>
      </c>
      <c r="M18" s="528"/>
      <c r="N18" s="528"/>
      <c r="O18" s="528"/>
      <c r="P18" s="528"/>
      <c r="Q18" s="528"/>
      <c r="R18" s="529"/>
      <c r="S18" s="529"/>
      <c r="T18" s="529"/>
      <c r="U18" s="529"/>
      <c r="V18" s="530"/>
      <c r="W18" s="433"/>
      <c r="X18" s="434"/>
      <c r="Y18" s="434"/>
      <c r="Z18" s="434"/>
      <c r="AA18" s="434"/>
      <c r="AB18" s="425"/>
      <c r="AC18" s="531">
        <v>59.1</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6546955</v>
      </c>
      <c r="BO18" s="416"/>
      <c r="BP18" s="416"/>
      <c r="BQ18" s="416"/>
      <c r="BR18" s="416"/>
      <c r="BS18" s="416"/>
      <c r="BT18" s="416"/>
      <c r="BU18" s="417"/>
      <c r="BV18" s="415">
        <v>6438597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8379939</v>
      </c>
      <c r="BO19" s="416"/>
      <c r="BP19" s="416"/>
      <c r="BQ19" s="416"/>
      <c r="BR19" s="416"/>
      <c r="BS19" s="416"/>
      <c r="BT19" s="416"/>
      <c r="BU19" s="417"/>
      <c r="BV19" s="415">
        <v>8244052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5861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12835366</v>
      </c>
      <c r="BO23" s="416"/>
      <c r="BP23" s="416"/>
      <c r="BQ23" s="416"/>
      <c r="BR23" s="416"/>
      <c r="BS23" s="416"/>
      <c r="BT23" s="416"/>
      <c r="BU23" s="417"/>
      <c r="BV23" s="415">
        <v>12081894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7830</v>
      </c>
      <c r="R24" s="467"/>
      <c r="S24" s="467"/>
      <c r="T24" s="467"/>
      <c r="U24" s="467"/>
      <c r="V24" s="506"/>
      <c r="W24" s="561"/>
      <c r="X24" s="549"/>
      <c r="Y24" s="550"/>
      <c r="Z24" s="465" t="s">
        <v>151</v>
      </c>
      <c r="AA24" s="445"/>
      <c r="AB24" s="445"/>
      <c r="AC24" s="445"/>
      <c r="AD24" s="445"/>
      <c r="AE24" s="445"/>
      <c r="AF24" s="445"/>
      <c r="AG24" s="446"/>
      <c r="AH24" s="466">
        <v>201</v>
      </c>
      <c r="AI24" s="467"/>
      <c r="AJ24" s="467"/>
      <c r="AK24" s="467"/>
      <c r="AL24" s="506"/>
      <c r="AM24" s="466">
        <v>574257</v>
      </c>
      <c r="AN24" s="467"/>
      <c r="AO24" s="467"/>
      <c r="AP24" s="467"/>
      <c r="AQ24" s="467"/>
      <c r="AR24" s="506"/>
      <c r="AS24" s="466">
        <v>2857</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8449801</v>
      </c>
      <c r="BO24" s="416"/>
      <c r="BP24" s="416"/>
      <c r="BQ24" s="416"/>
      <c r="BR24" s="416"/>
      <c r="BS24" s="416"/>
      <c r="BT24" s="416"/>
      <c r="BU24" s="417"/>
      <c r="BV24" s="415">
        <v>8168520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6390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v>145441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5670</v>
      </c>
      <c r="R26" s="467"/>
      <c r="S26" s="467"/>
      <c r="T26" s="467"/>
      <c r="U26" s="467"/>
      <c r="V26" s="506"/>
      <c r="W26" s="561"/>
      <c r="X26" s="549"/>
      <c r="Y26" s="550"/>
      <c r="Z26" s="465" t="s">
        <v>157</v>
      </c>
      <c r="AA26" s="585"/>
      <c r="AB26" s="585"/>
      <c r="AC26" s="585"/>
      <c r="AD26" s="585"/>
      <c r="AE26" s="585"/>
      <c r="AF26" s="585"/>
      <c r="AG26" s="586"/>
      <c r="AH26" s="466">
        <v>18</v>
      </c>
      <c r="AI26" s="467"/>
      <c r="AJ26" s="467"/>
      <c r="AK26" s="467"/>
      <c r="AL26" s="506"/>
      <c r="AM26" s="466">
        <v>53460</v>
      </c>
      <c r="AN26" s="467"/>
      <c r="AO26" s="467"/>
      <c r="AP26" s="467"/>
      <c r="AQ26" s="467"/>
      <c r="AR26" s="506"/>
      <c r="AS26" s="466">
        <v>2970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4200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2">
        <v>210862</v>
      </c>
      <c r="BO27" s="583"/>
      <c r="BP27" s="583"/>
      <c r="BQ27" s="583"/>
      <c r="BR27" s="583"/>
      <c r="BS27" s="583"/>
      <c r="BT27" s="583"/>
      <c r="BU27" s="584"/>
      <c r="BV27" s="582">
        <v>210834</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3600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2310153</v>
      </c>
      <c r="BO28" s="379"/>
      <c r="BP28" s="379"/>
      <c r="BQ28" s="379"/>
      <c r="BR28" s="379"/>
      <c r="BS28" s="379"/>
      <c r="BT28" s="379"/>
      <c r="BU28" s="380"/>
      <c r="BV28" s="378">
        <v>2212175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12</v>
      </c>
      <c r="M29" s="467"/>
      <c r="N29" s="467"/>
      <c r="O29" s="467"/>
      <c r="P29" s="506"/>
      <c r="Q29" s="466">
        <v>3400</v>
      </c>
      <c r="R29" s="467"/>
      <c r="S29" s="467"/>
      <c r="T29" s="467"/>
      <c r="U29" s="467"/>
      <c r="V29" s="506"/>
      <c r="W29" s="562"/>
      <c r="X29" s="563"/>
      <c r="Y29" s="564"/>
      <c r="Z29" s="465" t="s">
        <v>168</v>
      </c>
      <c r="AA29" s="445"/>
      <c r="AB29" s="445"/>
      <c r="AC29" s="445"/>
      <c r="AD29" s="445"/>
      <c r="AE29" s="445"/>
      <c r="AF29" s="445"/>
      <c r="AG29" s="446"/>
      <c r="AH29" s="466">
        <v>202</v>
      </c>
      <c r="AI29" s="467"/>
      <c r="AJ29" s="467"/>
      <c r="AK29" s="467"/>
      <c r="AL29" s="506"/>
      <c r="AM29" s="466">
        <v>576835</v>
      </c>
      <c r="AN29" s="467"/>
      <c r="AO29" s="467"/>
      <c r="AP29" s="467"/>
      <c r="AQ29" s="467"/>
      <c r="AR29" s="506"/>
      <c r="AS29" s="466">
        <v>2856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66659</v>
      </c>
      <c r="BO29" s="416"/>
      <c r="BP29" s="416"/>
      <c r="BQ29" s="416"/>
      <c r="BR29" s="416"/>
      <c r="BS29" s="416"/>
      <c r="BT29" s="416"/>
      <c r="BU29" s="417"/>
      <c r="BV29" s="415">
        <v>66592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96.3</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171</v>
      </c>
      <c r="BD30" s="580"/>
      <c r="BE30" s="580"/>
      <c r="BF30" s="580"/>
      <c r="BG30" s="580"/>
      <c r="BH30" s="580"/>
      <c r="BI30" s="580"/>
      <c r="BJ30" s="580"/>
      <c r="BK30" s="580"/>
      <c r="BL30" s="580"/>
      <c r="BM30" s="581"/>
      <c r="BN30" s="582">
        <v>2619291</v>
      </c>
      <c r="BO30" s="583"/>
      <c r="BP30" s="583"/>
      <c r="BQ30" s="583"/>
      <c r="BR30" s="583"/>
      <c r="BS30" s="583"/>
      <c r="BT30" s="583"/>
      <c r="BU30" s="584"/>
      <c r="BV30" s="582">
        <v>2741437</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珠洲市国民健康保険特別会計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珠洲市病院事業会計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珠洲市下水道事業特別会計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奥能登クリーン組合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（財）鉢ヶ崎リゾート振興協会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珠洲市介護保険特別会計（保険勘定・サービス勘定）</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珠洲市水道事業会計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珠洲市農業集落排水事業特別会計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奥能登広域圏事務組合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珠洲鉢ヶ崎ホテル株式会社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珠洲市後期高齢者医療特別会計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珠洲市国民宿舎事業特別会計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石川県後期高齢者医療広域連合（一般会計）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珠洲土地開発公社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珠洲市賃貸住宅事業特別会計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石川県後期高齢者医療広域連合（後期高齢者医療特別会計）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石川県市町村消防団員等公務災害補償等組合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石川県市町村消防賞じゅつ金組合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のと鉄道運営助成基金事務組合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70C0"/>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24.88</v>
      </c>
      <c r="G34" s="33">
        <v>26.9</v>
      </c>
      <c r="H34" s="33">
        <v>27.9</v>
      </c>
      <c r="I34" s="33">
        <v>27.95</v>
      </c>
      <c r="J34" s="34">
        <v>26.62</v>
      </c>
      <c r="K34" s="22"/>
      <c r="L34" s="22"/>
      <c r="M34" s="22"/>
      <c r="N34" s="22"/>
      <c r="O34" s="22"/>
      <c r="P34" s="22"/>
    </row>
    <row r="35" spans="1:16" ht="39" customHeight="1">
      <c r="A35" s="22"/>
      <c r="B35" s="35"/>
      <c r="C35" s="1175" t="s">
        <v>530</v>
      </c>
      <c r="D35" s="1176"/>
      <c r="E35" s="1177"/>
      <c r="F35" s="36">
        <v>16.84</v>
      </c>
      <c r="G35" s="37">
        <v>18.59</v>
      </c>
      <c r="H35" s="37">
        <v>17.96</v>
      </c>
      <c r="I35" s="37">
        <v>20.22</v>
      </c>
      <c r="J35" s="38">
        <v>20.5</v>
      </c>
      <c r="K35" s="22"/>
      <c r="L35" s="22"/>
      <c r="M35" s="22"/>
      <c r="N35" s="22"/>
      <c r="O35" s="22"/>
      <c r="P35" s="22"/>
    </row>
    <row r="36" spans="1:16" ht="39" customHeight="1">
      <c r="A36" s="22"/>
      <c r="B36" s="35"/>
      <c r="C36" s="1175" t="s">
        <v>531</v>
      </c>
      <c r="D36" s="1176"/>
      <c r="E36" s="1177"/>
      <c r="F36" s="36">
        <v>6.65</v>
      </c>
      <c r="G36" s="37">
        <v>5.45</v>
      </c>
      <c r="H36" s="37">
        <v>3.09</v>
      </c>
      <c r="I36" s="37">
        <v>2.66</v>
      </c>
      <c r="J36" s="38">
        <v>4.47</v>
      </c>
      <c r="K36" s="22"/>
      <c r="L36" s="22"/>
      <c r="M36" s="22"/>
      <c r="N36" s="22"/>
      <c r="O36" s="22"/>
      <c r="P36" s="22"/>
    </row>
    <row r="37" spans="1:16" ht="39" customHeight="1">
      <c r="A37" s="22"/>
      <c r="B37" s="35"/>
      <c r="C37" s="1175" t="s">
        <v>532</v>
      </c>
      <c r="D37" s="1176"/>
      <c r="E37" s="1177"/>
      <c r="F37" s="36">
        <v>0</v>
      </c>
      <c r="G37" s="37">
        <v>0</v>
      </c>
      <c r="H37" s="37">
        <v>0</v>
      </c>
      <c r="I37" s="37">
        <v>0.2</v>
      </c>
      <c r="J37" s="38">
        <v>0.77</v>
      </c>
      <c r="K37" s="22"/>
      <c r="L37" s="22"/>
      <c r="M37" s="22"/>
      <c r="N37" s="22"/>
      <c r="O37" s="22"/>
      <c r="P37" s="22"/>
    </row>
    <row r="38" spans="1:16" ht="39" customHeight="1">
      <c r="A38" s="22"/>
      <c r="B38" s="35"/>
      <c r="C38" s="1175" t="s">
        <v>533</v>
      </c>
      <c r="D38" s="1176"/>
      <c r="E38" s="1177"/>
      <c r="F38" s="36">
        <v>0.18</v>
      </c>
      <c r="G38" s="37">
        <v>0.14000000000000001</v>
      </c>
      <c r="H38" s="37">
        <v>0.06</v>
      </c>
      <c r="I38" s="37">
        <v>0.09</v>
      </c>
      <c r="J38" s="38">
        <v>0.09</v>
      </c>
      <c r="K38" s="22"/>
      <c r="L38" s="22"/>
      <c r="M38" s="22"/>
      <c r="N38" s="22"/>
      <c r="O38" s="22"/>
      <c r="P38" s="22"/>
    </row>
    <row r="39" spans="1:16" ht="39" customHeight="1">
      <c r="A39" s="22"/>
      <c r="B39" s="35"/>
      <c r="C39" s="1175" t="s">
        <v>534</v>
      </c>
      <c r="D39" s="1176"/>
      <c r="E39" s="1177"/>
      <c r="F39" s="36">
        <v>0</v>
      </c>
      <c r="G39" s="37">
        <v>0</v>
      </c>
      <c r="H39" s="37">
        <v>0</v>
      </c>
      <c r="I39" s="37">
        <v>0</v>
      </c>
      <c r="J39" s="38">
        <v>0</v>
      </c>
      <c r="K39" s="22"/>
      <c r="L39" s="22"/>
      <c r="M39" s="22"/>
      <c r="N39" s="22"/>
      <c r="O39" s="22"/>
      <c r="P39" s="22"/>
    </row>
    <row r="40" spans="1:16" ht="39" customHeight="1">
      <c r="A40" s="22"/>
      <c r="B40" s="35"/>
      <c r="C40" s="1175" t="s">
        <v>535</v>
      </c>
      <c r="D40" s="1176"/>
      <c r="E40" s="1177"/>
      <c r="F40" s="36">
        <v>0</v>
      </c>
      <c r="G40" s="37">
        <v>0</v>
      </c>
      <c r="H40" s="37">
        <v>0</v>
      </c>
      <c r="I40" s="37">
        <v>0</v>
      </c>
      <c r="J40" s="38">
        <v>0</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70C0"/>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1616</v>
      </c>
      <c r="L45" s="60">
        <v>1540</v>
      </c>
      <c r="M45" s="60">
        <v>1542</v>
      </c>
      <c r="N45" s="60">
        <v>1498</v>
      </c>
      <c r="O45" s="61">
        <v>1484</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v>4</v>
      </c>
      <c r="O47" s="65">
        <v>4</v>
      </c>
      <c r="P47" s="48"/>
      <c r="Q47" s="48"/>
      <c r="R47" s="48"/>
      <c r="S47" s="48"/>
      <c r="T47" s="48"/>
      <c r="U47" s="48"/>
    </row>
    <row r="48" spans="1:21" ht="30.75" customHeight="1">
      <c r="A48" s="48"/>
      <c r="B48" s="1193"/>
      <c r="C48" s="1194"/>
      <c r="D48" s="62"/>
      <c r="E48" s="1185" t="s">
        <v>15</v>
      </c>
      <c r="F48" s="1185"/>
      <c r="G48" s="1185"/>
      <c r="H48" s="1185"/>
      <c r="I48" s="1185"/>
      <c r="J48" s="1186"/>
      <c r="K48" s="63">
        <v>799</v>
      </c>
      <c r="L48" s="64">
        <v>793</v>
      </c>
      <c r="M48" s="64">
        <v>818</v>
      </c>
      <c r="N48" s="64">
        <v>848</v>
      </c>
      <c r="O48" s="65">
        <v>860</v>
      </c>
      <c r="P48" s="48"/>
      <c r="Q48" s="48"/>
      <c r="R48" s="48"/>
      <c r="S48" s="48"/>
      <c r="T48" s="48"/>
      <c r="U48" s="48"/>
    </row>
    <row r="49" spans="1:21" ht="30.75" customHeight="1">
      <c r="A49" s="48"/>
      <c r="B49" s="1193"/>
      <c r="C49" s="1194"/>
      <c r="D49" s="62"/>
      <c r="E49" s="1185" t="s">
        <v>16</v>
      </c>
      <c r="F49" s="1185"/>
      <c r="G49" s="1185"/>
      <c r="H49" s="1185"/>
      <c r="I49" s="1185"/>
      <c r="J49" s="1186"/>
      <c r="K49" s="63">
        <v>194</v>
      </c>
      <c r="L49" s="64">
        <v>195</v>
      </c>
      <c r="M49" s="64">
        <v>196</v>
      </c>
      <c r="N49" s="64">
        <v>193</v>
      </c>
      <c r="O49" s="65">
        <v>207</v>
      </c>
      <c r="P49" s="48"/>
      <c r="Q49" s="48"/>
      <c r="R49" s="48"/>
      <c r="S49" s="48"/>
      <c r="T49" s="48"/>
      <c r="U49" s="48"/>
    </row>
    <row r="50" spans="1:21" ht="30.75" customHeight="1">
      <c r="A50" s="48"/>
      <c r="B50" s="1193"/>
      <c r="C50" s="1194"/>
      <c r="D50" s="62"/>
      <c r="E50" s="1185" t="s">
        <v>17</v>
      </c>
      <c r="F50" s="1185"/>
      <c r="G50" s="1185"/>
      <c r="H50" s="1185"/>
      <c r="I50" s="1185"/>
      <c r="J50" s="1186"/>
      <c r="K50" s="63">
        <v>4</v>
      </c>
      <c r="L50" s="64">
        <v>4</v>
      </c>
      <c r="M50" s="64">
        <v>2</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v>2</v>
      </c>
      <c r="L51" s="64">
        <v>2</v>
      </c>
      <c r="M51" s="64">
        <v>1</v>
      </c>
      <c r="N51" s="64">
        <v>1</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1768</v>
      </c>
      <c r="L52" s="64">
        <v>1803</v>
      </c>
      <c r="M52" s="64">
        <v>1844</v>
      </c>
      <c r="N52" s="64">
        <v>1868</v>
      </c>
      <c r="O52" s="65">
        <v>1856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847</v>
      </c>
      <c r="L53" s="69">
        <v>731</v>
      </c>
      <c r="M53" s="69">
        <v>715</v>
      </c>
      <c r="N53" s="69">
        <v>676</v>
      </c>
      <c r="O53" s="70">
        <v>700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70C0"/>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12448</v>
      </c>
      <c r="J41" s="83">
        <v>12188</v>
      </c>
      <c r="K41" s="83">
        <v>12004</v>
      </c>
      <c r="L41" s="83">
        <v>12083</v>
      </c>
      <c r="M41" s="84">
        <v>12835</v>
      </c>
    </row>
    <row r="42" spans="2:13" ht="27.75" customHeight="1">
      <c r="B42" s="1201"/>
      <c r="C42" s="1202"/>
      <c r="D42" s="85"/>
      <c r="E42" s="1207" t="s">
        <v>26</v>
      </c>
      <c r="F42" s="1207"/>
      <c r="G42" s="1207"/>
      <c r="H42" s="1208"/>
      <c r="I42" s="86">
        <v>4</v>
      </c>
      <c r="J42" s="87">
        <v>1</v>
      </c>
      <c r="K42" s="87" t="s">
        <v>482</v>
      </c>
      <c r="L42" s="87" t="s">
        <v>482</v>
      </c>
      <c r="M42" s="88" t="s">
        <v>482</v>
      </c>
    </row>
    <row r="43" spans="2:13" ht="27.75" customHeight="1">
      <c r="B43" s="1201"/>
      <c r="C43" s="1202"/>
      <c r="D43" s="85"/>
      <c r="E43" s="1207" t="s">
        <v>27</v>
      </c>
      <c r="F43" s="1207"/>
      <c r="G43" s="1207"/>
      <c r="H43" s="1208"/>
      <c r="I43" s="86">
        <v>12860</v>
      </c>
      <c r="J43" s="87">
        <v>12450</v>
      </c>
      <c r="K43" s="87">
        <v>11874</v>
      </c>
      <c r="L43" s="87">
        <v>11555</v>
      </c>
      <c r="M43" s="88">
        <v>11228</v>
      </c>
    </row>
    <row r="44" spans="2:13" ht="27.75" customHeight="1">
      <c r="B44" s="1201"/>
      <c r="C44" s="1202"/>
      <c r="D44" s="85"/>
      <c r="E44" s="1207" t="s">
        <v>28</v>
      </c>
      <c r="F44" s="1207"/>
      <c r="G44" s="1207"/>
      <c r="H44" s="1208"/>
      <c r="I44" s="86">
        <v>1095</v>
      </c>
      <c r="J44" s="87">
        <v>1020</v>
      </c>
      <c r="K44" s="87">
        <v>848</v>
      </c>
      <c r="L44" s="87">
        <v>807</v>
      </c>
      <c r="M44" s="88">
        <v>734</v>
      </c>
    </row>
    <row r="45" spans="2:13" ht="27.75" customHeight="1">
      <c r="B45" s="1201"/>
      <c r="C45" s="1202"/>
      <c r="D45" s="85"/>
      <c r="E45" s="1207" t="s">
        <v>29</v>
      </c>
      <c r="F45" s="1207"/>
      <c r="G45" s="1207"/>
      <c r="H45" s="1208"/>
      <c r="I45" s="86">
        <v>1902</v>
      </c>
      <c r="J45" s="87">
        <v>1883</v>
      </c>
      <c r="K45" s="87">
        <v>1680</v>
      </c>
      <c r="L45" s="87">
        <v>1430</v>
      </c>
      <c r="M45" s="88">
        <v>1412</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6104</v>
      </c>
      <c r="J49" s="87">
        <v>6219</v>
      </c>
      <c r="K49" s="87">
        <v>6448</v>
      </c>
      <c r="L49" s="87">
        <v>5834</v>
      </c>
      <c r="M49" s="88">
        <v>5799</v>
      </c>
    </row>
    <row r="50" spans="2:13" ht="27.75" customHeight="1">
      <c r="B50" s="1201"/>
      <c r="C50" s="1202"/>
      <c r="D50" s="85"/>
      <c r="E50" s="1207" t="s">
        <v>35</v>
      </c>
      <c r="F50" s="1207"/>
      <c r="G50" s="1207"/>
      <c r="H50" s="1208"/>
      <c r="I50" s="86">
        <v>1810</v>
      </c>
      <c r="J50" s="87">
        <v>1752</v>
      </c>
      <c r="K50" s="87">
        <v>1792</v>
      </c>
      <c r="L50" s="87">
        <v>1632</v>
      </c>
      <c r="M50" s="88">
        <v>1431</v>
      </c>
    </row>
    <row r="51" spans="2:13" ht="27.75" customHeight="1">
      <c r="B51" s="1203"/>
      <c r="C51" s="1204"/>
      <c r="D51" s="85"/>
      <c r="E51" s="1207" t="s">
        <v>36</v>
      </c>
      <c r="F51" s="1207"/>
      <c r="G51" s="1207"/>
      <c r="H51" s="1208"/>
      <c r="I51" s="86">
        <v>15182</v>
      </c>
      <c r="J51" s="87">
        <v>15204</v>
      </c>
      <c r="K51" s="87">
        <v>15603</v>
      </c>
      <c r="L51" s="87">
        <v>15528</v>
      </c>
      <c r="M51" s="88">
        <v>15571</v>
      </c>
    </row>
    <row r="52" spans="2:13" ht="27.75" customHeight="1" thickBot="1">
      <c r="B52" s="1211" t="s">
        <v>37</v>
      </c>
      <c r="C52" s="1212"/>
      <c r="D52" s="90"/>
      <c r="E52" s="1213" t="s">
        <v>38</v>
      </c>
      <c r="F52" s="1213"/>
      <c r="G52" s="1213"/>
      <c r="H52" s="1214"/>
      <c r="I52" s="91">
        <v>5213</v>
      </c>
      <c r="J52" s="92">
        <v>4366</v>
      </c>
      <c r="K52" s="92">
        <v>2562</v>
      </c>
      <c r="L52" s="92">
        <v>2881</v>
      </c>
      <c r="M52" s="93">
        <v>3409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555</v>
      </c>
      <c r="H73" s="1228"/>
      <c r="I73" s="1233" t="s">
        <v>556</v>
      </c>
      <c r="J73" s="1233"/>
      <c r="K73" s="1248">
        <v>95.7</v>
      </c>
      <c r="L73" s="1248">
        <v>82.3</v>
      </c>
      <c r="M73" s="1236">
        <v>48.6</v>
      </c>
      <c r="N73" s="1236">
        <v>55.3</v>
      </c>
      <c r="O73" s="1236">
        <v>63.7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17.899999999999999</v>
      </c>
      <c r="L75" s="1249">
        <v>15.5</v>
      </c>
      <c r="M75" s="1249">
        <v>14.3</v>
      </c>
      <c r="N75" s="1249">
        <v>13.4</v>
      </c>
      <c r="O75" s="1249">
        <v>13.2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561</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113890</v>
      </c>
      <c r="E3" s="116"/>
      <c r="F3" s="117">
        <v>67201</v>
      </c>
      <c r="G3" s="118"/>
      <c r="H3" s="119"/>
    </row>
    <row r="4" spans="1:8">
      <c r="A4" s="120"/>
      <c r="B4" s="121"/>
      <c r="C4" s="122"/>
      <c r="D4" s="123">
        <v>33949</v>
      </c>
      <c r="E4" s="124"/>
      <c r="F4" s="125">
        <v>35210</v>
      </c>
      <c r="G4" s="126"/>
      <c r="H4" s="127"/>
    </row>
    <row r="5" spans="1:8">
      <c r="A5" s="108" t="s">
        <v>515</v>
      </c>
      <c r="B5" s="113"/>
      <c r="C5" s="114"/>
      <c r="D5" s="115">
        <v>92500</v>
      </c>
      <c r="E5" s="116"/>
      <c r="F5" s="117">
        <v>75709</v>
      </c>
      <c r="G5" s="118"/>
      <c r="H5" s="119"/>
    </row>
    <row r="6" spans="1:8">
      <c r="A6" s="120"/>
      <c r="B6" s="121"/>
      <c r="C6" s="122"/>
      <c r="D6" s="123">
        <v>31690</v>
      </c>
      <c r="E6" s="124"/>
      <c r="F6" s="125">
        <v>35212</v>
      </c>
      <c r="G6" s="126"/>
      <c r="H6" s="127"/>
    </row>
    <row r="7" spans="1:8">
      <c r="A7" s="108" t="s">
        <v>516</v>
      </c>
      <c r="B7" s="113"/>
      <c r="C7" s="114"/>
      <c r="D7" s="115">
        <v>124122</v>
      </c>
      <c r="E7" s="116"/>
      <c r="F7" s="117">
        <v>90961</v>
      </c>
      <c r="G7" s="118"/>
      <c r="H7" s="119"/>
    </row>
    <row r="8" spans="1:8">
      <c r="A8" s="120"/>
      <c r="B8" s="121"/>
      <c r="C8" s="122"/>
      <c r="D8" s="123">
        <v>59475</v>
      </c>
      <c r="E8" s="124"/>
      <c r="F8" s="125">
        <v>37720</v>
      </c>
      <c r="G8" s="126"/>
      <c r="H8" s="127"/>
    </row>
    <row r="9" spans="1:8">
      <c r="A9" s="108" t="s">
        <v>517</v>
      </c>
      <c r="B9" s="113"/>
      <c r="C9" s="114"/>
      <c r="D9" s="115">
        <v>146426</v>
      </c>
      <c r="E9" s="116"/>
      <c r="F9" s="117">
        <v>106614</v>
      </c>
      <c r="G9" s="118"/>
      <c r="H9" s="119"/>
    </row>
    <row r="10" spans="1:8">
      <c r="A10" s="120"/>
      <c r="B10" s="121"/>
      <c r="C10" s="122"/>
      <c r="D10" s="123">
        <v>85118</v>
      </c>
      <c r="E10" s="124"/>
      <c r="F10" s="125">
        <v>45545</v>
      </c>
      <c r="G10" s="126"/>
      <c r="H10" s="127"/>
    </row>
    <row r="11" spans="1:8">
      <c r="A11" s="108" t="s">
        <v>518</v>
      </c>
      <c r="B11" s="113"/>
      <c r="C11" s="114"/>
      <c r="D11" s="115">
        <v>202124</v>
      </c>
      <c r="E11" s="116"/>
      <c r="F11" s="117">
        <v>85459</v>
      </c>
      <c r="G11" s="118"/>
      <c r="H11" s="119"/>
    </row>
    <row r="12" spans="1:8">
      <c r="A12" s="120"/>
      <c r="B12" s="121"/>
      <c r="C12" s="128"/>
      <c r="D12" s="123">
        <v>76126</v>
      </c>
      <c r="E12" s="124"/>
      <c r="F12" s="125">
        <v>44378</v>
      </c>
      <c r="G12" s="126"/>
      <c r="H12" s="127"/>
    </row>
    <row r="13" spans="1:8">
      <c r="A13" s="108"/>
      <c r="B13" s="113"/>
      <c r="C13" s="129"/>
      <c r="D13" s="130">
        <v>135812</v>
      </c>
      <c r="E13" s="131"/>
      <c r="F13" s="132">
        <v>85189</v>
      </c>
      <c r="G13" s="133"/>
      <c r="H13" s="119"/>
    </row>
    <row r="14" spans="1:8">
      <c r="A14" s="120"/>
      <c r="B14" s="121"/>
      <c r="C14" s="122"/>
      <c r="D14" s="123">
        <v>57272</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6.65</v>
      </c>
      <c r="C19" s="134">
        <f>ROUND(VALUE(SUBSTITUTE(実質収支比率等に係る経年分析!G$48,"▲","-")),2)</f>
        <v>5.46</v>
      </c>
      <c r="D19" s="134">
        <f>ROUND(VALUE(SUBSTITUTE(実質収支比率等に係る経年分析!H$48,"▲","-")),2)</f>
        <v>3.02</v>
      </c>
      <c r="E19" s="134">
        <f>ROUND(VALUE(SUBSTITUTE(実質収支比率等に係る経年分析!I$48,"▲","-")),2)</f>
        <v>2.66</v>
      </c>
      <c r="F19" s="134">
        <f>ROUND(VALUE(SUBSTITUTE(実質収支比率等に係る経年分析!J$48,"▲","-")),2)</f>
        <v>4.47</v>
      </c>
    </row>
    <row r="20" spans="1:11">
      <c r="A20" s="134" t="s">
        <v>43</v>
      </c>
      <c r="B20" s="134">
        <f>ROUND(VALUE(SUBSTITUTE(実質収支比率等に係る経年分析!F$47,"▲","-")),2)</f>
        <v>23.4</v>
      </c>
      <c r="C20" s="134">
        <f>ROUND(VALUE(SUBSTITUTE(実質収支比率等に係る経年分析!G$47,"▲","-")),2)</f>
        <v>27.26</v>
      </c>
      <c r="D20" s="134">
        <f>ROUND(VALUE(SUBSTITUTE(実質収支比率等に係る経年分析!H$47,"▲","-")),2)</f>
        <v>30.08</v>
      </c>
      <c r="E20" s="134">
        <f>ROUND(VALUE(SUBSTITUTE(実質収支比率等に係る経年分析!I$47,"▲","-")),2)</f>
        <v>31.9</v>
      </c>
      <c r="F20" s="134">
        <f>ROUND(VALUE(SUBSTITUTE(実質収支比率等に係る経年分析!J$47,"▲","-")),2)</f>
        <v>32.630000000000003</v>
      </c>
    </row>
    <row r="21" spans="1:11">
      <c r="A21" s="134" t="s">
        <v>44</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-1.25</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1.94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珠洲市下水道事業特別会計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珠洲市賃貸住宅事業特別会計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珠洲市後期高齢者医療特別会計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珠洲市介護保険特別会計（保険勘定・サービス勘定）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珠洲市国民健康保険特別会計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4.47</v>
      </c>
    </row>
    <row r="35" spans="1:16">
      <c r="A35" s="135" t="str">
        <f>IF(連結実質赤字比率に係る赤字・黒字の構成分析!C$35="",NA(),連結実質赤字比率に係る赤字・黒字の構成分析!C$35)</f>
        <v>珠洲市水道事業会計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20.5</v>
      </c>
    </row>
    <row r="36" spans="1:16">
      <c r="A36" s="135" t="str">
        <f>IF(連結実質赤字比率に係る赤字・黒字の構成分析!C$34="",NA(),連結実質赤字比率に係る赤字・黒字の構成分析!C$34)</f>
        <v>珠洲市病院事業会計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1768</v>
      </c>
      <c r="E42" s="136"/>
      <c r="F42" s="136"/>
      <c r="G42" s="136">
        <f>'実質公債費比率（分子）の構造'!L$52</f>
        <v>1803</v>
      </c>
      <c r="H42" s="136"/>
      <c r="I42" s="136"/>
      <c r="J42" s="136">
        <f>'実質公債費比率（分子）の構造'!M$52</f>
        <v>1844</v>
      </c>
      <c r="K42" s="136"/>
      <c r="L42" s="136"/>
      <c r="M42" s="136">
        <f>'実質公債費比率（分子）の構造'!N$52</f>
        <v>1868</v>
      </c>
      <c r="N42" s="136"/>
      <c r="O42" s="136"/>
      <c r="P42" s="136">
        <f>'実質公債費比率（分子）の構造'!O$52</f>
        <v>1856</v>
      </c>
    </row>
    <row r="43" spans="1:16">
      <c r="A43" s="136" t="s">
        <v>52</v>
      </c>
      <c r="B43" s="136">
        <f>'実質公債費比率（分子）の構造'!K$51</f>
        <v>2</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2</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194</v>
      </c>
      <c r="C45" s="136"/>
      <c r="D45" s="136"/>
      <c r="E45" s="136">
        <f>'実質公債費比率（分子）の構造'!L$49</f>
        <v>195</v>
      </c>
      <c r="F45" s="136"/>
      <c r="G45" s="136"/>
      <c r="H45" s="136">
        <f>'実質公債費比率（分子）の構造'!M$49</f>
        <v>196</v>
      </c>
      <c r="I45" s="136"/>
      <c r="J45" s="136"/>
      <c r="K45" s="136">
        <f>'実質公債費比率（分子）の構造'!N$49</f>
        <v>193</v>
      </c>
      <c r="L45" s="136"/>
      <c r="M45" s="136"/>
      <c r="N45" s="136">
        <f>'実質公債費比率（分子）の構造'!O$49</f>
        <v>207</v>
      </c>
      <c r="O45" s="136"/>
      <c r="P45" s="136"/>
    </row>
    <row r="46" spans="1:16">
      <c r="A46" s="136" t="s">
        <v>55</v>
      </c>
      <c r="B46" s="136">
        <f>'実質公債費比率（分子）の構造'!K$48</f>
        <v>799</v>
      </c>
      <c r="C46" s="136"/>
      <c r="D46" s="136"/>
      <c r="E46" s="136">
        <f>'実質公債費比率（分子）の構造'!L$48</f>
        <v>793</v>
      </c>
      <c r="F46" s="136"/>
      <c r="G46" s="136"/>
      <c r="H46" s="136">
        <f>'実質公債費比率（分子）の構造'!M$48</f>
        <v>818</v>
      </c>
      <c r="I46" s="136"/>
      <c r="J46" s="136"/>
      <c r="K46" s="136">
        <f>'実質公債費比率（分子）の構造'!N$48</f>
        <v>848</v>
      </c>
      <c r="L46" s="136"/>
      <c r="M46" s="136"/>
      <c r="N46" s="136">
        <f>'実質公債費比率（分子）の構造'!O$48</f>
        <v>860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4</v>
      </c>
      <c r="L47" s="136"/>
      <c r="M47" s="136"/>
      <c r="N47" s="136">
        <f>'実質公債費比率（分子）の構造'!O$47</f>
        <v>4</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1616</v>
      </c>
      <c r="C49" s="136"/>
      <c r="D49" s="136"/>
      <c r="E49" s="136">
        <f>'実質公債費比率（分子）の構造'!L$45</f>
        <v>1540</v>
      </c>
      <c r="F49" s="136"/>
      <c r="G49" s="136"/>
      <c r="H49" s="136">
        <f>'実質公債費比率（分子）の構造'!M$45</f>
        <v>1542</v>
      </c>
      <c r="I49" s="136"/>
      <c r="J49" s="136"/>
      <c r="K49" s="136">
        <f>'実質公債費比率（分子）の構造'!N$45</f>
        <v>1498</v>
      </c>
      <c r="L49" s="136"/>
      <c r="M49" s="136"/>
      <c r="N49" s="136">
        <f>'実質公債費比率（分子）の構造'!O$45</f>
        <v>1484</v>
      </c>
      <c r="O49" s="136"/>
      <c r="P49" s="136"/>
    </row>
    <row r="50" spans="1:16">
      <c r="A50" s="136" t="s">
        <v>59</v>
      </c>
      <c r="B50" s="136" t="e">
        <f>NA()</f>
        <v>#N/A</v>
      </c>
      <c r="C50" s="136">
        <f>IF(ISNUMBER('実質公債費比率（分子）の構造'!K$53),'実質公債費比率（分子）の構造'!K$53,NA())</f>
        <v>847</v>
      </c>
      <c r="D50" s="136" t="e">
        <f>NA()</f>
        <v>#N/A</v>
      </c>
      <c r="E50" s="136" t="e">
        <f>NA()</f>
        <v>#N/A</v>
      </c>
      <c r="F50" s="136">
        <f>IF(ISNUMBER('実質公債費比率（分子）の構造'!L$53),'実質公債費比率（分子）の構造'!L$53,NA())</f>
        <v>731</v>
      </c>
      <c r="G50" s="136" t="e">
        <f>NA()</f>
        <v>#N/A</v>
      </c>
      <c r="H50" s="136" t="e">
        <f>NA()</f>
        <v>#N/A</v>
      </c>
      <c r="I50" s="136">
        <f>IF(ISNUMBER('実質公債費比率（分子）の構造'!M$53),'実質公債費比率（分子）の構造'!M$53,NA())</f>
        <v>715</v>
      </c>
      <c r="J50" s="136" t="e">
        <f>NA()</f>
        <v>#N/A</v>
      </c>
      <c r="K50" s="136" t="e">
        <f>NA()</f>
        <v>#N/A</v>
      </c>
      <c r="L50" s="136">
        <f>IF(ISNUMBER('実質公債費比率（分子）の構造'!N$53),'実質公債費比率（分子）の構造'!N$53,NA())</f>
        <v>676</v>
      </c>
      <c r="M50" s="136" t="e">
        <f>NA()</f>
        <v>#N/A</v>
      </c>
      <c r="N50" s="136" t="e">
        <f>NA()</f>
        <v>#N/A</v>
      </c>
      <c r="O50" s="136">
        <f>IF(ISNUMBER('実質公債費比率（分子）の構造'!O$53),'実質公債費比率（分子）の構造'!O$53,NA())</f>
        <v>700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15182</v>
      </c>
      <c r="E56" s="135"/>
      <c r="F56" s="135"/>
      <c r="G56" s="135">
        <f>'将来負担比率（分子）の構造'!J$51</f>
        <v>15204</v>
      </c>
      <c r="H56" s="135"/>
      <c r="I56" s="135"/>
      <c r="J56" s="135">
        <f>'将来負担比率（分子）の構造'!K$51</f>
        <v>15603</v>
      </c>
      <c r="K56" s="135"/>
      <c r="L56" s="135"/>
      <c r="M56" s="135">
        <f>'将来負担比率（分子）の構造'!L$51</f>
        <v>15528</v>
      </c>
      <c r="N56" s="135"/>
      <c r="O56" s="135"/>
      <c r="P56" s="135">
        <f>'将来負担比率（分子）の構造'!M$51</f>
        <v>15571</v>
      </c>
    </row>
    <row r="57" spans="1:16">
      <c r="A57" s="135" t="s">
        <v>35</v>
      </c>
      <c r="B57" s="135"/>
      <c r="C57" s="135"/>
      <c r="D57" s="135">
        <f>'将来負担比率（分子）の構造'!I$50</f>
        <v>1810</v>
      </c>
      <c r="E57" s="135"/>
      <c r="F57" s="135"/>
      <c r="G57" s="135">
        <f>'将来負担比率（分子）の構造'!J$50</f>
        <v>1752</v>
      </c>
      <c r="H57" s="135"/>
      <c r="I57" s="135"/>
      <c r="J57" s="135">
        <f>'将来負担比率（分子）の構造'!K$50</f>
        <v>1792</v>
      </c>
      <c r="K57" s="135"/>
      <c r="L57" s="135"/>
      <c r="M57" s="135">
        <f>'将来負担比率（分子）の構造'!L$50</f>
        <v>1632</v>
      </c>
      <c r="N57" s="135"/>
      <c r="O57" s="135"/>
      <c r="P57" s="135">
        <f>'将来負担比率（分子）の構造'!M$50</f>
        <v>1431</v>
      </c>
    </row>
    <row r="58" spans="1:16">
      <c r="A58" s="135" t="s">
        <v>34</v>
      </c>
      <c r="B58" s="135"/>
      <c r="C58" s="135"/>
      <c r="D58" s="135">
        <f>'将来負担比率（分子）の構造'!I$49</f>
        <v>6104</v>
      </c>
      <c r="E58" s="135"/>
      <c r="F58" s="135"/>
      <c r="G58" s="135">
        <f>'将来負担比率（分子）の構造'!J$49</f>
        <v>6219</v>
      </c>
      <c r="H58" s="135"/>
      <c r="I58" s="135"/>
      <c r="J58" s="135">
        <f>'将来負担比率（分子）の構造'!K$49</f>
        <v>6448</v>
      </c>
      <c r="K58" s="135"/>
      <c r="L58" s="135"/>
      <c r="M58" s="135">
        <f>'将来負担比率（分子）の構造'!L$49</f>
        <v>5834</v>
      </c>
      <c r="N58" s="135"/>
      <c r="O58" s="135"/>
      <c r="P58" s="135">
        <f>'将来負担比率（分子）の構造'!M$49</f>
        <v>5799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1902</v>
      </c>
      <c r="C62" s="135"/>
      <c r="D62" s="135"/>
      <c r="E62" s="135">
        <f>'将来負担比率（分子）の構造'!J$45</f>
        <v>1883</v>
      </c>
      <c r="F62" s="135"/>
      <c r="G62" s="135"/>
      <c r="H62" s="135">
        <f>'将来負担比率（分子）の構造'!K$45</f>
        <v>1680</v>
      </c>
      <c r="I62" s="135"/>
      <c r="J62" s="135"/>
      <c r="K62" s="135">
        <f>'将来負担比率（分子）の構造'!L$45</f>
        <v>1430</v>
      </c>
      <c r="L62" s="135"/>
      <c r="M62" s="135"/>
      <c r="N62" s="135">
        <f>'将来負担比率（分子）の構造'!M$45</f>
        <v>1412</v>
      </c>
      <c r="O62" s="135"/>
      <c r="P62" s="135"/>
    </row>
    <row r="63" spans="1:16">
      <c r="A63" s="135" t="s">
        <v>28</v>
      </c>
      <c r="B63" s="135">
        <f>'将来負担比率（分子）の構造'!I$44</f>
        <v>1095</v>
      </c>
      <c r="C63" s="135"/>
      <c r="D63" s="135"/>
      <c r="E63" s="135">
        <f>'将来負担比率（分子）の構造'!J$44</f>
        <v>1020</v>
      </c>
      <c r="F63" s="135"/>
      <c r="G63" s="135"/>
      <c r="H63" s="135">
        <f>'将来負担比率（分子）の構造'!K$44</f>
        <v>848</v>
      </c>
      <c r="I63" s="135"/>
      <c r="J63" s="135"/>
      <c r="K63" s="135">
        <f>'将来負担比率（分子）の構造'!L$44</f>
        <v>807</v>
      </c>
      <c r="L63" s="135"/>
      <c r="M63" s="135"/>
      <c r="N63" s="135">
        <f>'将来負担比率（分子）の構造'!M$44</f>
        <v>734</v>
      </c>
      <c r="O63" s="135"/>
      <c r="P63" s="135"/>
    </row>
    <row r="64" spans="1:16">
      <c r="A64" s="135" t="s">
        <v>27</v>
      </c>
      <c r="B64" s="135">
        <f>'将来負担比率（分子）の構造'!I$43</f>
        <v>12860</v>
      </c>
      <c r="C64" s="135"/>
      <c r="D64" s="135"/>
      <c r="E64" s="135">
        <f>'将来負担比率（分子）の構造'!J$43</f>
        <v>12450</v>
      </c>
      <c r="F64" s="135"/>
      <c r="G64" s="135"/>
      <c r="H64" s="135">
        <f>'将来負担比率（分子）の構造'!K$43</f>
        <v>11874</v>
      </c>
      <c r="I64" s="135"/>
      <c r="J64" s="135"/>
      <c r="K64" s="135">
        <f>'将来負担比率（分子）の構造'!L$43</f>
        <v>11555</v>
      </c>
      <c r="L64" s="135"/>
      <c r="M64" s="135"/>
      <c r="N64" s="135">
        <f>'将来負担比率（分子）の構造'!M$43</f>
        <v>11228</v>
      </c>
      <c r="O64" s="135"/>
      <c r="P64" s="135"/>
    </row>
    <row r="65" spans="1:16">
      <c r="A65" s="135" t="s">
        <v>26</v>
      </c>
      <c r="B65" s="135">
        <f>'将来負担比率（分子）の構造'!I$42</f>
        <v>4</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12448</v>
      </c>
      <c r="C66" s="135"/>
      <c r="D66" s="135"/>
      <c r="E66" s="135">
        <f>'将来負担比率（分子）の構造'!J$41</f>
        <v>12188</v>
      </c>
      <c r="F66" s="135"/>
      <c r="G66" s="135"/>
      <c r="H66" s="135">
        <f>'将来負担比率（分子）の構造'!K$41</f>
        <v>12004</v>
      </c>
      <c r="I66" s="135"/>
      <c r="J66" s="135"/>
      <c r="K66" s="135">
        <f>'将来負担比率（分子）の構造'!L$41</f>
        <v>12083</v>
      </c>
      <c r="L66" s="135"/>
      <c r="M66" s="135"/>
      <c r="N66" s="135">
        <f>'将来負担比率（分子）の構造'!M$41</f>
        <v>12835</v>
      </c>
      <c r="O66" s="135"/>
      <c r="P66" s="135"/>
    </row>
    <row r="67" spans="1:16">
      <c r="A67" s="135" t="s">
        <v>63</v>
      </c>
      <c r="B67" s="135" t="e">
        <f>NA()</f>
        <v>#N/A</v>
      </c>
      <c r="C67" s="135">
        <f>IF(ISNUMBER('将来負担比率（分子）の構造'!I$52), IF('将来負担比率（分子）の構造'!I$52 &lt; 0, 0, '将来負担比率（分子）の構造'!I$52), NA())</f>
        <v>5213</v>
      </c>
      <c r="D67" s="135" t="e">
        <f>NA()</f>
        <v>#N/A</v>
      </c>
      <c r="E67" s="135" t="e">
        <f>NA()</f>
        <v>#N/A</v>
      </c>
      <c r="F67" s="135">
        <f>IF(ISNUMBER('将来負担比率（分子）の構造'!J$52), IF('将来負担比率（分子）の構造'!J$52 &lt; 0, 0, '将来負担比率（分子）の構造'!J$52), NA())</f>
        <v>4366</v>
      </c>
      <c r="G67" s="135" t="e">
        <f>NA()</f>
        <v>#N/A</v>
      </c>
      <c r="H67" s="135" t="e">
        <f>NA()</f>
        <v>#N/A</v>
      </c>
      <c r="I67" s="135">
        <f>IF(ISNUMBER('将来負担比率（分子）の構造'!K$52), IF('将来負担比率（分子）の構造'!K$52 &lt; 0, 0, '将来負担比率（分子）の構造'!K$52), NA())</f>
        <v>2562</v>
      </c>
      <c r="J67" s="135" t="e">
        <f>NA()</f>
        <v>#N/A</v>
      </c>
      <c r="K67" s="135" t="e">
        <f>NA()</f>
        <v>#N/A</v>
      </c>
      <c r="L67" s="135">
        <f>IF(ISNUMBER('将来負担比率（分子）の構造'!L$52), IF('将来負担比率（分子）の構造'!L$52 &lt; 0, 0, '将来負担比率（分子）の構造'!L$52), NA())</f>
        <v>2881</v>
      </c>
      <c r="M67" s="135" t="e">
        <f>NA()</f>
        <v>#N/A</v>
      </c>
      <c r="N67" s="135" t="e">
        <f>NA()</f>
        <v>#N/A</v>
      </c>
      <c r="O67" s="135">
        <f>IF(ISNUMBER('将来負担比率（分子）の構造'!M$52), IF('将来負担比率（分子）の構造'!M$52 &lt; 0, 0, '将来負担比率（分子）の構造'!M$52), NA())</f>
        <v>3409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1598928</v>
      </c>
      <c r="S5" s="613"/>
      <c r="T5" s="613"/>
      <c r="U5" s="613"/>
      <c r="V5" s="613"/>
      <c r="W5" s="613"/>
      <c r="X5" s="613"/>
      <c r="Y5" s="614"/>
      <c r="Z5" s="615">
        <v>12.5</v>
      </c>
      <c r="AA5" s="615"/>
      <c r="AB5" s="615"/>
      <c r="AC5" s="615"/>
      <c r="AD5" s="616">
        <v>1518721</v>
      </c>
      <c r="AE5" s="616"/>
      <c r="AF5" s="616"/>
      <c r="AG5" s="616"/>
      <c r="AH5" s="616"/>
      <c r="AI5" s="616"/>
      <c r="AJ5" s="616"/>
      <c r="AK5" s="616"/>
      <c r="AL5" s="617">
        <v>21.9</v>
      </c>
      <c r="AM5" s="618"/>
      <c r="AN5" s="618"/>
      <c r="AO5" s="619"/>
      <c r="AP5" s="609" t="s">
        <v>207</v>
      </c>
      <c r="AQ5" s="610"/>
      <c r="AR5" s="610"/>
      <c r="AS5" s="610"/>
      <c r="AT5" s="610"/>
      <c r="AU5" s="610"/>
      <c r="AV5" s="610"/>
      <c r="AW5" s="610"/>
      <c r="AX5" s="610"/>
      <c r="AY5" s="610"/>
      <c r="AZ5" s="610"/>
      <c r="BA5" s="610"/>
      <c r="BB5" s="610"/>
      <c r="BC5" s="610"/>
      <c r="BD5" s="610"/>
      <c r="BE5" s="610"/>
      <c r="BF5" s="611"/>
      <c r="BG5" s="623">
        <v>1512107</v>
      </c>
      <c r="BH5" s="624"/>
      <c r="BI5" s="624"/>
      <c r="BJ5" s="624"/>
      <c r="BK5" s="624"/>
      <c r="BL5" s="624"/>
      <c r="BM5" s="624"/>
      <c r="BN5" s="625"/>
      <c r="BO5" s="626">
        <v>94.6</v>
      </c>
      <c r="BP5" s="626"/>
      <c r="BQ5" s="626"/>
      <c r="BR5" s="626"/>
      <c r="BS5" s="627">
        <v>114734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114657</v>
      </c>
      <c r="S6" s="624"/>
      <c r="T6" s="624"/>
      <c r="U6" s="624"/>
      <c r="V6" s="624"/>
      <c r="W6" s="624"/>
      <c r="X6" s="624"/>
      <c r="Y6" s="625"/>
      <c r="Z6" s="626">
        <v>0.9</v>
      </c>
      <c r="AA6" s="626"/>
      <c r="AB6" s="626"/>
      <c r="AC6" s="626"/>
      <c r="AD6" s="627">
        <v>114657</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1512107</v>
      </c>
      <c r="BH6" s="624"/>
      <c r="BI6" s="624"/>
      <c r="BJ6" s="624"/>
      <c r="BK6" s="624"/>
      <c r="BL6" s="624"/>
      <c r="BM6" s="624"/>
      <c r="BN6" s="625"/>
      <c r="BO6" s="626">
        <v>94.6</v>
      </c>
      <c r="BP6" s="626"/>
      <c r="BQ6" s="626"/>
      <c r="BR6" s="626"/>
      <c r="BS6" s="627">
        <v>114734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149813</v>
      </c>
      <c r="CS6" s="624"/>
      <c r="CT6" s="624"/>
      <c r="CU6" s="624"/>
      <c r="CV6" s="624"/>
      <c r="CW6" s="624"/>
      <c r="CX6" s="624"/>
      <c r="CY6" s="625"/>
      <c r="CZ6" s="626">
        <v>1.2</v>
      </c>
      <c r="DA6" s="626"/>
      <c r="DB6" s="626"/>
      <c r="DC6" s="626"/>
      <c r="DD6" s="632" t="s">
        <v>214</v>
      </c>
      <c r="DE6" s="624"/>
      <c r="DF6" s="624"/>
      <c r="DG6" s="624"/>
      <c r="DH6" s="624"/>
      <c r="DI6" s="624"/>
      <c r="DJ6" s="624"/>
      <c r="DK6" s="624"/>
      <c r="DL6" s="624"/>
      <c r="DM6" s="624"/>
      <c r="DN6" s="624"/>
      <c r="DO6" s="624"/>
      <c r="DP6" s="625"/>
      <c r="DQ6" s="632">
        <v>149813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2932</v>
      </c>
      <c r="S7" s="624"/>
      <c r="T7" s="624"/>
      <c r="U7" s="624"/>
      <c r="V7" s="624"/>
      <c r="W7" s="624"/>
      <c r="X7" s="624"/>
      <c r="Y7" s="625"/>
      <c r="Z7" s="626">
        <v>0</v>
      </c>
      <c r="AA7" s="626"/>
      <c r="AB7" s="626"/>
      <c r="AC7" s="626"/>
      <c r="AD7" s="627">
        <v>2932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611397</v>
      </c>
      <c r="BH7" s="624"/>
      <c r="BI7" s="624"/>
      <c r="BJ7" s="624"/>
      <c r="BK7" s="624"/>
      <c r="BL7" s="624"/>
      <c r="BM7" s="624"/>
      <c r="BN7" s="625"/>
      <c r="BO7" s="626">
        <v>38.200000000000003</v>
      </c>
      <c r="BP7" s="626"/>
      <c r="BQ7" s="626"/>
      <c r="BR7" s="626"/>
      <c r="BS7" s="627">
        <v>21240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1387747</v>
      </c>
      <c r="CS7" s="624"/>
      <c r="CT7" s="624"/>
      <c r="CU7" s="624"/>
      <c r="CV7" s="624"/>
      <c r="CW7" s="624"/>
      <c r="CX7" s="624"/>
      <c r="CY7" s="625"/>
      <c r="CZ7" s="626">
        <v>11.4</v>
      </c>
      <c r="DA7" s="626"/>
      <c r="DB7" s="626"/>
      <c r="DC7" s="626"/>
      <c r="DD7" s="632">
        <v>92917</v>
      </c>
      <c r="DE7" s="624"/>
      <c r="DF7" s="624"/>
      <c r="DG7" s="624"/>
      <c r="DH7" s="624"/>
      <c r="DI7" s="624"/>
      <c r="DJ7" s="624"/>
      <c r="DK7" s="624"/>
      <c r="DL7" s="624"/>
      <c r="DM7" s="624"/>
      <c r="DN7" s="624"/>
      <c r="DO7" s="624"/>
      <c r="DP7" s="625"/>
      <c r="DQ7" s="632">
        <v>1143596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6815</v>
      </c>
      <c r="S8" s="624"/>
      <c r="T8" s="624"/>
      <c r="U8" s="624"/>
      <c r="V8" s="624"/>
      <c r="W8" s="624"/>
      <c r="X8" s="624"/>
      <c r="Y8" s="625"/>
      <c r="Z8" s="626">
        <v>0.1</v>
      </c>
      <c r="AA8" s="626"/>
      <c r="AB8" s="626"/>
      <c r="AC8" s="626"/>
      <c r="AD8" s="627">
        <v>6815</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24016</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2227988</v>
      </c>
      <c r="CS8" s="624"/>
      <c r="CT8" s="624"/>
      <c r="CU8" s="624"/>
      <c r="CV8" s="624"/>
      <c r="CW8" s="624"/>
      <c r="CX8" s="624"/>
      <c r="CY8" s="625"/>
      <c r="CZ8" s="626">
        <v>18.3</v>
      </c>
      <c r="DA8" s="626"/>
      <c r="DB8" s="626"/>
      <c r="DC8" s="626"/>
      <c r="DD8" s="632">
        <v>36584</v>
      </c>
      <c r="DE8" s="624"/>
      <c r="DF8" s="624"/>
      <c r="DG8" s="624"/>
      <c r="DH8" s="624"/>
      <c r="DI8" s="624"/>
      <c r="DJ8" s="624"/>
      <c r="DK8" s="624"/>
      <c r="DL8" s="624"/>
      <c r="DM8" s="624"/>
      <c r="DN8" s="624"/>
      <c r="DO8" s="624"/>
      <c r="DP8" s="625"/>
      <c r="DQ8" s="632">
        <v>1419037</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7114</v>
      </c>
      <c r="S9" s="624"/>
      <c r="T9" s="624"/>
      <c r="U9" s="624"/>
      <c r="V9" s="624"/>
      <c r="W9" s="624"/>
      <c r="X9" s="624"/>
      <c r="Y9" s="625"/>
      <c r="Z9" s="626">
        <v>0.1</v>
      </c>
      <c r="AA9" s="626"/>
      <c r="AB9" s="626"/>
      <c r="AC9" s="626"/>
      <c r="AD9" s="627">
        <v>7114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456312</v>
      </c>
      <c r="BH9" s="624"/>
      <c r="BI9" s="624"/>
      <c r="BJ9" s="624"/>
      <c r="BK9" s="624"/>
      <c r="BL9" s="624"/>
      <c r="BM9" s="624"/>
      <c r="BN9" s="625"/>
      <c r="BO9" s="626">
        <v>28.5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1656096</v>
      </c>
      <c r="CS9" s="624"/>
      <c r="CT9" s="624"/>
      <c r="CU9" s="624"/>
      <c r="CV9" s="624"/>
      <c r="CW9" s="624"/>
      <c r="CX9" s="624"/>
      <c r="CY9" s="625"/>
      <c r="CZ9" s="626">
        <v>13.6</v>
      </c>
      <c r="DA9" s="626"/>
      <c r="DB9" s="626"/>
      <c r="DC9" s="626"/>
      <c r="DD9" s="632">
        <v>230183</v>
      </c>
      <c r="DE9" s="624"/>
      <c r="DF9" s="624"/>
      <c r="DG9" s="624"/>
      <c r="DH9" s="624"/>
      <c r="DI9" s="624"/>
      <c r="DJ9" s="624"/>
      <c r="DK9" s="624"/>
      <c r="DL9" s="624"/>
      <c r="DM9" s="624"/>
      <c r="DN9" s="624"/>
      <c r="DO9" s="624"/>
      <c r="DP9" s="625"/>
      <c r="DQ9" s="632">
        <v>1365814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318461</v>
      </c>
      <c r="S10" s="624"/>
      <c r="T10" s="624"/>
      <c r="U10" s="624"/>
      <c r="V10" s="624"/>
      <c r="W10" s="624"/>
      <c r="X10" s="624"/>
      <c r="Y10" s="625"/>
      <c r="Z10" s="626">
        <v>2.5</v>
      </c>
      <c r="AA10" s="626"/>
      <c r="AB10" s="626"/>
      <c r="AC10" s="626"/>
      <c r="AD10" s="627">
        <v>318461</v>
      </c>
      <c r="AE10" s="627"/>
      <c r="AF10" s="627"/>
      <c r="AG10" s="627"/>
      <c r="AH10" s="627"/>
      <c r="AI10" s="627"/>
      <c r="AJ10" s="627"/>
      <c r="AK10" s="627"/>
      <c r="AL10" s="628">
        <v>4.5999999999999996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40894</v>
      </c>
      <c r="BH10" s="624"/>
      <c r="BI10" s="624"/>
      <c r="BJ10" s="624"/>
      <c r="BK10" s="624"/>
      <c r="BL10" s="624"/>
      <c r="BM10" s="624"/>
      <c r="BN10" s="625"/>
      <c r="BO10" s="626">
        <v>2.6</v>
      </c>
      <c r="BP10" s="626"/>
      <c r="BQ10" s="626"/>
      <c r="BR10" s="626"/>
      <c r="BS10" s="632">
        <v>6628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13319</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13319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90175</v>
      </c>
      <c r="BH11" s="624"/>
      <c r="BI11" s="624"/>
      <c r="BJ11" s="624"/>
      <c r="BK11" s="624"/>
      <c r="BL11" s="624"/>
      <c r="BM11" s="624"/>
      <c r="BN11" s="625"/>
      <c r="BO11" s="626">
        <v>5.6</v>
      </c>
      <c r="BP11" s="626"/>
      <c r="BQ11" s="626"/>
      <c r="BR11" s="626"/>
      <c r="BS11" s="632">
        <v>14612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484763</v>
      </c>
      <c r="CS11" s="624"/>
      <c r="CT11" s="624"/>
      <c r="CU11" s="624"/>
      <c r="CV11" s="624"/>
      <c r="CW11" s="624"/>
      <c r="CX11" s="624"/>
      <c r="CY11" s="625"/>
      <c r="CZ11" s="626">
        <v>4</v>
      </c>
      <c r="DA11" s="626"/>
      <c r="DB11" s="626"/>
      <c r="DC11" s="626"/>
      <c r="DD11" s="632">
        <v>169134</v>
      </c>
      <c r="DE11" s="624"/>
      <c r="DF11" s="624"/>
      <c r="DG11" s="624"/>
      <c r="DH11" s="624"/>
      <c r="DI11" s="624"/>
      <c r="DJ11" s="624"/>
      <c r="DK11" s="624"/>
      <c r="DL11" s="624"/>
      <c r="DM11" s="624"/>
      <c r="DN11" s="624"/>
      <c r="DO11" s="624"/>
      <c r="DP11" s="625"/>
      <c r="DQ11" s="632">
        <v>318213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756348</v>
      </c>
      <c r="BH12" s="624"/>
      <c r="BI12" s="624"/>
      <c r="BJ12" s="624"/>
      <c r="BK12" s="624"/>
      <c r="BL12" s="624"/>
      <c r="BM12" s="624"/>
      <c r="BN12" s="625"/>
      <c r="BO12" s="626">
        <v>47.3</v>
      </c>
      <c r="BP12" s="626"/>
      <c r="BQ12" s="626"/>
      <c r="BR12" s="626"/>
      <c r="BS12" s="632">
        <v>93494</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393093</v>
      </c>
      <c r="CS12" s="624"/>
      <c r="CT12" s="624"/>
      <c r="CU12" s="624"/>
      <c r="CV12" s="624"/>
      <c r="CW12" s="624"/>
      <c r="CX12" s="624"/>
      <c r="CY12" s="625"/>
      <c r="CZ12" s="626">
        <v>3.2</v>
      </c>
      <c r="DA12" s="626"/>
      <c r="DB12" s="626"/>
      <c r="DC12" s="626"/>
      <c r="DD12" s="632">
        <v>19965</v>
      </c>
      <c r="DE12" s="624"/>
      <c r="DF12" s="624"/>
      <c r="DG12" s="624"/>
      <c r="DH12" s="624"/>
      <c r="DI12" s="624"/>
      <c r="DJ12" s="624"/>
      <c r="DK12" s="624"/>
      <c r="DL12" s="624"/>
      <c r="DM12" s="624"/>
      <c r="DN12" s="624"/>
      <c r="DO12" s="624"/>
      <c r="DP12" s="625"/>
      <c r="DQ12" s="632">
        <v>238238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27417</v>
      </c>
      <c r="S13" s="624"/>
      <c r="T13" s="624"/>
      <c r="U13" s="624"/>
      <c r="V13" s="624"/>
      <c r="W13" s="624"/>
      <c r="X13" s="624"/>
      <c r="Y13" s="625"/>
      <c r="Z13" s="626">
        <v>0.2</v>
      </c>
      <c r="AA13" s="626"/>
      <c r="AB13" s="626"/>
      <c r="AC13" s="626"/>
      <c r="AD13" s="627">
        <v>27417</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754271</v>
      </c>
      <c r="BH13" s="624"/>
      <c r="BI13" s="624"/>
      <c r="BJ13" s="624"/>
      <c r="BK13" s="624"/>
      <c r="BL13" s="624"/>
      <c r="BM13" s="624"/>
      <c r="BN13" s="625"/>
      <c r="BO13" s="626">
        <v>47.2</v>
      </c>
      <c r="BP13" s="626"/>
      <c r="BQ13" s="626"/>
      <c r="BR13" s="626"/>
      <c r="BS13" s="632">
        <v>93494</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1447270</v>
      </c>
      <c r="CS13" s="624"/>
      <c r="CT13" s="624"/>
      <c r="CU13" s="624"/>
      <c r="CV13" s="624"/>
      <c r="CW13" s="624"/>
      <c r="CX13" s="624"/>
      <c r="CY13" s="625"/>
      <c r="CZ13" s="626">
        <v>11.9</v>
      </c>
      <c r="DA13" s="626"/>
      <c r="DB13" s="626"/>
      <c r="DC13" s="626"/>
      <c r="DD13" s="632">
        <v>769782</v>
      </c>
      <c r="DE13" s="624"/>
      <c r="DF13" s="624"/>
      <c r="DG13" s="624"/>
      <c r="DH13" s="624"/>
      <c r="DI13" s="624"/>
      <c r="DJ13" s="624"/>
      <c r="DK13" s="624"/>
      <c r="DL13" s="624"/>
      <c r="DM13" s="624"/>
      <c r="DN13" s="624"/>
      <c r="DO13" s="624"/>
      <c r="DP13" s="625"/>
      <c r="DQ13" s="632">
        <v>883636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38677</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1036310</v>
      </c>
      <c r="CS14" s="624"/>
      <c r="CT14" s="624"/>
      <c r="CU14" s="624"/>
      <c r="CV14" s="624"/>
      <c r="CW14" s="624"/>
      <c r="CX14" s="624"/>
      <c r="CY14" s="625"/>
      <c r="CZ14" s="626">
        <v>8.5</v>
      </c>
      <c r="DA14" s="626"/>
      <c r="DB14" s="626"/>
      <c r="DC14" s="626"/>
      <c r="DD14" s="632">
        <v>591743</v>
      </c>
      <c r="DE14" s="624"/>
      <c r="DF14" s="624"/>
      <c r="DG14" s="624"/>
      <c r="DH14" s="624"/>
      <c r="DI14" s="624"/>
      <c r="DJ14" s="624"/>
      <c r="DK14" s="624"/>
      <c r="DL14" s="624"/>
      <c r="DM14" s="624"/>
      <c r="DN14" s="624"/>
      <c r="DO14" s="624"/>
      <c r="DP14" s="625"/>
      <c r="DQ14" s="632">
        <v>414281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1738</v>
      </c>
      <c r="S15" s="624"/>
      <c r="T15" s="624"/>
      <c r="U15" s="624"/>
      <c r="V15" s="624"/>
      <c r="W15" s="624"/>
      <c r="X15" s="624"/>
      <c r="Y15" s="625"/>
      <c r="Z15" s="626">
        <v>0</v>
      </c>
      <c r="AA15" s="626"/>
      <c r="AB15" s="626"/>
      <c r="AC15" s="626"/>
      <c r="AD15" s="627">
        <v>1738</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105685</v>
      </c>
      <c r="BH15" s="624"/>
      <c r="BI15" s="624"/>
      <c r="BJ15" s="624"/>
      <c r="BK15" s="624"/>
      <c r="BL15" s="624"/>
      <c r="BM15" s="624"/>
      <c r="BN15" s="625"/>
      <c r="BO15" s="626">
        <v>6.6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1875760</v>
      </c>
      <c r="CS15" s="624"/>
      <c r="CT15" s="624"/>
      <c r="CU15" s="624"/>
      <c r="CV15" s="624"/>
      <c r="CW15" s="624"/>
      <c r="CX15" s="624"/>
      <c r="CY15" s="625"/>
      <c r="CZ15" s="626">
        <v>15.4</v>
      </c>
      <c r="DA15" s="626"/>
      <c r="DB15" s="626"/>
      <c r="DC15" s="626"/>
      <c r="DD15" s="632">
        <v>1229488</v>
      </c>
      <c r="DE15" s="624"/>
      <c r="DF15" s="624"/>
      <c r="DG15" s="624"/>
      <c r="DH15" s="624"/>
      <c r="DI15" s="624"/>
      <c r="DJ15" s="624"/>
      <c r="DK15" s="624"/>
      <c r="DL15" s="624"/>
      <c r="DM15" s="624"/>
      <c r="DN15" s="624"/>
      <c r="DO15" s="624"/>
      <c r="DP15" s="625"/>
      <c r="DQ15" s="632">
        <v>633219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5701615</v>
      </c>
      <c r="S16" s="624"/>
      <c r="T16" s="624"/>
      <c r="U16" s="624"/>
      <c r="V16" s="624"/>
      <c r="W16" s="624"/>
      <c r="X16" s="624"/>
      <c r="Y16" s="625"/>
      <c r="Z16" s="626">
        <v>44.7</v>
      </c>
      <c r="AA16" s="626"/>
      <c r="AB16" s="626"/>
      <c r="AC16" s="626"/>
      <c r="AD16" s="627">
        <v>4895556</v>
      </c>
      <c r="AE16" s="627"/>
      <c r="AF16" s="627"/>
      <c r="AG16" s="627"/>
      <c r="AH16" s="627"/>
      <c r="AI16" s="627"/>
      <c r="AJ16" s="627"/>
      <c r="AK16" s="627"/>
      <c r="AL16" s="628">
        <v>70.7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5860</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5860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4895556</v>
      </c>
      <c r="S17" s="624"/>
      <c r="T17" s="624"/>
      <c r="U17" s="624"/>
      <c r="V17" s="624"/>
      <c r="W17" s="624"/>
      <c r="X17" s="624"/>
      <c r="Y17" s="625"/>
      <c r="Z17" s="626">
        <v>38.299999999999997</v>
      </c>
      <c r="AA17" s="626"/>
      <c r="AB17" s="626"/>
      <c r="AC17" s="626"/>
      <c r="AD17" s="627">
        <v>4895556</v>
      </c>
      <c r="AE17" s="627"/>
      <c r="AF17" s="627"/>
      <c r="AG17" s="627"/>
      <c r="AH17" s="627"/>
      <c r="AI17" s="627"/>
      <c r="AJ17" s="627"/>
      <c r="AK17" s="627"/>
      <c r="AL17" s="628">
        <v>70.7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1483584</v>
      </c>
      <c r="CS17" s="624"/>
      <c r="CT17" s="624"/>
      <c r="CU17" s="624"/>
      <c r="CV17" s="624"/>
      <c r="CW17" s="624"/>
      <c r="CX17" s="624"/>
      <c r="CY17" s="625"/>
      <c r="CZ17" s="626">
        <v>12.2</v>
      </c>
      <c r="DA17" s="626"/>
      <c r="DB17" s="626"/>
      <c r="DC17" s="626"/>
      <c r="DD17" s="632" t="s">
        <v>109</v>
      </c>
      <c r="DE17" s="624"/>
      <c r="DF17" s="624"/>
      <c r="DG17" s="624"/>
      <c r="DH17" s="624"/>
      <c r="DI17" s="624"/>
      <c r="DJ17" s="624"/>
      <c r="DK17" s="624"/>
      <c r="DL17" s="624"/>
      <c r="DM17" s="624"/>
      <c r="DN17" s="624"/>
      <c r="DO17" s="624"/>
      <c r="DP17" s="625"/>
      <c r="DQ17" s="632">
        <v>1420002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806059</v>
      </c>
      <c r="S18" s="624"/>
      <c r="T18" s="624"/>
      <c r="U18" s="624"/>
      <c r="V18" s="624"/>
      <c r="W18" s="624"/>
      <c r="X18" s="624"/>
      <c r="Y18" s="625"/>
      <c r="Z18" s="626">
        <v>6.3</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86821</v>
      </c>
      <c r="BH19" s="624"/>
      <c r="BI19" s="624"/>
      <c r="BJ19" s="624"/>
      <c r="BK19" s="624"/>
      <c r="BL19" s="624"/>
      <c r="BM19" s="624"/>
      <c r="BN19" s="625"/>
      <c r="BO19" s="626">
        <v>5.4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7779677</v>
      </c>
      <c r="S20" s="624"/>
      <c r="T20" s="624"/>
      <c r="U20" s="624"/>
      <c r="V20" s="624"/>
      <c r="W20" s="624"/>
      <c r="X20" s="624"/>
      <c r="Y20" s="625"/>
      <c r="Z20" s="626">
        <v>60.9</v>
      </c>
      <c r="AA20" s="626"/>
      <c r="AB20" s="626"/>
      <c r="AC20" s="626"/>
      <c r="AD20" s="627">
        <v>6893411</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86821</v>
      </c>
      <c r="BH20" s="624"/>
      <c r="BI20" s="624"/>
      <c r="BJ20" s="624"/>
      <c r="BK20" s="624"/>
      <c r="BL20" s="624"/>
      <c r="BM20" s="624"/>
      <c r="BN20" s="625"/>
      <c r="BO20" s="626">
        <v>5.4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12161603</v>
      </c>
      <c r="CS20" s="624"/>
      <c r="CT20" s="624"/>
      <c r="CU20" s="624"/>
      <c r="CV20" s="624"/>
      <c r="CW20" s="624"/>
      <c r="CX20" s="624"/>
      <c r="CY20" s="625"/>
      <c r="CZ20" s="626">
        <v>100</v>
      </c>
      <c r="DA20" s="626"/>
      <c r="DB20" s="626"/>
      <c r="DC20" s="626"/>
      <c r="DD20" s="632">
        <v>3139796</v>
      </c>
      <c r="DE20" s="624"/>
      <c r="DF20" s="624"/>
      <c r="DG20" s="624"/>
      <c r="DH20" s="624"/>
      <c r="DI20" s="624"/>
      <c r="DJ20" s="624"/>
      <c r="DK20" s="624"/>
      <c r="DL20" s="624"/>
      <c r="DM20" s="624"/>
      <c r="DN20" s="624"/>
      <c r="DO20" s="624"/>
      <c r="DP20" s="625"/>
      <c r="DQ20" s="632">
        <v>8005028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1992</v>
      </c>
      <c r="S21" s="624"/>
      <c r="T21" s="624"/>
      <c r="U21" s="624"/>
      <c r="V21" s="624"/>
      <c r="W21" s="624"/>
      <c r="X21" s="624"/>
      <c r="Y21" s="625"/>
      <c r="Z21" s="626">
        <v>0</v>
      </c>
      <c r="AA21" s="626"/>
      <c r="AB21" s="626"/>
      <c r="AC21" s="626"/>
      <c r="AD21" s="627">
        <v>1992</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6664</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20029</v>
      </c>
      <c r="S22" s="624"/>
      <c r="T22" s="624"/>
      <c r="U22" s="624"/>
      <c r="V22" s="624"/>
      <c r="W22" s="624"/>
      <c r="X22" s="624"/>
      <c r="Y22" s="625"/>
      <c r="Z22" s="626">
        <v>0.2</v>
      </c>
      <c r="AA22" s="626"/>
      <c r="AB22" s="626"/>
      <c r="AC22" s="626"/>
      <c r="AD22" s="627">
        <v>86</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156409</v>
      </c>
      <c r="S23" s="624"/>
      <c r="T23" s="624"/>
      <c r="U23" s="624"/>
      <c r="V23" s="624"/>
      <c r="W23" s="624"/>
      <c r="X23" s="624"/>
      <c r="Y23" s="625"/>
      <c r="Z23" s="626">
        <v>1.2</v>
      </c>
      <c r="AA23" s="626"/>
      <c r="AB23" s="626"/>
      <c r="AC23" s="626"/>
      <c r="AD23" s="627">
        <v>9351</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80157</v>
      </c>
      <c r="BH23" s="624"/>
      <c r="BI23" s="624"/>
      <c r="BJ23" s="624"/>
      <c r="BK23" s="624"/>
      <c r="BL23" s="624"/>
      <c r="BM23" s="624"/>
      <c r="BN23" s="625"/>
      <c r="BO23" s="626">
        <v>5</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45714</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3964062</v>
      </c>
      <c r="CS24" s="613"/>
      <c r="CT24" s="613"/>
      <c r="CU24" s="613"/>
      <c r="CV24" s="613"/>
      <c r="CW24" s="613"/>
      <c r="CX24" s="613"/>
      <c r="CY24" s="614"/>
      <c r="CZ24" s="654">
        <v>32.6</v>
      </c>
      <c r="DA24" s="655"/>
      <c r="DB24" s="655"/>
      <c r="DC24" s="656"/>
      <c r="DD24" s="653">
        <v>3271528</v>
      </c>
      <c r="DE24" s="613"/>
      <c r="DF24" s="613"/>
      <c r="DG24" s="613"/>
      <c r="DH24" s="613"/>
      <c r="DI24" s="613"/>
      <c r="DJ24" s="613"/>
      <c r="DK24" s="614"/>
      <c r="DL24" s="653">
        <v>3113121</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1081162</v>
      </c>
      <c r="S25" s="624"/>
      <c r="T25" s="624"/>
      <c r="U25" s="624"/>
      <c r="V25" s="624"/>
      <c r="W25" s="624"/>
      <c r="X25" s="624"/>
      <c r="Y25" s="625"/>
      <c r="Z25" s="626">
        <v>8.5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1604146</v>
      </c>
      <c r="CS25" s="649"/>
      <c r="CT25" s="649"/>
      <c r="CU25" s="649"/>
      <c r="CV25" s="649"/>
      <c r="CW25" s="649"/>
      <c r="CX25" s="649"/>
      <c r="CY25" s="650"/>
      <c r="CZ25" s="657">
        <v>13.2</v>
      </c>
      <c r="DA25" s="658"/>
      <c r="DB25" s="658"/>
      <c r="DC25" s="659"/>
      <c r="DD25" s="632">
        <v>1503096</v>
      </c>
      <c r="DE25" s="649"/>
      <c r="DF25" s="649"/>
      <c r="DG25" s="649"/>
      <c r="DH25" s="649"/>
      <c r="DI25" s="649"/>
      <c r="DJ25" s="649"/>
      <c r="DK25" s="650"/>
      <c r="DL25" s="632">
        <v>1457064</v>
      </c>
      <c r="DM25" s="649"/>
      <c r="DN25" s="649"/>
      <c r="DO25" s="649"/>
      <c r="DP25" s="649"/>
      <c r="DQ25" s="649"/>
      <c r="DR25" s="649"/>
      <c r="DS25" s="649"/>
      <c r="DT25" s="649"/>
      <c r="DU25" s="649"/>
      <c r="DV25" s="650"/>
      <c r="DW25" s="628">
        <v>20</v>
      </c>
      <c r="DX25" s="651"/>
      <c r="DY25" s="651"/>
      <c r="DZ25" s="651"/>
      <c r="EA25" s="651"/>
      <c r="EB25" s="651"/>
      <c r="EC25" s="652"/>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1049004</v>
      </c>
      <c r="CS26" s="624"/>
      <c r="CT26" s="624"/>
      <c r="CU26" s="624"/>
      <c r="CV26" s="624"/>
      <c r="CW26" s="624"/>
      <c r="CX26" s="624"/>
      <c r="CY26" s="625"/>
      <c r="CZ26" s="657">
        <v>8.6</v>
      </c>
      <c r="DA26" s="658"/>
      <c r="DB26" s="658"/>
      <c r="DC26" s="659"/>
      <c r="DD26" s="632">
        <v>957729</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1"/>
      <c r="DY26" s="651"/>
      <c r="DZ26" s="651"/>
      <c r="EA26" s="651"/>
      <c r="EB26" s="651"/>
      <c r="EC26" s="652"/>
    </row>
    <row r="27" spans="2:133" ht="11.25" customHeight="1">
      <c r="B27" s="620" t="s">
        <v>278</v>
      </c>
      <c r="C27" s="621"/>
      <c r="D27" s="621"/>
      <c r="E27" s="621"/>
      <c r="F27" s="621"/>
      <c r="G27" s="621"/>
      <c r="H27" s="621"/>
      <c r="I27" s="621"/>
      <c r="J27" s="621"/>
      <c r="K27" s="621"/>
      <c r="L27" s="621"/>
      <c r="M27" s="621"/>
      <c r="N27" s="621"/>
      <c r="O27" s="621"/>
      <c r="P27" s="621"/>
      <c r="Q27" s="622"/>
      <c r="R27" s="623">
        <v>525669</v>
      </c>
      <c r="S27" s="624"/>
      <c r="T27" s="624"/>
      <c r="U27" s="624"/>
      <c r="V27" s="624"/>
      <c r="W27" s="624"/>
      <c r="X27" s="624"/>
      <c r="Y27" s="625"/>
      <c r="Z27" s="626">
        <v>4.0999999999999996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1598928</v>
      </c>
      <c r="BH27" s="624"/>
      <c r="BI27" s="624"/>
      <c r="BJ27" s="624"/>
      <c r="BK27" s="624"/>
      <c r="BL27" s="624"/>
      <c r="BM27" s="624"/>
      <c r="BN27" s="625"/>
      <c r="BO27" s="626">
        <v>100</v>
      </c>
      <c r="BP27" s="626"/>
      <c r="BQ27" s="626"/>
      <c r="BR27" s="626"/>
      <c r="BS27" s="632">
        <v>114734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876332</v>
      </c>
      <c r="CS27" s="649"/>
      <c r="CT27" s="649"/>
      <c r="CU27" s="649"/>
      <c r="CV27" s="649"/>
      <c r="CW27" s="649"/>
      <c r="CX27" s="649"/>
      <c r="CY27" s="650"/>
      <c r="CZ27" s="657">
        <v>7.2</v>
      </c>
      <c r="DA27" s="658"/>
      <c r="DB27" s="658"/>
      <c r="DC27" s="659"/>
      <c r="DD27" s="632">
        <v>348430</v>
      </c>
      <c r="DE27" s="649"/>
      <c r="DF27" s="649"/>
      <c r="DG27" s="649"/>
      <c r="DH27" s="649"/>
      <c r="DI27" s="649"/>
      <c r="DJ27" s="649"/>
      <c r="DK27" s="650"/>
      <c r="DL27" s="632">
        <v>236055</v>
      </c>
      <c r="DM27" s="649"/>
      <c r="DN27" s="649"/>
      <c r="DO27" s="649"/>
      <c r="DP27" s="649"/>
      <c r="DQ27" s="649"/>
      <c r="DR27" s="649"/>
      <c r="DS27" s="649"/>
      <c r="DT27" s="649"/>
      <c r="DU27" s="649"/>
      <c r="DV27" s="650"/>
      <c r="DW27" s="628">
        <v>3.2</v>
      </c>
      <c r="DX27" s="651"/>
      <c r="DY27" s="651"/>
      <c r="DZ27" s="651"/>
      <c r="EA27" s="651"/>
      <c r="EB27" s="651"/>
      <c r="EC27" s="652"/>
    </row>
    <row r="28" spans="2:133" ht="11.25" customHeight="1">
      <c r="B28" s="620" t="s">
        <v>281</v>
      </c>
      <c r="C28" s="621"/>
      <c r="D28" s="621"/>
      <c r="E28" s="621"/>
      <c r="F28" s="621"/>
      <c r="G28" s="621"/>
      <c r="H28" s="621"/>
      <c r="I28" s="621"/>
      <c r="J28" s="621"/>
      <c r="K28" s="621"/>
      <c r="L28" s="621"/>
      <c r="M28" s="621"/>
      <c r="N28" s="621"/>
      <c r="O28" s="621"/>
      <c r="P28" s="621"/>
      <c r="Q28" s="622"/>
      <c r="R28" s="623">
        <v>34468</v>
      </c>
      <c r="S28" s="624"/>
      <c r="T28" s="624"/>
      <c r="U28" s="624"/>
      <c r="V28" s="624"/>
      <c r="W28" s="624"/>
      <c r="X28" s="624"/>
      <c r="Y28" s="625"/>
      <c r="Z28" s="626">
        <v>0.3</v>
      </c>
      <c r="AA28" s="626"/>
      <c r="AB28" s="626"/>
      <c r="AC28" s="626"/>
      <c r="AD28" s="627">
        <v>8751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1483584</v>
      </c>
      <c r="CS28" s="624"/>
      <c r="CT28" s="624"/>
      <c r="CU28" s="624"/>
      <c r="CV28" s="624"/>
      <c r="CW28" s="624"/>
      <c r="CX28" s="624"/>
      <c r="CY28" s="625"/>
      <c r="CZ28" s="657">
        <v>12.2</v>
      </c>
      <c r="DA28" s="658"/>
      <c r="DB28" s="658"/>
      <c r="DC28" s="659"/>
      <c r="DD28" s="632">
        <v>1420002</v>
      </c>
      <c r="DE28" s="624"/>
      <c r="DF28" s="624"/>
      <c r="DG28" s="624"/>
      <c r="DH28" s="624"/>
      <c r="DI28" s="624"/>
      <c r="DJ28" s="624"/>
      <c r="DK28" s="625"/>
      <c r="DL28" s="632">
        <v>1420002</v>
      </c>
      <c r="DM28" s="624"/>
      <c r="DN28" s="624"/>
      <c r="DO28" s="624"/>
      <c r="DP28" s="624"/>
      <c r="DQ28" s="624"/>
      <c r="DR28" s="624"/>
      <c r="DS28" s="624"/>
      <c r="DT28" s="624"/>
      <c r="DU28" s="624"/>
      <c r="DV28" s="625"/>
      <c r="DW28" s="628">
        <v>19.5</v>
      </c>
      <c r="DX28" s="651"/>
      <c r="DY28" s="651"/>
      <c r="DZ28" s="651"/>
      <c r="EA28" s="651"/>
      <c r="EB28" s="651"/>
      <c r="EC28" s="652"/>
    </row>
    <row r="29" spans="2:133" ht="11.25" customHeight="1">
      <c r="B29" s="620" t="s">
        <v>283</v>
      </c>
      <c r="C29" s="621"/>
      <c r="D29" s="621"/>
      <c r="E29" s="621"/>
      <c r="F29" s="621"/>
      <c r="G29" s="621"/>
      <c r="H29" s="621"/>
      <c r="I29" s="621"/>
      <c r="J29" s="621"/>
      <c r="K29" s="621"/>
      <c r="L29" s="621"/>
      <c r="M29" s="621"/>
      <c r="N29" s="621"/>
      <c r="O29" s="621"/>
      <c r="P29" s="621"/>
      <c r="Q29" s="622"/>
      <c r="R29" s="623">
        <v>14229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1483577</v>
      </c>
      <c r="CS29" s="649"/>
      <c r="CT29" s="649"/>
      <c r="CU29" s="649"/>
      <c r="CV29" s="649"/>
      <c r="CW29" s="649"/>
      <c r="CX29" s="649"/>
      <c r="CY29" s="650"/>
      <c r="CZ29" s="657">
        <v>12.2</v>
      </c>
      <c r="DA29" s="658"/>
      <c r="DB29" s="658"/>
      <c r="DC29" s="659"/>
      <c r="DD29" s="632">
        <v>1419995</v>
      </c>
      <c r="DE29" s="649"/>
      <c r="DF29" s="649"/>
      <c r="DG29" s="649"/>
      <c r="DH29" s="649"/>
      <c r="DI29" s="649"/>
      <c r="DJ29" s="649"/>
      <c r="DK29" s="650"/>
      <c r="DL29" s="632">
        <v>1419995</v>
      </c>
      <c r="DM29" s="649"/>
      <c r="DN29" s="649"/>
      <c r="DO29" s="649"/>
      <c r="DP29" s="649"/>
      <c r="DQ29" s="649"/>
      <c r="DR29" s="649"/>
      <c r="DS29" s="649"/>
      <c r="DT29" s="649"/>
      <c r="DU29" s="649"/>
      <c r="DV29" s="650"/>
      <c r="DW29" s="628">
        <v>19.5</v>
      </c>
      <c r="DX29" s="651"/>
      <c r="DY29" s="651"/>
      <c r="DZ29" s="651"/>
      <c r="EA29" s="651"/>
      <c r="EB29" s="651"/>
      <c r="EC29" s="652"/>
    </row>
    <row r="30" spans="2:133" ht="11.25" customHeight="1">
      <c r="B30" s="620" t="s">
        <v>288</v>
      </c>
      <c r="C30" s="621"/>
      <c r="D30" s="621"/>
      <c r="E30" s="621"/>
      <c r="F30" s="621"/>
      <c r="G30" s="621"/>
      <c r="H30" s="621"/>
      <c r="I30" s="621"/>
      <c r="J30" s="621"/>
      <c r="K30" s="621"/>
      <c r="L30" s="621"/>
      <c r="M30" s="621"/>
      <c r="N30" s="621"/>
      <c r="O30" s="621"/>
      <c r="P30" s="621"/>
      <c r="Q30" s="622"/>
      <c r="R30" s="623">
        <v>399536</v>
      </c>
      <c r="S30" s="624"/>
      <c r="T30" s="624"/>
      <c r="U30" s="624"/>
      <c r="V30" s="624"/>
      <c r="W30" s="624"/>
      <c r="X30" s="624"/>
      <c r="Y30" s="625"/>
      <c r="Z30" s="626">
        <v>3.1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96</v>
      </c>
      <c r="BN30" s="682"/>
      <c r="BO30" s="682"/>
      <c r="BP30" s="682"/>
      <c r="BQ30" s="683"/>
      <c r="BR30" s="681">
        <v>98.9</v>
      </c>
      <c r="BS30" s="682"/>
      <c r="BT30" s="682"/>
      <c r="BU30" s="682"/>
      <c r="BV30" s="682"/>
      <c r="BW30" s="682"/>
      <c r="BX30" s="618">
        <v>94.6</v>
      </c>
      <c r="BY30" s="682"/>
      <c r="BZ30" s="682"/>
      <c r="CA30" s="682"/>
      <c r="CB30" s="683"/>
      <c r="CD30" s="686"/>
      <c r="CE30" s="687"/>
      <c r="CF30" s="637" t="s">
        <v>291</v>
      </c>
      <c r="CG30" s="638"/>
      <c r="CH30" s="638"/>
      <c r="CI30" s="638"/>
      <c r="CJ30" s="638"/>
      <c r="CK30" s="638"/>
      <c r="CL30" s="638"/>
      <c r="CM30" s="638"/>
      <c r="CN30" s="638"/>
      <c r="CO30" s="638"/>
      <c r="CP30" s="638"/>
      <c r="CQ30" s="639"/>
      <c r="CR30" s="623">
        <v>1363928</v>
      </c>
      <c r="CS30" s="624"/>
      <c r="CT30" s="624"/>
      <c r="CU30" s="624"/>
      <c r="CV30" s="624"/>
      <c r="CW30" s="624"/>
      <c r="CX30" s="624"/>
      <c r="CY30" s="625"/>
      <c r="CZ30" s="657">
        <v>11.2</v>
      </c>
      <c r="DA30" s="658"/>
      <c r="DB30" s="658"/>
      <c r="DC30" s="659"/>
      <c r="DD30" s="632">
        <v>1300346</v>
      </c>
      <c r="DE30" s="624"/>
      <c r="DF30" s="624"/>
      <c r="DG30" s="624"/>
      <c r="DH30" s="624"/>
      <c r="DI30" s="624"/>
      <c r="DJ30" s="624"/>
      <c r="DK30" s="625"/>
      <c r="DL30" s="632">
        <v>1300346</v>
      </c>
      <c r="DM30" s="624"/>
      <c r="DN30" s="624"/>
      <c r="DO30" s="624"/>
      <c r="DP30" s="624"/>
      <c r="DQ30" s="624"/>
      <c r="DR30" s="624"/>
      <c r="DS30" s="624"/>
      <c r="DT30" s="624"/>
      <c r="DU30" s="624"/>
      <c r="DV30" s="625"/>
      <c r="DW30" s="628">
        <v>17.8</v>
      </c>
      <c r="DX30" s="651"/>
      <c r="DY30" s="651"/>
      <c r="DZ30" s="651"/>
      <c r="EA30" s="651"/>
      <c r="EB30" s="651"/>
      <c r="EC30" s="652"/>
    </row>
    <row r="31" spans="2:133" ht="11.25" customHeight="1">
      <c r="B31" s="620" t="s">
        <v>292</v>
      </c>
      <c r="C31" s="621"/>
      <c r="D31" s="621"/>
      <c r="E31" s="621"/>
      <c r="F31" s="621"/>
      <c r="G31" s="621"/>
      <c r="H31" s="621"/>
      <c r="I31" s="621"/>
      <c r="J31" s="621"/>
      <c r="K31" s="621"/>
      <c r="L31" s="621"/>
      <c r="M31" s="621"/>
      <c r="N31" s="621"/>
      <c r="O31" s="621"/>
      <c r="P31" s="621"/>
      <c r="Q31" s="622"/>
      <c r="R31" s="623">
        <v>457649</v>
      </c>
      <c r="S31" s="624"/>
      <c r="T31" s="624"/>
      <c r="U31" s="624"/>
      <c r="V31" s="624"/>
      <c r="W31" s="624"/>
      <c r="X31" s="624"/>
      <c r="Y31" s="625"/>
      <c r="Z31" s="626">
        <v>3.6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49"/>
      <c r="BI31" s="649"/>
      <c r="BJ31" s="649"/>
      <c r="BK31" s="649"/>
      <c r="BL31" s="649"/>
      <c r="BM31" s="629">
        <v>97.4</v>
      </c>
      <c r="BN31" s="679"/>
      <c r="BO31" s="679"/>
      <c r="BP31" s="679"/>
      <c r="BQ31" s="680"/>
      <c r="BR31" s="678">
        <v>99.4</v>
      </c>
      <c r="BS31" s="649"/>
      <c r="BT31" s="649"/>
      <c r="BU31" s="649"/>
      <c r="BV31" s="649"/>
      <c r="BW31" s="649"/>
      <c r="BX31" s="629">
        <v>97.2</v>
      </c>
      <c r="BY31" s="679"/>
      <c r="BZ31" s="679"/>
      <c r="CA31" s="679"/>
      <c r="CB31" s="680"/>
      <c r="CD31" s="686"/>
      <c r="CE31" s="687"/>
      <c r="CF31" s="637" t="s">
        <v>295</v>
      </c>
      <c r="CG31" s="638"/>
      <c r="CH31" s="638"/>
      <c r="CI31" s="638"/>
      <c r="CJ31" s="638"/>
      <c r="CK31" s="638"/>
      <c r="CL31" s="638"/>
      <c r="CM31" s="638"/>
      <c r="CN31" s="638"/>
      <c r="CO31" s="638"/>
      <c r="CP31" s="638"/>
      <c r="CQ31" s="639"/>
      <c r="CR31" s="623">
        <v>119649</v>
      </c>
      <c r="CS31" s="649"/>
      <c r="CT31" s="649"/>
      <c r="CU31" s="649"/>
      <c r="CV31" s="649"/>
      <c r="CW31" s="649"/>
      <c r="CX31" s="649"/>
      <c r="CY31" s="650"/>
      <c r="CZ31" s="657">
        <v>1</v>
      </c>
      <c r="DA31" s="658"/>
      <c r="DB31" s="658"/>
      <c r="DC31" s="659"/>
      <c r="DD31" s="632">
        <v>119649</v>
      </c>
      <c r="DE31" s="649"/>
      <c r="DF31" s="649"/>
      <c r="DG31" s="649"/>
      <c r="DH31" s="649"/>
      <c r="DI31" s="649"/>
      <c r="DJ31" s="649"/>
      <c r="DK31" s="650"/>
      <c r="DL31" s="632">
        <v>119649</v>
      </c>
      <c r="DM31" s="649"/>
      <c r="DN31" s="649"/>
      <c r="DO31" s="649"/>
      <c r="DP31" s="649"/>
      <c r="DQ31" s="649"/>
      <c r="DR31" s="649"/>
      <c r="DS31" s="649"/>
      <c r="DT31" s="649"/>
      <c r="DU31" s="649"/>
      <c r="DV31" s="650"/>
      <c r="DW31" s="628">
        <v>1.6</v>
      </c>
      <c r="DX31" s="651"/>
      <c r="DY31" s="651"/>
      <c r="DZ31" s="651"/>
      <c r="EA31" s="651"/>
      <c r="EB31" s="651"/>
      <c r="EC31" s="652"/>
    </row>
    <row r="32" spans="2:133" ht="11.25" customHeight="1">
      <c r="B32" s="620" t="s">
        <v>296</v>
      </c>
      <c r="C32" s="621"/>
      <c r="D32" s="621"/>
      <c r="E32" s="621"/>
      <c r="F32" s="621"/>
      <c r="G32" s="621"/>
      <c r="H32" s="621"/>
      <c r="I32" s="621"/>
      <c r="J32" s="621"/>
      <c r="K32" s="621"/>
      <c r="L32" s="621"/>
      <c r="M32" s="621"/>
      <c r="N32" s="621"/>
      <c r="O32" s="621"/>
      <c r="P32" s="621"/>
      <c r="Q32" s="622"/>
      <c r="R32" s="623">
        <v>131761</v>
      </c>
      <c r="S32" s="624"/>
      <c r="T32" s="624"/>
      <c r="U32" s="624"/>
      <c r="V32" s="624"/>
      <c r="W32" s="624"/>
      <c r="X32" s="624"/>
      <c r="Y32" s="625"/>
      <c r="Z32" s="626">
        <v>1</v>
      </c>
      <c r="AA32" s="626"/>
      <c r="AB32" s="626"/>
      <c r="AC32" s="626"/>
      <c r="AD32" s="627">
        <v>11683</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94.7</v>
      </c>
      <c r="BN32" s="691"/>
      <c r="BO32" s="691"/>
      <c r="BP32" s="691"/>
      <c r="BQ32" s="693"/>
      <c r="BR32" s="690">
        <v>98.5</v>
      </c>
      <c r="BS32" s="691"/>
      <c r="BT32" s="691"/>
      <c r="BU32" s="691"/>
      <c r="BV32" s="691"/>
      <c r="BW32" s="691"/>
      <c r="BX32" s="692">
        <v>92.4</v>
      </c>
      <c r="BY32" s="691"/>
      <c r="BZ32" s="691"/>
      <c r="CA32" s="691"/>
      <c r="CB32" s="693"/>
      <c r="CD32" s="688"/>
      <c r="CE32" s="689"/>
      <c r="CF32" s="637" t="s">
        <v>298</v>
      </c>
      <c r="CG32" s="638"/>
      <c r="CH32" s="638"/>
      <c r="CI32" s="638"/>
      <c r="CJ32" s="638"/>
      <c r="CK32" s="638"/>
      <c r="CL32" s="638"/>
      <c r="CM32" s="638"/>
      <c r="CN32" s="638"/>
      <c r="CO32" s="638"/>
      <c r="CP32" s="638"/>
      <c r="CQ32" s="639"/>
      <c r="CR32" s="623">
        <v>7</v>
      </c>
      <c r="CS32" s="624"/>
      <c r="CT32" s="624"/>
      <c r="CU32" s="624"/>
      <c r="CV32" s="624"/>
      <c r="CW32" s="624"/>
      <c r="CX32" s="624"/>
      <c r="CY32" s="625"/>
      <c r="CZ32" s="657">
        <v>0</v>
      </c>
      <c r="DA32" s="658"/>
      <c r="DB32" s="658"/>
      <c r="DC32" s="659"/>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299</v>
      </c>
      <c r="C33" s="621"/>
      <c r="D33" s="621"/>
      <c r="E33" s="621"/>
      <c r="F33" s="621"/>
      <c r="G33" s="621"/>
      <c r="H33" s="621"/>
      <c r="I33" s="621"/>
      <c r="J33" s="621"/>
      <c r="K33" s="621"/>
      <c r="L33" s="621"/>
      <c r="M33" s="621"/>
      <c r="N33" s="621"/>
      <c r="O33" s="621"/>
      <c r="P33" s="621"/>
      <c r="Q33" s="622"/>
      <c r="R33" s="623">
        <v>2117400</v>
      </c>
      <c r="S33" s="624"/>
      <c r="T33" s="624"/>
      <c r="U33" s="624"/>
      <c r="V33" s="624"/>
      <c r="W33" s="624"/>
      <c r="X33" s="624"/>
      <c r="Y33" s="625"/>
      <c r="Z33" s="626">
        <v>16.600000000000001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5051885</v>
      </c>
      <c r="CS33" s="649"/>
      <c r="CT33" s="649"/>
      <c r="CU33" s="649"/>
      <c r="CV33" s="649"/>
      <c r="CW33" s="649"/>
      <c r="CX33" s="649"/>
      <c r="CY33" s="650"/>
      <c r="CZ33" s="657">
        <v>41.5</v>
      </c>
      <c r="DA33" s="658"/>
      <c r="DB33" s="658"/>
      <c r="DC33" s="659"/>
      <c r="DD33" s="632">
        <v>4285085</v>
      </c>
      <c r="DE33" s="649"/>
      <c r="DF33" s="649"/>
      <c r="DG33" s="649"/>
      <c r="DH33" s="649"/>
      <c r="DI33" s="649"/>
      <c r="DJ33" s="649"/>
      <c r="DK33" s="650"/>
      <c r="DL33" s="632">
        <v>3433834</v>
      </c>
      <c r="DM33" s="649"/>
      <c r="DN33" s="649"/>
      <c r="DO33" s="649"/>
      <c r="DP33" s="649"/>
      <c r="DQ33" s="649"/>
      <c r="DR33" s="649"/>
      <c r="DS33" s="649"/>
      <c r="DT33" s="649"/>
      <c r="DU33" s="649"/>
      <c r="DV33" s="650"/>
      <c r="DW33" s="628">
        <v>47.1</v>
      </c>
      <c r="DX33" s="651"/>
      <c r="DY33" s="651"/>
      <c r="DZ33" s="651"/>
      <c r="EA33" s="651"/>
      <c r="EB33" s="651"/>
      <c r="EC33" s="652"/>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1256707</v>
      </c>
      <c r="CS34" s="624"/>
      <c r="CT34" s="624"/>
      <c r="CU34" s="624"/>
      <c r="CV34" s="624"/>
      <c r="CW34" s="624"/>
      <c r="CX34" s="624"/>
      <c r="CY34" s="625"/>
      <c r="CZ34" s="657">
        <v>10.3</v>
      </c>
      <c r="DA34" s="658"/>
      <c r="DB34" s="658"/>
      <c r="DC34" s="659"/>
      <c r="DD34" s="632">
        <v>886961</v>
      </c>
      <c r="DE34" s="624"/>
      <c r="DF34" s="624"/>
      <c r="DG34" s="624"/>
      <c r="DH34" s="624"/>
      <c r="DI34" s="624"/>
      <c r="DJ34" s="624"/>
      <c r="DK34" s="625"/>
      <c r="DL34" s="632">
        <v>536783</v>
      </c>
      <c r="DM34" s="624"/>
      <c r="DN34" s="624"/>
      <c r="DO34" s="624"/>
      <c r="DP34" s="624"/>
      <c r="DQ34" s="624"/>
      <c r="DR34" s="624"/>
      <c r="DS34" s="624"/>
      <c r="DT34" s="624"/>
      <c r="DU34" s="624"/>
      <c r="DV34" s="625"/>
      <c r="DW34" s="628">
        <v>7.4</v>
      </c>
      <c r="DX34" s="651"/>
      <c r="DY34" s="651"/>
      <c r="DZ34" s="651"/>
      <c r="EA34" s="651"/>
      <c r="EB34" s="651"/>
      <c r="EC34" s="652"/>
    </row>
    <row r="35" spans="2:133" ht="11.25" customHeight="1">
      <c r="B35" s="620" t="s">
        <v>305</v>
      </c>
      <c r="C35" s="621"/>
      <c r="D35" s="621"/>
      <c r="E35" s="621"/>
      <c r="F35" s="621"/>
      <c r="G35" s="621"/>
      <c r="H35" s="621"/>
      <c r="I35" s="621"/>
      <c r="J35" s="621"/>
      <c r="K35" s="621"/>
      <c r="L35" s="621"/>
      <c r="M35" s="621"/>
      <c r="N35" s="621"/>
      <c r="O35" s="621"/>
      <c r="P35" s="621"/>
      <c r="Q35" s="622"/>
      <c r="R35" s="623">
        <v>365900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2014373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54898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235155</v>
      </c>
      <c r="CS35" s="649"/>
      <c r="CT35" s="649"/>
      <c r="CU35" s="649"/>
      <c r="CV35" s="649"/>
      <c r="CW35" s="649"/>
      <c r="CX35" s="649"/>
      <c r="CY35" s="650"/>
      <c r="CZ35" s="657">
        <v>1.9</v>
      </c>
      <c r="DA35" s="658"/>
      <c r="DB35" s="658"/>
      <c r="DC35" s="659"/>
      <c r="DD35" s="632">
        <v>200138</v>
      </c>
      <c r="DE35" s="649"/>
      <c r="DF35" s="649"/>
      <c r="DG35" s="649"/>
      <c r="DH35" s="649"/>
      <c r="DI35" s="649"/>
      <c r="DJ35" s="649"/>
      <c r="DK35" s="650"/>
      <c r="DL35" s="632">
        <v>200138</v>
      </c>
      <c r="DM35" s="649"/>
      <c r="DN35" s="649"/>
      <c r="DO35" s="649"/>
      <c r="DP35" s="649"/>
      <c r="DQ35" s="649"/>
      <c r="DR35" s="649"/>
      <c r="DS35" s="649"/>
      <c r="DT35" s="649"/>
      <c r="DU35" s="649"/>
      <c r="DV35" s="650"/>
      <c r="DW35" s="628">
        <v>2.7</v>
      </c>
      <c r="DX35" s="651"/>
      <c r="DY35" s="651"/>
      <c r="DZ35" s="651"/>
      <c r="EA35" s="651"/>
      <c r="EB35" s="651"/>
      <c r="EC35" s="652"/>
    </row>
    <row r="36" spans="2:133" ht="11.25" customHeight="1">
      <c r="B36" s="666" t="s">
        <v>309</v>
      </c>
      <c r="C36" s="667"/>
      <c r="D36" s="667"/>
      <c r="E36" s="667"/>
      <c r="F36" s="667"/>
      <c r="G36" s="667"/>
      <c r="H36" s="667"/>
      <c r="I36" s="667"/>
      <c r="J36" s="667"/>
      <c r="K36" s="667"/>
      <c r="L36" s="667"/>
      <c r="M36" s="667"/>
      <c r="N36" s="667"/>
      <c r="O36" s="667"/>
      <c r="P36" s="667"/>
      <c r="Q36" s="668"/>
      <c r="R36" s="695">
        <v>12765695</v>
      </c>
      <c r="S36" s="696"/>
      <c r="T36" s="696"/>
      <c r="U36" s="696"/>
      <c r="V36" s="696"/>
      <c r="W36" s="696"/>
      <c r="X36" s="696"/>
      <c r="Y36" s="697"/>
      <c r="Z36" s="698">
        <v>100</v>
      </c>
      <c r="AA36" s="698"/>
      <c r="AB36" s="698"/>
      <c r="AC36" s="698"/>
      <c r="AD36" s="699">
        <v>6925274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463438</v>
      </c>
      <c r="BA36" s="624"/>
      <c r="BB36" s="624"/>
      <c r="BC36" s="624"/>
      <c r="BD36" s="649"/>
      <c r="BE36" s="649"/>
      <c r="BF36" s="680"/>
      <c r="BG36" s="637" t="s">
        <v>311</v>
      </c>
      <c r="BH36" s="638"/>
      <c r="BI36" s="638"/>
      <c r="BJ36" s="638"/>
      <c r="BK36" s="638"/>
      <c r="BL36" s="638"/>
      <c r="BM36" s="638"/>
      <c r="BN36" s="638"/>
      <c r="BO36" s="638"/>
      <c r="BP36" s="638"/>
      <c r="BQ36" s="638"/>
      <c r="BR36" s="638"/>
      <c r="BS36" s="638"/>
      <c r="BT36" s="638"/>
      <c r="BU36" s="639"/>
      <c r="BV36" s="623">
        <v>15374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1925734</v>
      </c>
      <c r="CS36" s="624"/>
      <c r="CT36" s="624"/>
      <c r="CU36" s="624"/>
      <c r="CV36" s="624"/>
      <c r="CW36" s="624"/>
      <c r="CX36" s="624"/>
      <c r="CY36" s="625"/>
      <c r="CZ36" s="657">
        <v>15.8</v>
      </c>
      <c r="DA36" s="658"/>
      <c r="DB36" s="658"/>
      <c r="DC36" s="659"/>
      <c r="DD36" s="632">
        <v>1748795</v>
      </c>
      <c r="DE36" s="624"/>
      <c r="DF36" s="624"/>
      <c r="DG36" s="624"/>
      <c r="DH36" s="624"/>
      <c r="DI36" s="624"/>
      <c r="DJ36" s="624"/>
      <c r="DK36" s="625"/>
      <c r="DL36" s="632">
        <v>1622903</v>
      </c>
      <c r="DM36" s="624"/>
      <c r="DN36" s="624"/>
      <c r="DO36" s="624"/>
      <c r="DP36" s="624"/>
      <c r="DQ36" s="624"/>
      <c r="DR36" s="624"/>
      <c r="DS36" s="624"/>
      <c r="DT36" s="624"/>
      <c r="DU36" s="624"/>
      <c r="DV36" s="625"/>
      <c r="DW36" s="628">
        <v>22.3</v>
      </c>
      <c r="DX36" s="651"/>
      <c r="DY36" s="651"/>
      <c r="DZ36" s="651"/>
      <c r="EA36" s="651"/>
      <c r="EB36" s="651"/>
      <c r="EC36" s="652"/>
    </row>
    <row r="37" spans="2:133" ht="11.25" customHeight="1">
      <c r="AQ37" s="702" t="s">
        <v>313</v>
      </c>
      <c r="AR37" s="703"/>
      <c r="AS37" s="703"/>
      <c r="AT37" s="703"/>
      <c r="AU37" s="703"/>
      <c r="AV37" s="703"/>
      <c r="AW37" s="703"/>
      <c r="AX37" s="703"/>
      <c r="AY37" s="704"/>
      <c r="AZ37" s="623">
        <v>454328</v>
      </c>
      <c r="BA37" s="624"/>
      <c r="BB37" s="624"/>
      <c r="BC37" s="624"/>
      <c r="BD37" s="649"/>
      <c r="BE37" s="649"/>
      <c r="BF37" s="680"/>
      <c r="BG37" s="637" t="s">
        <v>314</v>
      </c>
      <c r="BH37" s="638"/>
      <c r="BI37" s="638"/>
      <c r="BJ37" s="638"/>
      <c r="BK37" s="638"/>
      <c r="BL37" s="638"/>
      <c r="BM37" s="638"/>
      <c r="BN37" s="638"/>
      <c r="BO37" s="638"/>
      <c r="BP37" s="638"/>
      <c r="BQ37" s="638"/>
      <c r="BR37" s="638"/>
      <c r="BS37" s="638"/>
      <c r="BT37" s="638"/>
      <c r="BU37" s="639"/>
      <c r="BV37" s="623">
        <v>2613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814713</v>
      </c>
      <c r="CS37" s="649"/>
      <c r="CT37" s="649"/>
      <c r="CU37" s="649"/>
      <c r="CV37" s="649"/>
      <c r="CW37" s="649"/>
      <c r="CX37" s="649"/>
      <c r="CY37" s="650"/>
      <c r="CZ37" s="657">
        <v>6.7</v>
      </c>
      <c r="DA37" s="658"/>
      <c r="DB37" s="658"/>
      <c r="DC37" s="659"/>
      <c r="DD37" s="632">
        <v>775913</v>
      </c>
      <c r="DE37" s="649"/>
      <c r="DF37" s="649"/>
      <c r="DG37" s="649"/>
      <c r="DH37" s="649"/>
      <c r="DI37" s="649"/>
      <c r="DJ37" s="649"/>
      <c r="DK37" s="650"/>
      <c r="DL37" s="632">
        <v>771932</v>
      </c>
      <c r="DM37" s="649"/>
      <c r="DN37" s="649"/>
      <c r="DO37" s="649"/>
      <c r="DP37" s="649"/>
      <c r="DQ37" s="649"/>
      <c r="DR37" s="649"/>
      <c r="DS37" s="649"/>
      <c r="DT37" s="649"/>
      <c r="DU37" s="649"/>
      <c r="DV37" s="650"/>
      <c r="DW37" s="628">
        <v>10.6</v>
      </c>
      <c r="DX37" s="651"/>
      <c r="DY37" s="651"/>
      <c r="DZ37" s="651"/>
      <c r="EA37" s="651"/>
      <c r="EB37" s="651"/>
      <c r="EC37" s="652"/>
    </row>
    <row r="38" spans="2:133" ht="11.25" customHeight="1">
      <c r="AQ38" s="702" t="s">
        <v>316</v>
      </c>
      <c r="AR38" s="703"/>
      <c r="AS38" s="703"/>
      <c r="AT38" s="703"/>
      <c r="AU38" s="703"/>
      <c r="AV38" s="703"/>
      <c r="AW38" s="703"/>
      <c r="AX38" s="703"/>
      <c r="AY38" s="704"/>
      <c r="AZ38" s="623">
        <v>231350</v>
      </c>
      <c r="BA38" s="624"/>
      <c r="BB38" s="624"/>
      <c r="BC38" s="624"/>
      <c r="BD38" s="649"/>
      <c r="BE38" s="649"/>
      <c r="BF38" s="680"/>
      <c r="BG38" s="637" t="s">
        <v>317</v>
      </c>
      <c r="BH38" s="638"/>
      <c r="BI38" s="638"/>
      <c r="BJ38" s="638"/>
      <c r="BK38" s="638"/>
      <c r="BL38" s="638"/>
      <c r="BM38" s="638"/>
      <c r="BN38" s="638"/>
      <c r="BO38" s="638"/>
      <c r="BP38" s="638"/>
      <c r="BQ38" s="638"/>
      <c r="BR38" s="638"/>
      <c r="BS38" s="638"/>
      <c r="BT38" s="638"/>
      <c r="BU38" s="639"/>
      <c r="BV38" s="623">
        <v>4257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1319585</v>
      </c>
      <c r="CS38" s="624"/>
      <c r="CT38" s="624"/>
      <c r="CU38" s="624"/>
      <c r="CV38" s="624"/>
      <c r="CW38" s="624"/>
      <c r="CX38" s="624"/>
      <c r="CY38" s="625"/>
      <c r="CZ38" s="657">
        <v>10.9</v>
      </c>
      <c r="DA38" s="658"/>
      <c r="DB38" s="658"/>
      <c r="DC38" s="659"/>
      <c r="DD38" s="632">
        <v>1170797</v>
      </c>
      <c r="DE38" s="624"/>
      <c r="DF38" s="624"/>
      <c r="DG38" s="624"/>
      <c r="DH38" s="624"/>
      <c r="DI38" s="624"/>
      <c r="DJ38" s="624"/>
      <c r="DK38" s="625"/>
      <c r="DL38" s="632">
        <v>1074010</v>
      </c>
      <c r="DM38" s="624"/>
      <c r="DN38" s="624"/>
      <c r="DO38" s="624"/>
      <c r="DP38" s="624"/>
      <c r="DQ38" s="624"/>
      <c r="DR38" s="624"/>
      <c r="DS38" s="624"/>
      <c r="DT38" s="624"/>
      <c r="DU38" s="624"/>
      <c r="DV38" s="625"/>
      <c r="DW38" s="628">
        <v>14.7</v>
      </c>
      <c r="DX38" s="651"/>
      <c r="DY38" s="651"/>
      <c r="DZ38" s="651"/>
      <c r="EA38" s="651"/>
      <c r="EB38" s="651"/>
      <c r="EC38" s="652"/>
    </row>
    <row r="39" spans="2:133" ht="11.25" customHeight="1">
      <c r="AQ39" s="702" t="s">
        <v>319</v>
      </c>
      <c r="AR39" s="703"/>
      <c r="AS39" s="703"/>
      <c r="AT39" s="703"/>
      <c r="AU39" s="703"/>
      <c r="AV39" s="703"/>
      <c r="AW39" s="703"/>
      <c r="AX39" s="703"/>
      <c r="AY39" s="704"/>
      <c r="AZ39" s="623">
        <v>994</v>
      </c>
      <c r="BA39" s="624"/>
      <c r="BB39" s="624"/>
      <c r="BC39" s="624"/>
      <c r="BD39" s="649"/>
      <c r="BE39" s="649"/>
      <c r="BF39" s="680"/>
      <c r="BG39" s="706" t="s">
        <v>320</v>
      </c>
      <c r="BH39" s="707"/>
      <c r="BI39" s="707"/>
      <c r="BJ39" s="707"/>
      <c r="BK39" s="707"/>
      <c r="BL39" s="187"/>
      <c r="BM39" s="638" t="s">
        <v>321</v>
      </c>
      <c r="BN39" s="638"/>
      <c r="BO39" s="638"/>
      <c r="BP39" s="638"/>
      <c r="BQ39" s="638"/>
      <c r="BR39" s="638"/>
      <c r="BS39" s="638"/>
      <c r="BT39" s="638"/>
      <c r="BU39" s="639"/>
      <c r="BV39" s="623">
        <v>80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242739</v>
      </c>
      <c r="CS39" s="649"/>
      <c r="CT39" s="649"/>
      <c r="CU39" s="649"/>
      <c r="CV39" s="649"/>
      <c r="CW39" s="649"/>
      <c r="CX39" s="649"/>
      <c r="CY39" s="650"/>
      <c r="CZ39" s="657">
        <v>2</v>
      </c>
      <c r="DA39" s="658"/>
      <c r="DB39" s="658"/>
      <c r="DC39" s="659"/>
      <c r="DD39" s="632">
        <v>206429</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160467</v>
      </c>
      <c r="BA40" s="624"/>
      <c r="BB40" s="624"/>
      <c r="BC40" s="624"/>
      <c r="BD40" s="649"/>
      <c r="BE40" s="649"/>
      <c r="BF40" s="680"/>
      <c r="BG40" s="706"/>
      <c r="BH40" s="707"/>
      <c r="BI40" s="707"/>
      <c r="BJ40" s="707"/>
      <c r="BK40" s="707"/>
      <c r="BL40" s="187"/>
      <c r="BM40" s="638" t="s">
        <v>324</v>
      </c>
      <c r="BN40" s="638"/>
      <c r="BO40" s="638"/>
      <c r="BP40" s="638"/>
      <c r="BQ40" s="638"/>
      <c r="BR40" s="638"/>
      <c r="BS40" s="638"/>
      <c r="BT40" s="638"/>
      <c r="BU40" s="639"/>
      <c r="BV40" s="623">
        <v>84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71965</v>
      </c>
      <c r="CS40" s="624"/>
      <c r="CT40" s="624"/>
      <c r="CU40" s="624"/>
      <c r="CV40" s="624"/>
      <c r="CW40" s="624"/>
      <c r="CX40" s="624"/>
      <c r="CY40" s="625"/>
      <c r="CZ40" s="657">
        <v>0.6</v>
      </c>
      <c r="DA40" s="658"/>
      <c r="DB40" s="658"/>
      <c r="DC40" s="659"/>
      <c r="DD40" s="632">
        <v>71965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703796</v>
      </c>
      <c r="BA41" s="696"/>
      <c r="BB41" s="696"/>
      <c r="BC41" s="696"/>
      <c r="BD41" s="691"/>
      <c r="BE41" s="691"/>
      <c r="BF41" s="693"/>
      <c r="BG41" s="708"/>
      <c r="BH41" s="709"/>
      <c r="BI41" s="709"/>
      <c r="BJ41" s="709"/>
      <c r="BK41" s="709"/>
      <c r="BL41" s="189"/>
      <c r="BM41" s="644" t="s">
        <v>327</v>
      </c>
      <c r="BN41" s="644"/>
      <c r="BO41" s="644"/>
      <c r="BP41" s="644"/>
      <c r="BQ41" s="644"/>
      <c r="BR41" s="644"/>
      <c r="BS41" s="644"/>
      <c r="BT41" s="644"/>
      <c r="BU41" s="645"/>
      <c r="BV41" s="695">
        <v>309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9"/>
      <c r="CT41" s="649"/>
      <c r="CU41" s="649"/>
      <c r="CV41" s="649"/>
      <c r="CW41" s="649"/>
      <c r="CX41" s="649"/>
      <c r="CY41" s="650"/>
      <c r="CZ41" s="657" t="s">
        <v>214</v>
      </c>
      <c r="DA41" s="658"/>
      <c r="DB41" s="658"/>
      <c r="DC41" s="659"/>
      <c r="DD41" s="632" t="s">
        <v>214</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3145656</v>
      </c>
      <c r="CS42" s="624"/>
      <c r="CT42" s="624"/>
      <c r="CU42" s="624"/>
      <c r="CV42" s="624"/>
      <c r="CW42" s="624"/>
      <c r="CX42" s="624"/>
      <c r="CY42" s="625"/>
      <c r="CZ42" s="657">
        <v>25.9</v>
      </c>
      <c r="DA42" s="716"/>
      <c r="DB42" s="716"/>
      <c r="DC42" s="717"/>
      <c r="DD42" s="632">
        <v>448415</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118</v>
      </c>
      <c r="CS43" s="649"/>
      <c r="CT43" s="649"/>
      <c r="CU43" s="649"/>
      <c r="CV43" s="649"/>
      <c r="CW43" s="649"/>
      <c r="CX43" s="649"/>
      <c r="CY43" s="650"/>
      <c r="CZ43" s="657" t="s">
        <v>118</v>
      </c>
      <c r="DA43" s="658"/>
      <c r="DB43" s="658"/>
      <c r="DC43" s="659"/>
      <c r="DD43" s="632" t="s">
        <v>118</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3139796</v>
      </c>
      <c r="CS44" s="624"/>
      <c r="CT44" s="624"/>
      <c r="CU44" s="624"/>
      <c r="CV44" s="624"/>
      <c r="CW44" s="624"/>
      <c r="CX44" s="624"/>
      <c r="CY44" s="625"/>
      <c r="CZ44" s="657">
        <v>25.8</v>
      </c>
      <c r="DA44" s="716"/>
      <c r="DB44" s="716"/>
      <c r="DC44" s="717"/>
      <c r="DD44" s="632">
        <v>442555</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335</v>
      </c>
      <c r="CG45" s="621"/>
      <c r="CH45" s="621"/>
      <c r="CI45" s="621"/>
      <c r="CJ45" s="621"/>
      <c r="CK45" s="621"/>
      <c r="CL45" s="621"/>
      <c r="CM45" s="621"/>
      <c r="CN45" s="621"/>
      <c r="CO45" s="621"/>
      <c r="CP45" s="621"/>
      <c r="CQ45" s="622"/>
      <c r="CR45" s="623">
        <v>1898269</v>
      </c>
      <c r="CS45" s="649"/>
      <c r="CT45" s="649"/>
      <c r="CU45" s="649"/>
      <c r="CV45" s="649"/>
      <c r="CW45" s="649"/>
      <c r="CX45" s="649"/>
      <c r="CY45" s="650"/>
      <c r="CZ45" s="657">
        <v>15.6</v>
      </c>
      <c r="DA45" s="658"/>
      <c r="DB45" s="658"/>
      <c r="DC45" s="659"/>
      <c r="DD45" s="632">
        <v>175256</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336</v>
      </c>
      <c r="CG46" s="621"/>
      <c r="CH46" s="621"/>
      <c r="CI46" s="621"/>
      <c r="CJ46" s="621"/>
      <c r="CK46" s="621"/>
      <c r="CL46" s="621"/>
      <c r="CM46" s="621"/>
      <c r="CN46" s="621"/>
      <c r="CO46" s="621"/>
      <c r="CP46" s="621"/>
      <c r="CQ46" s="622"/>
      <c r="CR46" s="623">
        <v>1182537</v>
      </c>
      <c r="CS46" s="624"/>
      <c r="CT46" s="624"/>
      <c r="CU46" s="624"/>
      <c r="CV46" s="624"/>
      <c r="CW46" s="624"/>
      <c r="CX46" s="624"/>
      <c r="CY46" s="625"/>
      <c r="CZ46" s="657">
        <v>9.6999999999999993</v>
      </c>
      <c r="DA46" s="716"/>
      <c r="DB46" s="716"/>
      <c r="DC46" s="717"/>
      <c r="DD46" s="632">
        <v>229853</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337</v>
      </c>
      <c r="CG47" s="621"/>
      <c r="CH47" s="621"/>
      <c r="CI47" s="621"/>
      <c r="CJ47" s="621"/>
      <c r="CK47" s="621"/>
      <c r="CL47" s="621"/>
      <c r="CM47" s="621"/>
      <c r="CN47" s="621"/>
      <c r="CO47" s="621"/>
      <c r="CP47" s="621"/>
      <c r="CQ47" s="622"/>
      <c r="CR47" s="623">
        <v>5860</v>
      </c>
      <c r="CS47" s="649"/>
      <c r="CT47" s="649"/>
      <c r="CU47" s="649"/>
      <c r="CV47" s="649"/>
      <c r="CW47" s="649"/>
      <c r="CX47" s="649"/>
      <c r="CY47" s="650"/>
      <c r="CZ47" s="657">
        <v>0</v>
      </c>
      <c r="DA47" s="658"/>
      <c r="DB47" s="658"/>
      <c r="DC47" s="659"/>
      <c r="DD47" s="632">
        <v>5860</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339</v>
      </c>
      <c r="CE49" s="667"/>
      <c r="CF49" s="667"/>
      <c r="CG49" s="667"/>
      <c r="CH49" s="667"/>
      <c r="CI49" s="667"/>
      <c r="CJ49" s="667"/>
      <c r="CK49" s="667"/>
      <c r="CL49" s="667"/>
      <c r="CM49" s="667"/>
      <c r="CN49" s="667"/>
      <c r="CO49" s="667"/>
      <c r="CP49" s="667"/>
      <c r="CQ49" s="668"/>
      <c r="CR49" s="695">
        <v>12161603</v>
      </c>
      <c r="CS49" s="691"/>
      <c r="CT49" s="691"/>
      <c r="CU49" s="691"/>
      <c r="CV49" s="691"/>
      <c r="CW49" s="691"/>
      <c r="CX49" s="691"/>
      <c r="CY49" s="718"/>
      <c r="CZ49" s="719">
        <v>100</v>
      </c>
      <c r="DA49" s="720"/>
      <c r="DB49" s="720"/>
      <c r="DC49" s="721"/>
      <c r="DD49" s="722">
        <v>8005028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12738</v>
      </c>
      <c r="R7" s="753"/>
      <c r="S7" s="753"/>
      <c r="T7" s="753"/>
      <c r="U7" s="753"/>
      <c r="V7" s="753">
        <v>12134</v>
      </c>
      <c r="W7" s="753"/>
      <c r="X7" s="753"/>
      <c r="Y7" s="753"/>
      <c r="Z7" s="753"/>
      <c r="AA7" s="753">
        <v>604</v>
      </c>
      <c r="AB7" s="753"/>
      <c r="AC7" s="753"/>
      <c r="AD7" s="753"/>
      <c r="AE7" s="754"/>
      <c r="AF7" s="755">
        <v>317</v>
      </c>
      <c r="AG7" s="756"/>
      <c r="AH7" s="756"/>
      <c r="AI7" s="756"/>
      <c r="AJ7" s="757"/>
      <c r="AK7" s="792">
        <v>33</v>
      </c>
      <c r="AL7" s="793"/>
      <c r="AM7" s="793"/>
      <c r="AN7" s="793"/>
      <c r="AO7" s="793"/>
      <c r="AP7" s="793">
        <v>12835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0</v>
      </c>
      <c r="CI7" s="790"/>
      <c r="CJ7" s="790"/>
      <c r="CK7" s="790"/>
      <c r="CL7" s="791"/>
      <c r="CM7" s="789">
        <v>6</v>
      </c>
      <c r="CN7" s="790"/>
      <c r="CO7" s="790"/>
      <c r="CP7" s="790"/>
      <c r="CQ7" s="791"/>
      <c r="CR7" s="789">
        <v>6</v>
      </c>
      <c r="CS7" s="790"/>
      <c r="CT7" s="790"/>
      <c r="CU7" s="790"/>
      <c r="CV7" s="791"/>
      <c r="CW7" s="789" t="s">
        <v>541</v>
      </c>
      <c r="CX7" s="790"/>
      <c r="CY7" s="790"/>
      <c r="CZ7" s="790"/>
      <c r="DA7" s="791"/>
      <c r="DB7" s="789" t="s">
        <v>541</v>
      </c>
      <c r="DC7" s="790"/>
      <c r="DD7" s="790"/>
      <c r="DE7" s="790"/>
      <c r="DF7" s="791"/>
      <c r="DG7" s="789" t="s">
        <v>541</v>
      </c>
      <c r="DH7" s="790"/>
      <c r="DI7" s="790"/>
      <c r="DJ7" s="790"/>
      <c r="DK7" s="791"/>
      <c r="DL7" s="789" t="s">
        <v>541</v>
      </c>
      <c r="DM7" s="790"/>
      <c r="DN7" s="790"/>
      <c r="DO7" s="790"/>
      <c r="DP7" s="791"/>
      <c r="DQ7" s="789" t="s">
        <v>541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4</v>
      </c>
      <c r="CI8" s="800"/>
      <c r="CJ8" s="800"/>
      <c r="CK8" s="800"/>
      <c r="CL8" s="801"/>
      <c r="CM8" s="799">
        <v>-33</v>
      </c>
      <c r="CN8" s="800"/>
      <c r="CO8" s="800"/>
      <c r="CP8" s="800"/>
      <c r="CQ8" s="801"/>
      <c r="CR8" s="799">
        <v>40</v>
      </c>
      <c r="CS8" s="800"/>
      <c r="CT8" s="800"/>
      <c r="CU8" s="800"/>
      <c r="CV8" s="801"/>
      <c r="CW8" s="799">
        <v>23</v>
      </c>
      <c r="CX8" s="800"/>
      <c r="CY8" s="800"/>
      <c r="CZ8" s="800"/>
      <c r="DA8" s="801"/>
      <c r="DB8" s="799">
        <v>70</v>
      </c>
      <c r="DC8" s="800"/>
      <c r="DD8" s="800"/>
      <c r="DE8" s="800"/>
      <c r="DF8" s="801"/>
      <c r="DG8" s="799" t="s">
        <v>541</v>
      </c>
      <c r="DH8" s="800"/>
      <c r="DI8" s="800"/>
      <c r="DJ8" s="800"/>
      <c r="DK8" s="801"/>
      <c r="DL8" s="799" t="s">
        <v>541</v>
      </c>
      <c r="DM8" s="800"/>
      <c r="DN8" s="800"/>
      <c r="DO8" s="800"/>
      <c r="DP8" s="801"/>
      <c r="DQ8" s="799" t="s">
        <v>541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0</v>
      </c>
      <c r="CI9" s="800"/>
      <c r="CJ9" s="800"/>
      <c r="CK9" s="800"/>
      <c r="CL9" s="801"/>
      <c r="CM9" s="799">
        <v>9</v>
      </c>
      <c r="CN9" s="800"/>
      <c r="CO9" s="800"/>
      <c r="CP9" s="800"/>
      <c r="CQ9" s="801"/>
      <c r="CR9" s="799">
        <v>5</v>
      </c>
      <c r="CS9" s="800"/>
      <c r="CT9" s="800"/>
      <c r="CU9" s="800"/>
      <c r="CV9" s="801"/>
      <c r="CW9" s="799" t="s">
        <v>541</v>
      </c>
      <c r="CX9" s="800"/>
      <c r="CY9" s="800"/>
      <c r="CZ9" s="800"/>
      <c r="DA9" s="801"/>
      <c r="DB9" s="799" t="s">
        <v>541</v>
      </c>
      <c r="DC9" s="800"/>
      <c r="DD9" s="800"/>
      <c r="DE9" s="800"/>
      <c r="DF9" s="801"/>
      <c r="DG9" s="799" t="s">
        <v>541</v>
      </c>
      <c r="DH9" s="800"/>
      <c r="DI9" s="800"/>
      <c r="DJ9" s="800"/>
      <c r="DK9" s="801"/>
      <c r="DL9" s="799" t="s">
        <v>540</v>
      </c>
      <c r="DM9" s="800"/>
      <c r="DN9" s="800"/>
      <c r="DO9" s="800"/>
      <c r="DP9" s="801"/>
      <c r="DQ9" s="799" t="s">
        <v>540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12738</v>
      </c>
      <c r="R23" s="812"/>
      <c r="S23" s="812"/>
      <c r="T23" s="812"/>
      <c r="U23" s="812"/>
      <c r="V23" s="812">
        <v>12134</v>
      </c>
      <c r="W23" s="812"/>
      <c r="X23" s="812"/>
      <c r="Y23" s="812"/>
      <c r="Z23" s="812"/>
      <c r="AA23" s="812">
        <v>604</v>
      </c>
      <c r="AB23" s="812"/>
      <c r="AC23" s="812"/>
      <c r="AD23" s="812"/>
      <c r="AE23" s="813"/>
      <c r="AF23" s="814">
        <v>317</v>
      </c>
      <c r="AG23" s="812"/>
      <c r="AH23" s="812"/>
      <c r="AI23" s="812"/>
      <c r="AJ23" s="815"/>
      <c r="AK23" s="816"/>
      <c r="AL23" s="817"/>
      <c r="AM23" s="817"/>
      <c r="AN23" s="817"/>
      <c r="AO23" s="817"/>
      <c r="AP23" s="812">
        <v>12835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2274</v>
      </c>
      <c r="R28" s="841"/>
      <c r="S28" s="841"/>
      <c r="T28" s="841"/>
      <c r="U28" s="841"/>
      <c r="V28" s="841">
        <v>2219</v>
      </c>
      <c r="W28" s="841"/>
      <c r="X28" s="841"/>
      <c r="Y28" s="841"/>
      <c r="Z28" s="841"/>
      <c r="AA28" s="841">
        <v>55</v>
      </c>
      <c r="AB28" s="841"/>
      <c r="AC28" s="841"/>
      <c r="AD28" s="841"/>
      <c r="AE28" s="842"/>
      <c r="AF28" s="843">
        <v>55</v>
      </c>
      <c r="AG28" s="841"/>
      <c r="AH28" s="841"/>
      <c r="AI28" s="841"/>
      <c r="AJ28" s="844"/>
      <c r="AK28" s="845">
        <v>180</v>
      </c>
      <c r="AL28" s="836"/>
      <c r="AM28" s="836"/>
      <c r="AN28" s="836"/>
      <c r="AO28" s="836"/>
      <c r="AP28" s="836" t="s">
        <v>541</v>
      </c>
      <c r="AQ28" s="836"/>
      <c r="AR28" s="836"/>
      <c r="AS28" s="836"/>
      <c r="AT28" s="836"/>
      <c r="AU28" s="836" t="s">
        <v>541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2647</v>
      </c>
      <c r="R29" s="777"/>
      <c r="S29" s="777"/>
      <c r="T29" s="777"/>
      <c r="U29" s="777"/>
      <c r="V29" s="777">
        <v>2640</v>
      </c>
      <c r="W29" s="777"/>
      <c r="X29" s="777"/>
      <c r="Y29" s="777"/>
      <c r="Z29" s="777"/>
      <c r="AA29" s="777">
        <v>7</v>
      </c>
      <c r="AB29" s="777"/>
      <c r="AC29" s="777"/>
      <c r="AD29" s="777"/>
      <c r="AE29" s="778"/>
      <c r="AF29" s="779">
        <v>7</v>
      </c>
      <c r="AG29" s="780"/>
      <c r="AH29" s="780"/>
      <c r="AI29" s="780"/>
      <c r="AJ29" s="781"/>
      <c r="AK29" s="848">
        <v>373</v>
      </c>
      <c r="AL29" s="849"/>
      <c r="AM29" s="849"/>
      <c r="AN29" s="849"/>
      <c r="AO29" s="849"/>
      <c r="AP29" s="849" t="s">
        <v>541</v>
      </c>
      <c r="AQ29" s="849"/>
      <c r="AR29" s="849"/>
      <c r="AS29" s="849"/>
      <c r="AT29" s="849"/>
      <c r="AU29" s="849" t="s">
        <v>541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270</v>
      </c>
      <c r="R30" s="777"/>
      <c r="S30" s="777"/>
      <c r="T30" s="777"/>
      <c r="U30" s="777"/>
      <c r="V30" s="777">
        <v>270</v>
      </c>
      <c r="W30" s="777"/>
      <c r="X30" s="777"/>
      <c r="Y30" s="777"/>
      <c r="Z30" s="777"/>
      <c r="AA30" s="777">
        <v>0</v>
      </c>
      <c r="AB30" s="777"/>
      <c r="AC30" s="777"/>
      <c r="AD30" s="777"/>
      <c r="AE30" s="778"/>
      <c r="AF30" s="779" t="s">
        <v>109</v>
      </c>
      <c r="AG30" s="780"/>
      <c r="AH30" s="780"/>
      <c r="AI30" s="780"/>
      <c r="AJ30" s="781"/>
      <c r="AK30" s="848">
        <v>110</v>
      </c>
      <c r="AL30" s="849"/>
      <c r="AM30" s="849"/>
      <c r="AN30" s="849"/>
      <c r="AO30" s="849"/>
      <c r="AP30" s="849" t="s">
        <v>541</v>
      </c>
      <c r="AQ30" s="849"/>
      <c r="AR30" s="849"/>
      <c r="AS30" s="849"/>
      <c r="AT30" s="849"/>
      <c r="AU30" s="849" t="s">
        <v>541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27</v>
      </c>
      <c r="R31" s="777"/>
      <c r="S31" s="777"/>
      <c r="T31" s="777"/>
      <c r="U31" s="777"/>
      <c r="V31" s="777">
        <v>27</v>
      </c>
      <c r="W31" s="777"/>
      <c r="X31" s="777"/>
      <c r="Y31" s="777"/>
      <c r="Z31" s="777"/>
      <c r="AA31" s="777">
        <v>0</v>
      </c>
      <c r="AB31" s="777"/>
      <c r="AC31" s="777"/>
      <c r="AD31" s="777"/>
      <c r="AE31" s="778"/>
      <c r="AF31" s="779" t="s">
        <v>109</v>
      </c>
      <c r="AG31" s="780"/>
      <c r="AH31" s="780"/>
      <c r="AI31" s="780"/>
      <c r="AJ31" s="781"/>
      <c r="AK31" s="848">
        <v>0</v>
      </c>
      <c r="AL31" s="849"/>
      <c r="AM31" s="849"/>
      <c r="AN31" s="849"/>
      <c r="AO31" s="849"/>
      <c r="AP31" s="849" t="s">
        <v>541</v>
      </c>
      <c r="AQ31" s="849"/>
      <c r="AR31" s="849"/>
      <c r="AS31" s="849"/>
      <c r="AT31" s="849"/>
      <c r="AU31" s="849" t="s">
        <v>541</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3888</v>
      </c>
      <c r="R32" s="777"/>
      <c r="S32" s="777"/>
      <c r="T32" s="777"/>
      <c r="U32" s="777"/>
      <c r="V32" s="777">
        <v>3873</v>
      </c>
      <c r="W32" s="777"/>
      <c r="X32" s="777"/>
      <c r="Y32" s="777"/>
      <c r="Z32" s="777"/>
      <c r="AA32" s="777">
        <v>15</v>
      </c>
      <c r="AB32" s="777"/>
      <c r="AC32" s="777"/>
      <c r="AD32" s="777"/>
      <c r="AE32" s="778"/>
      <c r="AF32" s="779">
        <v>1885</v>
      </c>
      <c r="AG32" s="780"/>
      <c r="AH32" s="780"/>
      <c r="AI32" s="780"/>
      <c r="AJ32" s="781"/>
      <c r="AK32" s="848">
        <v>474</v>
      </c>
      <c r="AL32" s="849"/>
      <c r="AM32" s="849"/>
      <c r="AN32" s="849"/>
      <c r="AO32" s="849"/>
      <c r="AP32" s="849">
        <v>4200</v>
      </c>
      <c r="AQ32" s="849"/>
      <c r="AR32" s="849"/>
      <c r="AS32" s="849"/>
      <c r="AT32" s="849"/>
      <c r="AU32" s="849">
        <v>2785</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680</v>
      </c>
      <c r="R33" s="777"/>
      <c r="S33" s="777"/>
      <c r="T33" s="777"/>
      <c r="U33" s="777"/>
      <c r="V33" s="777">
        <v>580</v>
      </c>
      <c r="W33" s="777"/>
      <c r="X33" s="777"/>
      <c r="Y33" s="777"/>
      <c r="Z33" s="777"/>
      <c r="AA33" s="777">
        <v>100</v>
      </c>
      <c r="AB33" s="777"/>
      <c r="AC33" s="777"/>
      <c r="AD33" s="777"/>
      <c r="AE33" s="778"/>
      <c r="AF33" s="779">
        <v>1452</v>
      </c>
      <c r="AG33" s="780"/>
      <c r="AH33" s="780"/>
      <c r="AI33" s="780"/>
      <c r="AJ33" s="781"/>
      <c r="AK33" s="848">
        <v>231</v>
      </c>
      <c r="AL33" s="849"/>
      <c r="AM33" s="849"/>
      <c r="AN33" s="849"/>
      <c r="AO33" s="849"/>
      <c r="AP33" s="849">
        <v>3103</v>
      </c>
      <c r="AQ33" s="849"/>
      <c r="AR33" s="849"/>
      <c r="AS33" s="849"/>
      <c r="AT33" s="849"/>
      <c r="AU33" s="849">
        <v>2061</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981</v>
      </c>
      <c r="R34" s="777"/>
      <c r="S34" s="777"/>
      <c r="T34" s="777"/>
      <c r="U34" s="777"/>
      <c r="V34" s="777">
        <v>981</v>
      </c>
      <c r="W34" s="777"/>
      <c r="X34" s="777"/>
      <c r="Y34" s="777"/>
      <c r="Z34" s="777"/>
      <c r="AA34" s="777">
        <v>0</v>
      </c>
      <c r="AB34" s="777"/>
      <c r="AC34" s="777"/>
      <c r="AD34" s="777"/>
      <c r="AE34" s="778"/>
      <c r="AF34" s="779" t="s">
        <v>109</v>
      </c>
      <c r="AG34" s="780"/>
      <c r="AH34" s="780"/>
      <c r="AI34" s="780"/>
      <c r="AJ34" s="781"/>
      <c r="AK34" s="848">
        <v>397</v>
      </c>
      <c r="AL34" s="849"/>
      <c r="AM34" s="849"/>
      <c r="AN34" s="849"/>
      <c r="AO34" s="849"/>
      <c r="AP34" s="849">
        <v>5974</v>
      </c>
      <c r="AQ34" s="849"/>
      <c r="AR34" s="849"/>
      <c r="AS34" s="849"/>
      <c r="AT34" s="849"/>
      <c r="AU34" s="849">
        <v>5556</v>
      </c>
      <c r="AV34" s="849"/>
      <c r="AW34" s="849"/>
      <c r="AX34" s="849"/>
      <c r="AY34" s="849"/>
      <c r="AZ34" s="850"/>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88</v>
      </c>
      <c r="R35" s="777"/>
      <c r="S35" s="777"/>
      <c r="T35" s="777"/>
      <c r="U35" s="777"/>
      <c r="V35" s="777">
        <v>88</v>
      </c>
      <c r="W35" s="777"/>
      <c r="X35" s="777"/>
      <c r="Y35" s="777"/>
      <c r="Z35" s="777"/>
      <c r="AA35" s="777">
        <v>0</v>
      </c>
      <c r="AB35" s="777"/>
      <c r="AC35" s="777"/>
      <c r="AD35" s="777"/>
      <c r="AE35" s="778"/>
      <c r="AF35" s="779" t="s">
        <v>109</v>
      </c>
      <c r="AG35" s="780"/>
      <c r="AH35" s="780"/>
      <c r="AI35" s="780"/>
      <c r="AJ35" s="781"/>
      <c r="AK35" s="848">
        <v>57</v>
      </c>
      <c r="AL35" s="849"/>
      <c r="AM35" s="849"/>
      <c r="AN35" s="849"/>
      <c r="AO35" s="849"/>
      <c r="AP35" s="849">
        <v>827</v>
      </c>
      <c r="AQ35" s="849"/>
      <c r="AR35" s="849"/>
      <c r="AS35" s="849"/>
      <c r="AT35" s="849"/>
      <c r="AU35" s="849">
        <v>827</v>
      </c>
      <c r="AV35" s="849"/>
      <c r="AW35" s="849"/>
      <c r="AX35" s="849"/>
      <c r="AY35" s="849"/>
      <c r="AZ35" s="850"/>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14</v>
      </c>
      <c r="R36" s="777"/>
      <c r="S36" s="777"/>
      <c r="T36" s="777"/>
      <c r="U36" s="777"/>
      <c r="V36" s="777">
        <v>14</v>
      </c>
      <c r="W36" s="777"/>
      <c r="X36" s="777"/>
      <c r="Y36" s="777"/>
      <c r="Z36" s="777"/>
      <c r="AA36" s="777">
        <v>0</v>
      </c>
      <c r="AB36" s="777"/>
      <c r="AC36" s="777"/>
      <c r="AD36" s="777"/>
      <c r="AE36" s="778"/>
      <c r="AF36" s="779" t="s">
        <v>109</v>
      </c>
      <c r="AG36" s="780"/>
      <c r="AH36" s="780"/>
      <c r="AI36" s="780"/>
      <c r="AJ36" s="781"/>
      <c r="AK36" s="848">
        <v>1</v>
      </c>
      <c r="AL36" s="849"/>
      <c r="AM36" s="849"/>
      <c r="AN36" s="849"/>
      <c r="AO36" s="849"/>
      <c r="AP36" s="849" t="s">
        <v>541</v>
      </c>
      <c r="AQ36" s="849"/>
      <c r="AR36" s="849"/>
      <c r="AS36" s="849"/>
      <c r="AT36" s="849"/>
      <c r="AU36" s="849">
        <v>0</v>
      </c>
      <c r="AV36" s="849"/>
      <c r="AW36" s="849"/>
      <c r="AX36" s="849"/>
      <c r="AY36" s="849"/>
      <c r="AZ36" s="850"/>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3399</v>
      </c>
      <c r="AG63" s="860"/>
      <c r="AH63" s="860"/>
      <c r="AI63" s="860"/>
      <c r="AJ63" s="861"/>
      <c r="AK63" s="862"/>
      <c r="AL63" s="857"/>
      <c r="AM63" s="857"/>
      <c r="AN63" s="857"/>
      <c r="AO63" s="857"/>
      <c r="AP63" s="860">
        <v>14104</v>
      </c>
      <c r="AQ63" s="860"/>
      <c r="AR63" s="860"/>
      <c r="AS63" s="860"/>
      <c r="AT63" s="860"/>
      <c r="AU63" s="860">
        <v>11229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920</v>
      </c>
      <c r="R68" s="884"/>
      <c r="S68" s="884"/>
      <c r="T68" s="884"/>
      <c r="U68" s="884"/>
      <c r="V68" s="884">
        <v>902</v>
      </c>
      <c r="W68" s="884"/>
      <c r="X68" s="884"/>
      <c r="Y68" s="884"/>
      <c r="Z68" s="884"/>
      <c r="AA68" s="884">
        <v>18</v>
      </c>
      <c r="AB68" s="884"/>
      <c r="AC68" s="884"/>
      <c r="AD68" s="884"/>
      <c r="AE68" s="884"/>
      <c r="AF68" s="884">
        <v>18</v>
      </c>
      <c r="AG68" s="884"/>
      <c r="AH68" s="884"/>
      <c r="AI68" s="884"/>
      <c r="AJ68" s="884"/>
      <c r="AK68" s="884" t="s">
        <v>541</v>
      </c>
      <c r="AL68" s="884"/>
      <c r="AM68" s="884"/>
      <c r="AN68" s="884"/>
      <c r="AO68" s="884"/>
      <c r="AP68" s="884">
        <v>733</v>
      </c>
      <c r="AQ68" s="884"/>
      <c r="AR68" s="884"/>
      <c r="AS68" s="884"/>
      <c r="AT68" s="884"/>
      <c r="AU68" s="884">
        <v>325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2497</v>
      </c>
      <c r="R69" s="849"/>
      <c r="S69" s="849"/>
      <c r="T69" s="849"/>
      <c r="U69" s="849"/>
      <c r="V69" s="849">
        <v>2477</v>
      </c>
      <c r="W69" s="849"/>
      <c r="X69" s="849"/>
      <c r="Y69" s="849"/>
      <c r="Z69" s="849"/>
      <c r="AA69" s="849">
        <v>20</v>
      </c>
      <c r="AB69" s="849"/>
      <c r="AC69" s="849"/>
      <c r="AD69" s="849"/>
      <c r="AE69" s="849"/>
      <c r="AF69" s="849">
        <v>20</v>
      </c>
      <c r="AG69" s="849"/>
      <c r="AH69" s="849"/>
      <c r="AI69" s="849"/>
      <c r="AJ69" s="849"/>
      <c r="AK69" s="849" t="s">
        <v>541</v>
      </c>
      <c r="AL69" s="849"/>
      <c r="AM69" s="849"/>
      <c r="AN69" s="849"/>
      <c r="AO69" s="849"/>
      <c r="AP69" s="849">
        <v>1752</v>
      </c>
      <c r="AQ69" s="849"/>
      <c r="AR69" s="849"/>
      <c r="AS69" s="849"/>
      <c r="AT69" s="849"/>
      <c r="AU69" s="849">
        <v>409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435</v>
      </c>
      <c r="R70" s="849"/>
      <c r="S70" s="849"/>
      <c r="T70" s="849"/>
      <c r="U70" s="849"/>
      <c r="V70" s="849">
        <v>431</v>
      </c>
      <c r="W70" s="849"/>
      <c r="X70" s="849"/>
      <c r="Y70" s="849"/>
      <c r="Z70" s="849"/>
      <c r="AA70" s="849">
        <v>4</v>
      </c>
      <c r="AB70" s="849"/>
      <c r="AC70" s="849"/>
      <c r="AD70" s="849"/>
      <c r="AE70" s="849"/>
      <c r="AF70" s="849">
        <v>4</v>
      </c>
      <c r="AG70" s="849"/>
      <c r="AH70" s="849"/>
      <c r="AI70" s="849"/>
      <c r="AJ70" s="849"/>
      <c r="AK70" s="849">
        <v>6</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151415</v>
      </c>
      <c r="R71" s="849"/>
      <c r="S71" s="849"/>
      <c r="T71" s="849"/>
      <c r="U71" s="849"/>
      <c r="V71" s="849">
        <v>148352</v>
      </c>
      <c r="W71" s="849"/>
      <c r="X71" s="849"/>
      <c r="Y71" s="849"/>
      <c r="Z71" s="849"/>
      <c r="AA71" s="849">
        <v>3063</v>
      </c>
      <c r="AB71" s="849"/>
      <c r="AC71" s="849"/>
      <c r="AD71" s="849"/>
      <c r="AE71" s="849"/>
      <c r="AF71" s="849">
        <v>3063</v>
      </c>
      <c r="AG71" s="849"/>
      <c r="AH71" s="849"/>
      <c r="AI71" s="849"/>
      <c r="AJ71" s="849"/>
      <c r="AK71" s="849">
        <v>425</v>
      </c>
      <c r="AL71" s="849"/>
      <c r="AM71" s="849"/>
      <c r="AN71" s="849"/>
      <c r="AO71" s="849"/>
      <c r="AP71" s="849" t="s">
        <v>540</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164</v>
      </c>
      <c r="R72" s="849"/>
      <c r="S72" s="849"/>
      <c r="T72" s="849"/>
      <c r="U72" s="849"/>
      <c r="V72" s="849">
        <v>161</v>
      </c>
      <c r="W72" s="849"/>
      <c r="X72" s="849"/>
      <c r="Y72" s="849"/>
      <c r="Z72" s="849"/>
      <c r="AA72" s="849">
        <v>3</v>
      </c>
      <c r="AB72" s="849"/>
      <c r="AC72" s="849"/>
      <c r="AD72" s="849"/>
      <c r="AE72" s="849"/>
      <c r="AF72" s="849">
        <v>3</v>
      </c>
      <c r="AG72" s="849"/>
      <c r="AH72" s="849"/>
      <c r="AI72" s="849"/>
      <c r="AJ72" s="849"/>
      <c r="AK72" s="849" t="s">
        <v>540</v>
      </c>
      <c r="AL72" s="849"/>
      <c r="AM72" s="849"/>
      <c r="AN72" s="849"/>
      <c r="AO72" s="849"/>
      <c r="AP72" s="849" t="s">
        <v>540</v>
      </c>
      <c r="AQ72" s="849"/>
      <c r="AR72" s="849"/>
      <c r="AS72" s="849"/>
      <c r="AT72" s="849"/>
      <c r="AU72" s="849" t="s">
        <v>540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5</v>
      </c>
      <c r="R73" s="849"/>
      <c r="S73" s="849"/>
      <c r="T73" s="849"/>
      <c r="U73" s="849"/>
      <c r="V73" s="849">
        <v>1</v>
      </c>
      <c r="W73" s="849"/>
      <c r="X73" s="849"/>
      <c r="Y73" s="849"/>
      <c r="Z73" s="849"/>
      <c r="AA73" s="849">
        <v>4</v>
      </c>
      <c r="AB73" s="849"/>
      <c r="AC73" s="849"/>
      <c r="AD73" s="849"/>
      <c r="AE73" s="849"/>
      <c r="AF73" s="849">
        <v>4</v>
      </c>
      <c r="AG73" s="849"/>
      <c r="AH73" s="849"/>
      <c r="AI73" s="849"/>
      <c r="AJ73" s="849"/>
      <c r="AK73" s="849" t="s">
        <v>540</v>
      </c>
      <c r="AL73" s="849"/>
      <c r="AM73" s="849"/>
      <c r="AN73" s="849"/>
      <c r="AO73" s="849"/>
      <c r="AP73" s="849" t="s">
        <v>540</v>
      </c>
      <c r="AQ73" s="849"/>
      <c r="AR73" s="849"/>
      <c r="AS73" s="849"/>
      <c r="AT73" s="849"/>
      <c r="AU73" s="849" t="s">
        <v>540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550</v>
      </c>
      <c r="C74" s="892"/>
      <c r="D74" s="892"/>
      <c r="E74" s="892"/>
      <c r="F74" s="892"/>
      <c r="G74" s="892"/>
      <c r="H74" s="892"/>
      <c r="I74" s="892"/>
      <c r="J74" s="892"/>
      <c r="K74" s="892"/>
      <c r="L74" s="892"/>
      <c r="M74" s="892"/>
      <c r="N74" s="892"/>
      <c r="O74" s="892"/>
      <c r="P74" s="893"/>
      <c r="Q74" s="894">
        <v>83</v>
      </c>
      <c r="R74" s="849"/>
      <c r="S74" s="849"/>
      <c r="T74" s="849"/>
      <c r="U74" s="849"/>
      <c r="V74" s="849">
        <v>83</v>
      </c>
      <c r="W74" s="849"/>
      <c r="X74" s="849"/>
      <c r="Y74" s="849"/>
      <c r="Z74" s="849"/>
      <c r="AA74" s="849">
        <v>0</v>
      </c>
      <c r="AB74" s="849"/>
      <c r="AC74" s="849"/>
      <c r="AD74" s="849"/>
      <c r="AE74" s="849"/>
      <c r="AF74" s="849">
        <v>0</v>
      </c>
      <c r="AG74" s="849"/>
      <c r="AH74" s="849"/>
      <c r="AI74" s="849"/>
      <c r="AJ74" s="849"/>
      <c r="AK74" s="849">
        <v>61</v>
      </c>
      <c r="AL74" s="849"/>
      <c r="AM74" s="849"/>
      <c r="AN74" s="849"/>
      <c r="AO74" s="849"/>
      <c r="AP74" s="849" t="s">
        <v>540</v>
      </c>
      <c r="AQ74" s="849"/>
      <c r="AR74" s="849"/>
      <c r="AS74" s="849"/>
      <c r="AT74" s="849"/>
      <c r="AU74" s="849" t="s">
        <v>540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3112</v>
      </c>
      <c r="AG88" s="860"/>
      <c r="AH88" s="860"/>
      <c r="AI88" s="860"/>
      <c r="AJ88" s="860"/>
      <c r="AK88" s="857"/>
      <c r="AL88" s="857"/>
      <c r="AM88" s="857"/>
      <c r="AN88" s="857"/>
      <c r="AO88" s="857"/>
      <c r="AP88" s="860">
        <v>2485</v>
      </c>
      <c r="AQ88" s="860"/>
      <c r="AR88" s="860"/>
      <c r="AS88" s="860"/>
      <c r="AT88" s="860"/>
      <c r="AU88" s="860">
        <v>734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51</v>
      </c>
      <c r="CS102" s="868"/>
      <c r="CT102" s="868"/>
      <c r="CU102" s="868"/>
      <c r="CV102" s="911"/>
      <c r="CW102" s="910">
        <v>23</v>
      </c>
      <c r="CX102" s="868"/>
      <c r="CY102" s="868"/>
      <c r="CZ102" s="868"/>
      <c r="DA102" s="911"/>
      <c r="DB102" s="910">
        <v>70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1542168</v>
      </c>
      <c r="AB110" s="920"/>
      <c r="AC110" s="920"/>
      <c r="AD110" s="920"/>
      <c r="AE110" s="921"/>
      <c r="AF110" s="922">
        <v>1497952</v>
      </c>
      <c r="AG110" s="920"/>
      <c r="AH110" s="920"/>
      <c r="AI110" s="920"/>
      <c r="AJ110" s="921"/>
      <c r="AK110" s="922">
        <v>1483970</v>
      </c>
      <c r="AL110" s="920"/>
      <c r="AM110" s="920"/>
      <c r="AN110" s="920"/>
      <c r="AO110" s="921"/>
      <c r="AP110" s="923">
        <v>27.7</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12003753</v>
      </c>
      <c r="BR110" s="957"/>
      <c r="BS110" s="957"/>
      <c r="BT110" s="957"/>
      <c r="BU110" s="957"/>
      <c r="BV110" s="957">
        <v>12082803</v>
      </c>
      <c r="BW110" s="957"/>
      <c r="BX110" s="957"/>
      <c r="BY110" s="957"/>
      <c r="BZ110" s="957"/>
      <c r="CA110" s="957">
        <v>12835366</v>
      </c>
      <c r="CB110" s="957"/>
      <c r="CC110" s="957"/>
      <c r="CD110" s="957"/>
      <c r="CE110" s="957"/>
      <c r="CF110" s="971">
        <v>240</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v>3667</v>
      </c>
      <c r="AG112" s="989"/>
      <c r="AH112" s="989"/>
      <c r="AI112" s="989"/>
      <c r="AJ112" s="990"/>
      <c r="AK112" s="991">
        <v>3667</v>
      </c>
      <c r="AL112" s="989"/>
      <c r="AM112" s="989"/>
      <c r="AN112" s="989"/>
      <c r="AO112" s="990"/>
      <c r="AP112" s="992">
        <v>0.1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11873656</v>
      </c>
      <c r="BR112" s="950"/>
      <c r="BS112" s="950"/>
      <c r="BT112" s="950"/>
      <c r="BU112" s="950"/>
      <c r="BV112" s="950">
        <v>11554684</v>
      </c>
      <c r="BW112" s="950"/>
      <c r="BX112" s="950"/>
      <c r="BY112" s="950"/>
      <c r="BZ112" s="950"/>
      <c r="CA112" s="950">
        <v>11228209</v>
      </c>
      <c r="CB112" s="950"/>
      <c r="CC112" s="950"/>
      <c r="CD112" s="950"/>
      <c r="CE112" s="950"/>
      <c r="CF112" s="944">
        <v>209.9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818211</v>
      </c>
      <c r="AB113" s="964"/>
      <c r="AC113" s="964"/>
      <c r="AD113" s="964"/>
      <c r="AE113" s="965"/>
      <c r="AF113" s="966">
        <v>848108</v>
      </c>
      <c r="AG113" s="964"/>
      <c r="AH113" s="964"/>
      <c r="AI113" s="964"/>
      <c r="AJ113" s="965"/>
      <c r="AK113" s="966">
        <v>860381</v>
      </c>
      <c r="AL113" s="964"/>
      <c r="AM113" s="964"/>
      <c r="AN113" s="964"/>
      <c r="AO113" s="965"/>
      <c r="AP113" s="967">
        <v>16.100000000000001</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847623</v>
      </c>
      <c r="BR113" s="950"/>
      <c r="BS113" s="950"/>
      <c r="BT113" s="950"/>
      <c r="BU113" s="950"/>
      <c r="BV113" s="950">
        <v>807369</v>
      </c>
      <c r="BW113" s="950"/>
      <c r="BX113" s="950"/>
      <c r="BY113" s="950"/>
      <c r="BZ113" s="950"/>
      <c r="CA113" s="950">
        <v>734330</v>
      </c>
      <c r="CB113" s="950"/>
      <c r="CC113" s="950"/>
      <c r="CD113" s="950"/>
      <c r="CE113" s="950"/>
      <c r="CF113" s="944">
        <v>13.7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195677</v>
      </c>
      <c r="AB114" s="989"/>
      <c r="AC114" s="989"/>
      <c r="AD114" s="989"/>
      <c r="AE114" s="990"/>
      <c r="AF114" s="991">
        <v>192883</v>
      </c>
      <c r="AG114" s="989"/>
      <c r="AH114" s="989"/>
      <c r="AI114" s="989"/>
      <c r="AJ114" s="990"/>
      <c r="AK114" s="991">
        <v>207308</v>
      </c>
      <c r="AL114" s="989"/>
      <c r="AM114" s="989"/>
      <c r="AN114" s="989"/>
      <c r="AO114" s="990"/>
      <c r="AP114" s="992">
        <v>3.9</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1680238</v>
      </c>
      <c r="BR114" s="950"/>
      <c r="BS114" s="950"/>
      <c r="BT114" s="950"/>
      <c r="BU114" s="950"/>
      <c r="BV114" s="950">
        <v>1429988</v>
      </c>
      <c r="BW114" s="950"/>
      <c r="BX114" s="950"/>
      <c r="BY114" s="950"/>
      <c r="BZ114" s="950"/>
      <c r="CA114" s="950">
        <v>1412438</v>
      </c>
      <c r="CB114" s="950"/>
      <c r="CC114" s="950"/>
      <c r="CD114" s="950"/>
      <c r="CE114" s="950"/>
      <c r="CF114" s="944">
        <v>26.4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1840</v>
      </c>
      <c r="AB115" s="964"/>
      <c r="AC115" s="964"/>
      <c r="AD115" s="964"/>
      <c r="AE115" s="965"/>
      <c r="AF115" s="966">
        <v>360</v>
      </c>
      <c r="AG115" s="964"/>
      <c r="AH115" s="964"/>
      <c r="AI115" s="964"/>
      <c r="AJ115" s="965"/>
      <c r="AK115" s="966">
        <v>120</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905</v>
      </c>
      <c r="AB116" s="989"/>
      <c r="AC116" s="989"/>
      <c r="AD116" s="989"/>
      <c r="AE116" s="990"/>
      <c r="AF116" s="991">
        <v>757</v>
      </c>
      <c r="AG116" s="989"/>
      <c r="AH116" s="989"/>
      <c r="AI116" s="989"/>
      <c r="AJ116" s="990"/>
      <c r="AK116" s="991">
        <v>532</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2558801</v>
      </c>
      <c r="AB117" s="996"/>
      <c r="AC117" s="996"/>
      <c r="AD117" s="996"/>
      <c r="AE117" s="997"/>
      <c r="AF117" s="995">
        <v>2543727</v>
      </c>
      <c r="AG117" s="996"/>
      <c r="AH117" s="996"/>
      <c r="AI117" s="996"/>
      <c r="AJ117" s="997"/>
      <c r="AK117" s="995">
        <v>2555978</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26405270</v>
      </c>
      <c r="BR118" s="1016"/>
      <c r="BS118" s="1016"/>
      <c r="BT118" s="1016"/>
      <c r="BU118" s="1016"/>
      <c r="BV118" s="1016">
        <v>25874844</v>
      </c>
      <c r="BW118" s="1016"/>
      <c r="BX118" s="1016"/>
      <c r="BY118" s="1016"/>
      <c r="BZ118" s="1016"/>
      <c r="CA118" s="1016">
        <v>26210343</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6448058</v>
      </c>
      <c r="BR119" s="957"/>
      <c r="BS119" s="957"/>
      <c r="BT119" s="957"/>
      <c r="BU119" s="957"/>
      <c r="BV119" s="957">
        <v>5833876</v>
      </c>
      <c r="BW119" s="957"/>
      <c r="BX119" s="957"/>
      <c r="BY119" s="957"/>
      <c r="BZ119" s="957"/>
      <c r="CA119" s="957">
        <v>5798919</v>
      </c>
      <c r="CB119" s="957"/>
      <c r="CC119" s="957"/>
      <c r="CD119" s="957"/>
      <c r="CE119" s="957"/>
      <c r="CF119" s="971">
        <v>108.4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1791988</v>
      </c>
      <c r="BR120" s="950"/>
      <c r="BS120" s="950"/>
      <c r="BT120" s="950"/>
      <c r="BU120" s="950"/>
      <c r="BV120" s="950">
        <v>1631935</v>
      </c>
      <c r="BW120" s="950"/>
      <c r="BX120" s="950"/>
      <c r="BY120" s="950"/>
      <c r="BZ120" s="950"/>
      <c r="CA120" s="950">
        <v>1430963</v>
      </c>
      <c r="CB120" s="950"/>
      <c r="CC120" s="950"/>
      <c r="CD120" s="950"/>
      <c r="CE120" s="950"/>
      <c r="CF120" s="944">
        <v>26.8</v>
      </c>
      <c r="CG120" s="945"/>
      <c r="CH120" s="945"/>
      <c r="CI120" s="945"/>
      <c r="CJ120" s="945"/>
      <c r="CK120" s="1043" t="s">
        <v>437</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5642626</v>
      </c>
      <c r="DH120" s="957"/>
      <c r="DI120" s="957"/>
      <c r="DJ120" s="957"/>
      <c r="DK120" s="957"/>
      <c r="DL120" s="957">
        <v>5680492</v>
      </c>
      <c r="DM120" s="957"/>
      <c r="DN120" s="957"/>
      <c r="DO120" s="957"/>
      <c r="DP120" s="957"/>
      <c r="DQ120" s="957">
        <v>5555712</v>
      </c>
      <c r="DR120" s="957"/>
      <c r="DS120" s="957"/>
      <c r="DT120" s="957"/>
      <c r="DU120" s="957"/>
      <c r="DV120" s="958">
        <v>103.9</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15603337</v>
      </c>
      <c r="BR121" s="1016"/>
      <c r="BS121" s="1016"/>
      <c r="BT121" s="1016"/>
      <c r="BU121" s="1016"/>
      <c r="BV121" s="1016">
        <v>15528228</v>
      </c>
      <c r="BW121" s="1016"/>
      <c r="BX121" s="1016"/>
      <c r="BY121" s="1016"/>
      <c r="BZ121" s="1016"/>
      <c r="CA121" s="1016">
        <v>15571205</v>
      </c>
      <c r="CB121" s="1016"/>
      <c r="CC121" s="1016"/>
      <c r="CD121" s="1016"/>
      <c r="CE121" s="1016"/>
      <c r="CF121" s="1054">
        <v>291.10000000000002</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3174065</v>
      </c>
      <c r="DH121" s="950"/>
      <c r="DI121" s="950"/>
      <c r="DJ121" s="950"/>
      <c r="DK121" s="950"/>
      <c r="DL121" s="950">
        <v>3005066</v>
      </c>
      <c r="DM121" s="950"/>
      <c r="DN121" s="950"/>
      <c r="DO121" s="950"/>
      <c r="DP121" s="950"/>
      <c r="DQ121" s="950">
        <v>2784706</v>
      </c>
      <c r="DR121" s="950"/>
      <c r="DS121" s="950"/>
      <c r="DT121" s="950"/>
      <c r="DU121" s="950"/>
      <c r="DV121" s="951">
        <v>52.1</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23843383</v>
      </c>
      <c r="BR122" s="1065"/>
      <c r="BS122" s="1065"/>
      <c r="BT122" s="1065"/>
      <c r="BU122" s="1065"/>
      <c r="BV122" s="1065">
        <v>22994039</v>
      </c>
      <c r="BW122" s="1065"/>
      <c r="BX122" s="1065"/>
      <c r="BY122" s="1065"/>
      <c r="BZ122" s="1065"/>
      <c r="CA122" s="1065">
        <v>22801087</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2164126</v>
      </c>
      <c r="DH122" s="950"/>
      <c r="DI122" s="950"/>
      <c r="DJ122" s="950"/>
      <c r="DK122" s="950"/>
      <c r="DL122" s="950">
        <v>2008443</v>
      </c>
      <c r="DM122" s="950"/>
      <c r="DN122" s="950"/>
      <c r="DO122" s="950"/>
      <c r="DP122" s="950"/>
      <c r="DQ122" s="950">
        <v>2060585</v>
      </c>
      <c r="DR122" s="950"/>
      <c r="DS122" s="950"/>
      <c r="DT122" s="950"/>
      <c r="DU122" s="950"/>
      <c r="DV122" s="951">
        <v>38.5</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48.6</v>
      </c>
      <c r="BR123" s="1057"/>
      <c r="BS123" s="1057"/>
      <c r="BT123" s="1057"/>
      <c r="BU123" s="1057"/>
      <c r="BV123" s="1057">
        <v>55.3</v>
      </c>
      <c r="BW123" s="1057"/>
      <c r="BX123" s="1057"/>
      <c r="BY123" s="1057"/>
      <c r="BZ123" s="1057"/>
      <c r="CA123" s="1057">
        <v>63.7</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892839</v>
      </c>
      <c r="DH123" s="989"/>
      <c r="DI123" s="989"/>
      <c r="DJ123" s="989"/>
      <c r="DK123" s="990"/>
      <c r="DL123" s="991">
        <v>860683</v>
      </c>
      <c r="DM123" s="989"/>
      <c r="DN123" s="989"/>
      <c r="DO123" s="989"/>
      <c r="DP123" s="990"/>
      <c r="DQ123" s="991">
        <v>827206</v>
      </c>
      <c r="DR123" s="989"/>
      <c r="DS123" s="989"/>
      <c r="DT123" s="989"/>
      <c r="DU123" s="990"/>
      <c r="DV123" s="992">
        <v>15.5</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1240</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600</v>
      </c>
      <c r="AB127" s="989"/>
      <c r="AC127" s="989"/>
      <c r="AD127" s="989"/>
      <c r="AE127" s="990"/>
      <c r="AF127" s="991">
        <v>360</v>
      </c>
      <c r="AG127" s="989"/>
      <c r="AH127" s="989"/>
      <c r="AI127" s="989"/>
      <c r="AJ127" s="990"/>
      <c r="AK127" s="991">
        <v>120</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14.02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145743</v>
      </c>
      <c r="AB128" s="1120"/>
      <c r="AC128" s="1120"/>
      <c r="AD128" s="1120"/>
      <c r="AE128" s="1121"/>
      <c r="AF128" s="1122">
        <v>135431</v>
      </c>
      <c r="AG128" s="1120"/>
      <c r="AH128" s="1120"/>
      <c r="AI128" s="1120"/>
      <c r="AJ128" s="1121"/>
      <c r="AK128" s="1122">
        <v>123803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19.02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6960260</v>
      </c>
      <c r="AB129" s="989"/>
      <c r="AC129" s="989"/>
      <c r="AD129" s="989"/>
      <c r="AE129" s="990"/>
      <c r="AF129" s="991">
        <v>6934238</v>
      </c>
      <c r="AG129" s="989"/>
      <c r="AH129" s="989"/>
      <c r="AI129" s="989"/>
      <c r="AJ129" s="990"/>
      <c r="AK129" s="991">
        <v>7080455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13.2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1698754</v>
      </c>
      <c r="AB130" s="989"/>
      <c r="AC130" s="989"/>
      <c r="AD130" s="989"/>
      <c r="AE130" s="990"/>
      <c r="AF130" s="991">
        <v>1733597</v>
      </c>
      <c r="AG130" s="989"/>
      <c r="AH130" s="989"/>
      <c r="AI130" s="989"/>
      <c r="AJ130" s="990"/>
      <c r="AK130" s="991">
        <v>1731285</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63.7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5261506</v>
      </c>
      <c r="AB131" s="1028"/>
      <c r="AC131" s="1028"/>
      <c r="AD131" s="1028"/>
      <c r="AE131" s="1029"/>
      <c r="AF131" s="1030">
        <v>5200641</v>
      </c>
      <c r="AG131" s="1028"/>
      <c r="AH131" s="1028"/>
      <c r="AI131" s="1028"/>
      <c r="AJ131" s="1029"/>
      <c r="AK131" s="1030">
        <v>5349170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13.576036970000001</v>
      </c>
      <c r="AB132" s="1134"/>
      <c r="AC132" s="1134"/>
      <c r="AD132" s="1134"/>
      <c r="AE132" s="1135"/>
      <c r="AF132" s="1136">
        <v>12.973381549999999</v>
      </c>
      <c r="AG132" s="1134"/>
      <c r="AH132" s="1134"/>
      <c r="AI132" s="1134"/>
      <c r="AJ132" s="1135"/>
      <c r="AK132" s="1136">
        <v>13.102780429999999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14.3</v>
      </c>
      <c r="AB133" s="1141"/>
      <c r="AC133" s="1141"/>
      <c r="AD133" s="1141"/>
      <c r="AE133" s="1142"/>
      <c r="AF133" s="1140">
        <v>13.4</v>
      </c>
      <c r="AG133" s="1141"/>
      <c r="AH133" s="1141"/>
      <c r="AI133" s="1141"/>
      <c r="AJ133" s="1142"/>
      <c r="AK133" s="1140">
        <v>13.2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1604146</v>
      </c>
      <c r="L9" s="264">
        <v>103267</v>
      </c>
      <c r="M9" s="265">
        <v>88578</v>
      </c>
      <c r="N9" s="266">
        <v>16.600000000000001</v>
      </c>
    </row>
    <row r="10" spans="1:16">
      <c r="A10" s="248"/>
      <c r="B10" s="244"/>
      <c r="C10" s="244"/>
      <c r="D10" s="244"/>
      <c r="E10" s="244"/>
      <c r="F10" s="244"/>
      <c r="G10" s="1149" t="s">
        <v>478</v>
      </c>
      <c r="H10" s="1150"/>
      <c r="I10" s="1150"/>
      <c r="J10" s="1151"/>
      <c r="K10" s="267">
        <v>213890</v>
      </c>
      <c r="L10" s="268">
        <v>13769</v>
      </c>
      <c r="M10" s="269">
        <v>7040</v>
      </c>
      <c r="N10" s="270">
        <v>95.6</v>
      </c>
    </row>
    <row r="11" spans="1:16" ht="13.5" customHeight="1">
      <c r="A11" s="248"/>
      <c r="B11" s="244"/>
      <c r="C11" s="244"/>
      <c r="D11" s="244"/>
      <c r="E11" s="244"/>
      <c r="F11" s="244"/>
      <c r="G11" s="1149" t="s">
        <v>479</v>
      </c>
      <c r="H11" s="1150"/>
      <c r="I11" s="1150"/>
      <c r="J11" s="1151"/>
      <c r="K11" s="267">
        <v>341370</v>
      </c>
      <c r="L11" s="268">
        <v>21976</v>
      </c>
      <c r="M11" s="269">
        <v>8852</v>
      </c>
      <c r="N11" s="270">
        <v>148.30000000000001</v>
      </c>
    </row>
    <row r="12" spans="1:16" ht="13.5" customHeight="1">
      <c r="A12" s="248"/>
      <c r="B12" s="244"/>
      <c r="C12" s="244"/>
      <c r="D12" s="244"/>
      <c r="E12" s="244"/>
      <c r="F12" s="244"/>
      <c r="G12" s="1149" t="s">
        <v>480</v>
      </c>
      <c r="H12" s="1150"/>
      <c r="I12" s="1150"/>
      <c r="J12" s="1151"/>
      <c r="K12" s="267">
        <v>46967</v>
      </c>
      <c r="L12" s="268">
        <v>3023</v>
      </c>
      <c r="M12" s="269">
        <v>853</v>
      </c>
      <c r="N12" s="270">
        <v>254.4</v>
      </c>
    </row>
    <row r="13" spans="1:16" ht="13.5" customHeight="1">
      <c r="A13" s="248"/>
      <c r="B13" s="244"/>
      <c r="C13" s="244"/>
      <c r="D13" s="244"/>
      <c r="E13" s="244"/>
      <c r="F13" s="244"/>
      <c r="G13" s="1149" t="s">
        <v>481</v>
      </c>
      <c r="H13" s="1150"/>
      <c r="I13" s="1150"/>
      <c r="J13" s="1151"/>
      <c r="K13" s="267" t="s">
        <v>482</v>
      </c>
      <c r="L13" s="268" t="s">
        <v>482</v>
      </c>
      <c r="M13" s="269">
        <v>12</v>
      </c>
      <c r="N13" s="270" t="s">
        <v>482</v>
      </c>
    </row>
    <row r="14" spans="1:16" ht="13.5" customHeight="1">
      <c r="A14" s="248"/>
      <c r="B14" s="244"/>
      <c r="C14" s="244"/>
      <c r="D14" s="244"/>
      <c r="E14" s="244"/>
      <c r="F14" s="244"/>
      <c r="G14" s="1149" t="s">
        <v>483</v>
      </c>
      <c r="H14" s="1150"/>
      <c r="I14" s="1150"/>
      <c r="J14" s="1151"/>
      <c r="K14" s="267">
        <v>59836</v>
      </c>
      <c r="L14" s="268">
        <v>3852</v>
      </c>
      <c r="M14" s="269">
        <v>4061</v>
      </c>
      <c r="N14" s="270">
        <v>-5.0999999999999996</v>
      </c>
    </row>
    <row r="15" spans="1:16" ht="13.5" customHeight="1">
      <c r="A15" s="248"/>
      <c r="B15" s="244"/>
      <c r="C15" s="244"/>
      <c r="D15" s="244"/>
      <c r="E15" s="244"/>
      <c r="F15" s="244"/>
      <c r="G15" s="1149" t="s">
        <v>484</v>
      </c>
      <c r="H15" s="1150"/>
      <c r="I15" s="1150"/>
      <c r="J15" s="1151"/>
      <c r="K15" s="267" t="s">
        <v>482</v>
      </c>
      <c r="L15" s="268" t="s">
        <v>482</v>
      </c>
      <c r="M15" s="269">
        <v>2096</v>
      </c>
      <c r="N15" s="270" t="s">
        <v>482</v>
      </c>
    </row>
    <row r="16" spans="1:16">
      <c r="A16" s="248"/>
      <c r="B16" s="244"/>
      <c r="C16" s="244"/>
      <c r="D16" s="244"/>
      <c r="E16" s="244"/>
      <c r="F16" s="244"/>
      <c r="G16" s="1152" t="s">
        <v>485</v>
      </c>
      <c r="H16" s="1153"/>
      <c r="I16" s="1153"/>
      <c r="J16" s="1154"/>
      <c r="K16" s="268">
        <v>-158822</v>
      </c>
      <c r="L16" s="268">
        <v>-10224</v>
      </c>
      <c r="M16" s="269">
        <v>-9609</v>
      </c>
      <c r="N16" s="270">
        <v>6.4</v>
      </c>
    </row>
    <row r="17" spans="1:16">
      <c r="A17" s="248"/>
      <c r="B17" s="244"/>
      <c r="C17" s="244"/>
      <c r="D17" s="244"/>
      <c r="E17" s="244"/>
      <c r="F17" s="244"/>
      <c r="G17" s="1152" t="s">
        <v>168</v>
      </c>
      <c r="H17" s="1153"/>
      <c r="I17" s="1153"/>
      <c r="J17" s="1154"/>
      <c r="K17" s="268">
        <v>2107387</v>
      </c>
      <c r="L17" s="268">
        <v>135663</v>
      </c>
      <c r="M17" s="269">
        <v>101883</v>
      </c>
      <c r="N17" s="270">
        <v>33.200000000000003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13</v>
      </c>
      <c r="L21" s="281">
        <v>9.81</v>
      </c>
      <c r="M21" s="282">
        <v>3.19</v>
      </c>
      <c r="N21" s="249"/>
      <c r="O21" s="283"/>
      <c r="P21" s="279"/>
    </row>
    <row r="22" spans="1:16" s="284" customFormat="1">
      <c r="A22" s="279"/>
      <c r="B22" s="249"/>
      <c r="C22" s="249"/>
      <c r="D22" s="249"/>
      <c r="E22" s="249"/>
      <c r="F22" s="249"/>
      <c r="G22" s="1144" t="s">
        <v>491</v>
      </c>
      <c r="H22" s="1145"/>
      <c r="I22" s="1145"/>
      <c r="J22" s="1146"/>
      <c r="K22" s="285">
        <v>96.3</v>
      </c>
      <c r="L22" s="286">
        <v>97.8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1483970</v>
      </c>
      <c r="L32" s="294">
        <v>95530</v>
      </c>
      <c r="M32" s="295">
        <v>68295</v>
      </c>
      <c r="N32" s="296">
        <v>39.9</v>
      </c>
    </row>
    <row r="33" spans="1:16" ht="13.5" customHeight="1">
      <c r="A33" s="248"/>
      <c r="B33" s="244"/>
      <c r="C33" s="244"/>
      <c r="D33" s="244"/>
      <c r="E33" s="244"/>
      <c r="F33" s="244"/>
      <c r="G33" s="1160" t="s">
        <v>496</v>
      </c>
      <c r="H33" s="1161"/>
      <c r="I33" s="1161"/>
      <c r="J33" s="1162"/>
      <c r="K33" s="294" t="s">
        <v>482</v>
      </c>
      <c r="L33" s="294" t="s">
        <v>482</v>
      </c>
      <c r="M33" s="295" t="s">
        <v>482</v>
      </c>
      <c r="N33" s="296" t="s">
        <v>482</v>
      </c>
    </row>
    <row r="34" spans="1:16" ht="27" customHeight="1">
      <c r="A34" s="248"/>
      <c r="B34" s="244"/>
      <c r="C34" s="244"/>
      <c r="D34" s="244"/>
      <c r="E34" s="244"/>
      <c r="F34" s="244"/>
      <c r="G34" s="1160" t="s">
        <v>497</v>
      </c>
      <c r="H34" s="1161"/>
      <c r="I34" s="1161"/>
      <c r="J34" s="1162"/>
      <c r="K34" s="294">
        <v>3667</v>
      </c>
      <c r="L34" s="294">
        <v>236</v>
      </c>
      <c r="M34" s="295">
        <v>20</v>
      </c>
      <c r="N34" s="296">
        <v>1080</v>
      </c>
    </row>
    <row r="35" spans="1:16" ht="27" customHeight="1">
      <c r="A35" s="248"/>
      <c r="B35" s="244"/>
      <c r="C35" s="244"/>
      <c r="D35" s="244"/>
      <c r="E35" s="244"/>
      <c r="F35" s="244"/>
      <c r="G35" s="1160" t="s">
        <v>498</v>
      </c>
      <c r="H35" s="1161"/>
      <c r="I35" s="1161"/>
      <c r="J35" s="1162"/>
      <c r="K35" s="294">
        <v>860381</v>
      </c>
      <c r="L35" s="294">
        <v>55387</v>
      </c>
      <c r="M35" s="295">
        <v>17270</v>
      </c>
      <c r="N35" s="296">
        <v>220.7</v>
      </c>
    </row>
    <row r="36" spans="1:16" ht="27" customHeight="1">
      <c r="A36" s="248"/>
      <c r="B36" s="244"/>
      <c r="C36" s="244"/>
      <c r="D36" s="244"/>
      <c r="E36" s="244"/>
      <c r="F36" s="244"/>
      <c r="G36" s="1160" t="s">
        <v>499</v>
      </c>
      <c r="H36" s="1161"/>
      <c r="I36" s="1161"/>
      <c r="J36" s="1162"/>
      <c r="K36" s="294">
        <v>207308</v>
      </c>
      <c r="L36" s="294">
        <v>13345</v>
      </c>
      <c r="M36" s="295">
        <v>2908</v>
      </c>
      <c r="N36" s="296">
        <v>358.9</v>
      </c>
    </row>
    <row r="37" spans="1:16" ht="13.5" customHeight="1">
      <c r="A37" s="248"/>
      <c r="B37" s="244"/>
      <c r="C37" s="244"/>
      <c r="D37" s="244"/>
      <c r="E37" s="244"/>
      <c r="F37" s="244"/>
      <c r="G37" s="1160" t="s">
        <v>500</v>
      </c>
      <c r="H37" s="1161"/>
      <c r="I37" s="1161"/>
      <c r="J37" s="1162"/>
      <c r="K37" s="294">
        <v>120</v>
      </c>
      <c r="L37" s="294">
        <v>8</v>
      </c>
      <c r="M37" s="295">
        <v>1444</v>
      </c>
      <c r="N37" s="296">
        <v>-99.4</v>
      </c>
    </row>
    <row r="38" spans="1:16" ht="27" customHeight="1">
      <c r="A38" s="248"/>
      <c r="B38" s="244"/>
      <c r="C38" s="244"/>
      <c r="D38" s="244"/>
      <c r="E38" s="244"/>
      <c r="F38" s="244"/>
      <c r="G38" s="1163" t="s">
        <v>501</v>
      </c>
      <c r="H38" s="1164"/>
      <c r="I38" s="1164"/>
      <c r="J38" s="1165"/>
      <c r="K38" s="297">
        <v>532</v>
      </c>
      <c r="L38" s="297">
        <v>34</v>
      </c>
      <c r="M38" s="298">
        <v>7</v>
      </c>
      <c r="N38" s="299">
        <v>385.7</v>
      </c>
      <c r="O38" s="293"/>
    </row>
    <row r="39" spans="1:16">
      <c r="A39" s="248"/>
      <c r="B39" s="244"/>
      <c r="C39" s="244"/>
      <c r="D39" s="244"/>
      <c r="E39" s="244"/>
      <c r="F39" s="244"/>
      <c r="G39" s="1163" t="s">
        <v>502</v>
      </c>
      <c r="H39" s="1164"/>
      <c r="I39" s="1164"/>
      <c r="J39" s="1165"/>
      <c r="K39" s="300">
        <v>-123803</v>
      </c>
      <c r="L39" s="300">
        <v>-7970</v>
      </c>
      <c r="M39" s="301">
        <v>-4412</v>
      </c>
      <c r="N39" s="302">
        <v>80.599999999999994</v>
      </c>
      <c r="O39" s="293"/>
    </row>
    <row r="40" spans="1:16" ht="27" customHeight="1">
      <c r="A40" s="248"/>
      <c r="B40" s="244"/>
      <c r="C40" s="244"/>
      <c r="D40" s="244"/>
      <c r="E40" s="244"/>
      <c r="F40" s="244"/>
      <c r="G40" s="1160" t="s">
        <v>503</v>
      </c>
      <c r="H40" s="1161"/>
      <c r="I40" s="1161"/>
      <c r="J40" s="1162"/>
      <c r="K40" s="300">
        <v>-1731285</v>
      </c>
      <c r="L40" s="300">
        <v>-111451</v>
      </c>
      <c r="M40" s="301">
        <v>-58381</v>
      </c>
      <c r="N40" s="302">
        <v>90.9</v>
      </c>
      <c r="O40" s="293"/>
    </row>
    <row r="41" spans="1:16">
      <c r="A41" s="248"/>
      <c r="B41" s="244"/>
      <c r="C41" s="244"/>
      <c r="D41" s="244"/>
      <c r="E41" s="244"/>
      <c r="F41" s="244"/>
      <c r="G41" s="1166" t="s">
        <v>279</v>
      </c>
      <c r="H41" s="1167"/>
      <c r="I41" s="1167"/>
      <c r="J41" s="1168"/>
      <c r="K41" s="294">
        <v>700890</v>
      </c>
      <c r="L41" s="300">
        <v>45120</v>
      </c>
      <c r="M41" s="301">
        <v>27153</v>
      </c>
      <c r="N41" s="302">
        <v>66.2</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1917109</v>
      </c>
      <c r="J51" s="320">
        <v>113890</v>
      </c>
      <c r="K51" s="321">
        <v>-7.6</v>
      </c>
      <c r="L51" s="322">
        <v>67201</v>
      </c>
      <c r="M51" s="323">
        <v>-22.2</v>
      </c>
      <c r="N51" s="324">
        <v>14.6</v>
      </c>
    </row>
    <row r="52" spans="1:14">
      <c r="A52" s="248"/>
      <c r="B52" s="244"/>
      <c r="C52" s="244"/>
      <c r="D52" s="244"/>
      <c r="E52" s="244"/>
      <c r="F52" s="244"/>
      <c r="G52" s="325"/>
      <c r="H52" s="326" t="s">
        <v>514</v>
      </c>
      <c r="I52" s="327">
        <v>571469</v>
      </c>
      <c r="J52" s="328">
        <v>33949</v>
      </c>
      <c r="K52" s="329">
        <v>-4.5</v>
      </c>
      <c r="L52" s="330">
        <v>35210</v>
      </c>
      <c r="M52" s="331">
        <v>-14.6</v>
      </c>
      <c r="N52" s="332">
        <v>10.1</v>
      </c>
    </row>
    <row r="53" spans="1:14">
      <c r="A53" s="248"/>
      <c r="B53" s="244"/>
      <c r="C53" s="244"/>
      <c r="D53" s="244"/>
      <c r="E53" s="244"/>
      <c r="F53" s="244"/>
      <c r="G53" s="310" t="s">
        <v>515</v>
      </c>
      <c r="H53" s="311"/>
      <c r="I53" s="319">
        <v>1527079</v>
      </c>
      <c r="J53" s="320">
        <v>92500</v>
      </c>
      <c r="K53" s="321">
        <v>-18.8</v>
      </c>
      <c r="L53" s="322">
        <v>75709</v>
      </c>
      <c r="M53" s="323">
        <v>12.7</v>
      </c>
      <c r="N53" s="324">
        <v>-31.5</v>
      </c>
    </row>
    <row r="54" spans="1:14">
      <c r="A54" s="248"/>
      <c r="B54" s="244"/>
      <c r="C54" s="244"/>
      <c r="D54" s="244"/>
      <c r="E54" s="244"/>
      <c r="F54" s="244"/>
      <c r="G54" s="325"/>
      <c r="H54" s="326" t="s">
        <v>514</v>
      </c>
      <c r="I54" s="327">
        <v>523163</v>
      </c>
      <c r="J54" s="328">
        <v>31690</v>
      </c>
      <c r="K54" s="329">
        <v>-6.7</v>
      </c>
      <c r="L54" s="330">
        <v>35212</v>
      </c>
      <c r="M54" s="331">
        <v>0</v>
      </c>
      <c r="N54" s="332">
        <v>-6.7</v>
      </c>
    </row>
    <row r="55" spans="1:14">
      <c r="A55" s="248"/>
      <c r="B55" s="244"/>
      <c r="C55" s="244"/>
      <c r="D55" s="244"/>
      <c r="E55" s="244"/>
      <c r="F55" s="244"/>
      <c r="G55" s="310" t="s">
        <v>516</v>
      </c>
      <c r="H55" s="311"/>
      <c r="I55" s="319">
        <v>2021078</v>
      </c>
      <c r="J55" s="320">
        <v>124122</v>
      </c>
      <c r="K55" s="321">
        <v>34.200000000000003</v>
      </c>
      <c r="L55" s="322">
        <v>90961</v>
      </c>
      <c r="M55" s="323">
        <v>20.100000000000001</v>
      </c>
      <c r="N55" s="324">
        <v>14.1</v>
      </c>
    </row>
    <row r="56" spans="1:14">
      <c r="A56" s="248"/>
      <c r="B56" s="244"/>
      <c r="C56" s="244"/>
      <c r="D56" s="244"/>
      <c r="E56" s="244"/>
      <c r="F56" s="244"/>
      <c r="G56" s="325"/>
      <c r="H56" s="326" t="s">
        <v>514</v>
      </c>
      <c r="I56" s="327">
        <v>968436</v>
      </c>
      <c r="J56" s="328">
        <v>59475</v>
      </c>
      <c r="K56" s="329">
        <v>87.7</v>
      </c>
      <c r="L56" s="330">
        <v>37720</v>
      </c>
      <c r="M56" s="331">
        <v>7.1</v>
      </c>
      <c r="N56" s="332">
        <v>80.599999999999994</v>
      </c>
    </row>
    <row r="57" spans="1:14">
      <c r="A57" s="248"/>
      <c r="B57" s="244"/>
      <c r="C57" s="244"/>
      <c r="D57" s="244"/>
      <c r="E57" s="244"/>
      <c r="F57" s="244"/>
      <c r="G57" s="310" t="s">
        <v>517</v>
      </c>
      <c r="H57" s="311"/>
      <c r="I57" s="319">
        <v>2335643</v>
      </c>
      <c r="J57" s="320">
        <v>146426</v>
      </c>
      <c r="K57" s="321">
        <v>18</v>
      </c>
      <c r="L57" s="322">
        <v>106614</v>
      </c>
      <c r="M57" s="323">
        <v>17.2</v>
      </c>
      <c r="N57" s="324">
        <v>0.8</v>
      </c>
    </row>
    <row r="58" spans="1:14">
      <c r="A58" s="248"/>
      <c r="B58" s="244"/>
      <c r="C58" s="244"/>
      <c r="D58" s="244"/>
      <c r="E58" s="244"/>
      <c r="F58" s="244"/>
      <c r="G58" s="325"/>
      <c r="H58" s="326" t="s">
        <v>514</v>
      </c>
      <c r="I58" s="327">
        <v>1357711</v>
      </c>
      <c r="J58" s="328">
        <v>85118</v>
      </c>
      <c r="K58" s="329">
        <v>43.1</v>
      </c>
      <c r="L58" s="330">
        <v>45545</v>
      </c>
      <c r="M58" s="331">
        <v>20.7</v>
      </c>
      <c r="N58" s="332">
        <v>22.4</v>
      </c>
    </row>
    <row r="59" spans="1:14">
      <c r="A59" s="248"/>
      <c r="B59" s="244"/>
      <c r="C59" s="244"/>
      <c r="D59" s="244"/>
      <c r="E59" s="244"/>
      <c r="F59" s="244"/>
      <c r="G59" s="310" t="s">
        <v>518</v>
      </c>
      <c r="H59" s="311"/>
      <c r="I59" s="319">
        <v>3139796</v>
      </c>
      <c r="J59" s="320">
        <v>202124</v>
      </c>
      <c r="K59" s="321">
        <v>38</v>
      </c>
      <c r="L59" s="322">
        <v>85459</v>
      </c>
      <c r="M59" s="323">
        <v>-19.8</v>
      </c>
      <c r="N59" s="324">
        <v>57.8</v>
      </c>
    </row>
    <row r="60" spans="1:14">
      <c r="A60" s="248"/>
      <c r="B60" s="244"/>
      <c r="C60" s="244"/>
      <c r="D60" s="244"/>
      <c r="E60" s="244"/>
      <c r="F60" s="244"/>
      <c r="G60" s="325"/>
      <c r="H60" s="326" t="s">
        <v>514</v>
      </c>
      <c r="I60" s="333">
        <v>1182537</v>
      </c>
      <c r="J60" s="328">
        <v>76126</v>
      </c>
      <c r="K60" s="329">
        <v>-10.6</v>
      </c>
      <c r="L60" s="330">
        <v>44378</v>
      </c>
      <c r="M60" s="331">
        <v>-2.6</v>
      </c>
      <c r="N60" s="332">
        <v>-8</v>
      </c>
    </row>
    <row r="61" spans="1:14">
      <c r="A61" s="248"/>
      <c r="B61" s="244"/>
      <c r="C61" s="244"/>
      <c r="D61" s="244"/>
      <c r="E61" s="244"/>
      <c r="F61" s="244"/>
      <c r="G61" s="310" t="s">
        <v>519</v>
      </c>
      <c r="H61" s="334"/>
      <c r="I61" s="335">
        <v>2188141</v>
      </c>
      <c r="J61" s="336">
        <v>135812</v>
      </c>
      <c r="K61" s="337">
        <v>12.8</v>
      </c>
      <c r="L61" s="338">
        <v>85189</v>
      </c>
      <c r="M61" s="339">
        <v>1.6</v>
      </c>
      <c r="N61" s="324">
        <v>11.2</v>
      </c>
    </row>
    <row r="62" spans="1:14">
      <c r="A62" s="248"/>
      <c r="B62" s="244"/>
      <c r="C62" s="244"/>
      <c r="D62" s="244"/>
      <c r="E62" s="244"/>
      <c r="F62" s="244"/>
      <c r="G62" s="325"/>
      <c r="H62" s="326" t="s">
        <v>514</v>
      </c>
      <c r="I62" s="327">
        <v>920663</v>
      </c>
      <c r="J62" s="328">
        <v>57272</v>
      </c>
      <c r="K62" s="329">
        <v>21.8</v>
      </c>
      <c r="L62" s="330">
        <v>39613</v>
      </c>
      <c r="M62" s="331">
        <v>2.1</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70C0"/>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23.4</v>
      </c>
      <c r="G47" s="12">
        <v>27.26</v>
      </c>
      <c r="H47" s="12">
        <v>30.08</v>
      </c>
      <c r="I47" s="12">
        <v>31.9</v>
      </c>
      <c r="J47" s="13">
        <v>32.630000000000003</v>
      </c>
    </row>
    <row r="48" spans="2:10" ht="57.75" customHeight="1">
      <c r="B48" s="14"/>
      <c r="C48" s="1171" t="s">
        <v>4</v>
      </c>
      <c r="D48" s="1171"/>
      <c r="E48" s="1172"/>
      <c r="F48" s="15">
        <v>6.65</v>
      </c>
      <c r="G48" s="16">
        <v>5.46</v>
      </c>
      <c r="H48" s="16">
        <v>3.02</v>
      </c>
      <c r="I48" s="16">
        <v>2.66</v>
      </c>
      <c r="J48" s="17">
        <v>4.47</v>
      </c>
    </row>
    <row r="49" spans="2:10" ht="57.75" customHeight="1" thickBot="1">
      <c r="B49" s="18"/>
      <c r="C49" s="1173" t="s">
        <v>5</v>
      </c>
      <c r="D49" s="1173"/>
      <c r="E49" s="1174"/>
      <c r="F49" s="19">
        <v>3.71</v>
      </c>
      <c r="G49" s="20" t="s">
        <v>526</v>
      </c>
      <c r="H49" s="20" t="s">
        <v>527</v>
      </c>
      <c r="I49" s="20" t="s">
        <v>528</v>
      </c>
      <c r="J49" s="21">
        <v>1.94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dcterms:created xsi:type="dcterms:W3CDTF">2017-02-15T18:27:11Z</dcterms:created>
  <dcterms:modified xsi:type="dcterms:W3CDTF">2017-04-28T02:23:39Z</dcterms:modified>
  <cp:category/>
</cp:coreProperties>
</file>