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D29870E6-7394-42D3-80EE-E11218F39BB6}" xr6:coauthVersionLast="47" xr6:coauthVersionMax="47" xr10:uidLastSave="{00000000-0000-0000-0000-000000000000}"/>
  <bookViews>
    <workbookView xWindow="-28920" yWindow="15" windowWidth="29040" windowHeight="1572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BE39" i="10"/>
  <c r="AM39" i="10"/>
  <c r="U39" i="10"/>
  <c r="C39" i="10"/>
  <c r="BE38" i="10"/>
  <c r="AM38" i="10"/>
  <c r="U38" i="10"/>
  <c r="C38" i="10"/>
  <c r="BE37" i="10"/>
  <c r="AM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BE34" i="10" l="1"/>
  <c r="BW34" i="10" l="1"/>
  <c r="BW35" i="10" s="1"/>
  <c r="BW36" i="10" s="1"/>
  <c r="BW37" i="10" s="1"/>
  <c r="BW38" i="10" s="1"/>
  <c r="BW39" i="10" s="1"/>
  <c r="BW40" i="10" s="1"/>
  <c r="CO34" i="10" l="1"/>
  <c r="CO35" i="10" s="1"/>
  <c r="CO36" i="10" s="1"/>
  <c r="CO37" i="10" s="1"/>
  <c r="CO38" i="10" s="1"/>
  <c r="CO39" i="10" s="1"/>
</calcChain>
</file>

<file path=xl/sharedStrings.xml><?xml version="1.0" encoding="utf-8"?>
<sst xmlns="http://schemas.openxmlformats.org/spreadsheetml/2006/main" count="1161" uniqueCount="581">
  <si>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</si>
  <si>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</si>
  <si>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</si>
  <si>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</si>
  <si>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</si>
  <si>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</si>
  <si>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</si>
  <si>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</si>
  <si>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</si>
  <si>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</si>
  <si>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</si>
  <si>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</si>
  <si>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</si>
  <si>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</si>
  <si>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</si>
  <si>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</si>
  <si>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</si>
  <si>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</si>
  <si>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</si>
  <si>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</si>
  <si>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</si>
  <si>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</si>
  <si>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</si>
  <si>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</si>
  <si>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</si>
  <si>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</si>
  <si>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</si>
  <si>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</si>
  <si>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</si>
  <si>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</si>
  <si>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</si>
  <si>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</si>
  <si>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</si>
  <si>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</si>
  <si>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</si>
  <si>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</si>
  <si>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</si>
  <si>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</si>
  <si>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</si>
  <si>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</si>
  <si>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</si>
  <si>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</si>
  <si>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</si>
  <si>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</si>
  <si>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</si>
  <si>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</si>
  <si>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</si>
  <si>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</si>
  <si>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</si>
  <si>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</si>
  <si>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</si>
  <si>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</si>
  <si>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</si>
  <si>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</si>
  <si>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</si>
  <si>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</si>
  <si>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</si>
  <si>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</si>
  <si>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</si>
  <si>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</si>
  <si>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</si>
  <si>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</si>
  <si>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</si>
  <si>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</si>
  <si>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</si>
  <si>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</si>
  <si>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</si>
  <si>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</si>
  <si>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</si>
  <si>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</si>
  <si>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</si>
  <si>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</si>
  <si>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</si>
  <si>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</si>
  <si>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</si>
  <si>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</si>
  <si>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</si>
  <si>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</si>
  <si>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</si>
  <si>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</si>
  <si>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</si>
  <si>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</si>
  <si>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</si>
  <si>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</si>
  <si>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</si>
  <si>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</si>
  <si>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</si>
  <si>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</si>
  <si>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</si>
  <si>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</si>
  <si>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</si>
  <si>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</si>
  <si>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</si>
  <si>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</si>
  <si>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輪島市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</si>
  <si>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</si>
  <si>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</si>
  <si>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</si>
  <si>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</si>
  <si>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</si>
  <si>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</si>
  <si>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</si>
  <si>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</si>
  <si>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</si>
  <si>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</si>
  <si>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</si>
  <si>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</si>
  <si>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</si>
  <si>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</si>
  <si>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</si>
  <si>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</si>
  <si>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</si>
  <si>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</si>
  <si>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</si>
  <si>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</si>
  <si>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</si>
  <si>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</si>
  <si>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</si>
  <si>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</si>
  <si>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</si>
  <si>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</si>
  <si>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</si>
  <si>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</si>
  <si>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</si>
  <si>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</si>
  <si>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</si>
  <si>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</si>
  <si>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</si>
  <si>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</si>
  <si>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</si>
  <si>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</si>
  <si>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</si>
  <si>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</si>
  <si>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</si>
  <si>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</si>
  <si>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</si>
  <si>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</si>
  <si>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</si>
  <si>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</si>
  <si>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</si>
  <si>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</si>
  <si>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</si>
  <si>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</si>
  <si>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</si>
  <si>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</si>
  <si>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</si>
  <si>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</si>
  <si>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</si>
  <si>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</si>
  <si>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</si>
  <si>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</si>
  <si>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</si>
  <si>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</si>
  <si>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</si>
  <si>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</si>
  <si>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</si>
  <si>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</si>
  <si>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</si>
  <si>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</si>
  <si>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</si>
  <si>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</si>
  <si>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</si>
  <si>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</si>
  <si>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</si>
  <si>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</si>
  <si>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</si>
  <si>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</si>
  <si>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</si>
  <si>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</si>
  <si>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</si>
  <si>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</si>
  <si>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</si>
  <si>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</si>
  <si>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</si>
  <si>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</si>
  <si>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</si>
  <si>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</si>
  <si>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</si>
  <si>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</si>
  <si>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</si>
  <si>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</si>
  <si>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</si>
  <si>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</si>
  <si>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</si>
  <si>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</si>
  <si>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</si>
  <si>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</si>
  <si>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</si>
  <si>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</si>
  <si>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</si>
  <si>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</si>
  <si>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</si>
  <si>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</si>
  <si>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</si>
  <si>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</si>
  <si>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</si>
  <si>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</si>
  <si>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</si>
  <si>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</si>
  <si>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</si>
  <si>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</si>
  <si>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</si>
  <si>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石川県輪島市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</si>
  <si>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</si>
  <si>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</si>
  <si>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</si>
  <si>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</si>
  <si>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</si>
  <si>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</si>
  <si>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</si>
  <si>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</si>
  <si>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</si>
  <si>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</si>
  <si>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</si>
  <si>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</si>
  <si>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</si>
  <si>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</si>
  <si>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</si>
  <si>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</si>
  <si>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</si>
  <si>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</si>
  <si>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</si>
  <si>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</si>
  <si>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</si>
  <si>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</si>
  <si>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</si>
  <si>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</si>
  <si>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</si>
  <si>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</si>
  <si>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</si>
  <si>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</si>
  <si>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</si>
  <si>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</si>
  <si>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</si>
  <si>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</si>
  <si>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</si>
  <si>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</si>
  <si>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</si>
  <si>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</si>
  <si>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</si>
  <si>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</si>
  <si>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</si>
  <si>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</si>
  <si>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</si>
  <si>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</si>
  <si>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</si>
  <si>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</si>
  <si>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</si>
  <si>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</si>
  <si>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</si>
  <si>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</si>
  <si>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</si>
  <si>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</si>
  <si>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</si>
  <si>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</si>
  <si>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</si>
  <si>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</si>
  <si>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</si>
  <si>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</si>
  <si>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</si>
  <si>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</si>
  <si>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</si>
  <si>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</si>
  <si>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</si>
  <si>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</si>
  <si>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</si>
  <si>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</si>
  <si>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</si>
  <si>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</si>
  <si>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</si>
  <si>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</si>
  <si>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</si>
  <si>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</si>
  <si>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</si>
  <si>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</si>
  <si>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</si>
  <si>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</si>
  <si>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</si>
  <si>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</si>
  <si>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</si>
  <si>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</si>
  <si>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</si>
  <si>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</si>
  <si>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</si>
  <si>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</si>
  <si>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</si>
  <si>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</si>
  <si>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</si>
  <si>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</si>
  <si>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</si>
  <si>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</si>
  <si>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</si>
  <si>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</si>
  <si>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</si>
  <si>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</si>
  <si>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</si>
  <si>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</si>
  <si>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</si>
  <si>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</si>
  <si>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</si>
  <si>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</si>
  <si>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</si>
  <si>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</si>
  <si>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</si>
  <si>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</si>
  <si>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</si>
  <si>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</si>
  <si>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</si>
  <si>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</si>
  <si>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</si>
  <si>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</si>
  <si>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</si>
  <si>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</si>
  <si>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</si>
  <si>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</si>
  <si>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</si>
  <si>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</si>
  <si>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</si>
  <si>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</si>
  <si>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</si>
  <si>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</si>
  <si>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</si>
  <si>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</si>
  <si>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</si>
  <si>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</si>
  <si>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</si>
  <si>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</si>
  <si>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</si>
  <si>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</si>
  <si>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</si>
  <si>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</si>
  <si>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</si>
  <si>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</si>
  <si>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</si>
  <si>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</si>
  <si>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</si>
  <si>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</si>
  <si>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</si>
  <si>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</si>
  <si>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</si>
  <si>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</si>
  <si>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</si>
  <si>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</si>
  <si>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</si>
  <si>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</si>
  <si>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</si>
  <si>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</si>
  <si>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</si>
  <si>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</si>
  <si>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</si>
  <si>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</si>
  <si>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</si>
  <si>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</si>
  <si>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石川県輪島市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</si>
  <si>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</si>
  <si>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</si>
  <si>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</si>
  <si>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</si>
  <si>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</si>
  <si>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</si>
  <si>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</si>
  <si>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</si>
  <si>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</si>
  <si>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</si>
  <si>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</si>
  <si>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</si>
  <si>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</si>
  <si>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</si>
  <si>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</si>
  <si>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</si>
  <si>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</si>
  <si>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</si>
  <si>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</si>
  <si>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</si>
  <si>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</si>
  <si>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</si>
  <si>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</si>
  <si>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</si>
  <si>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</si>
  <si>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</si>
  <si>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</si>
  <si>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</si>
  <si>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</si>
  <si>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</si>
  <si>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</si>
  <si>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</si>
  <si>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</si>
  <si>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</si>
  <si>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</si>
  <si>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</si>
  <si>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</si>
  <si>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</si>
  <si>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</si>
  <si>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</si>
  <si>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</si>
  <si>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</si>
  <si>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臨海土地造成事業特別会計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</si>
  <si>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</si>
  <si>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</si>
  <si>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</si>
  <si>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</si>
  <si>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</si>
  <si>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</si>
  <si>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</si>
  <si>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</si>
  <si>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</si>
  <si>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</si>
  <si>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</si>
  <si>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</si>
  <si>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</si>
  <si>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</si>
  <si>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</si>
  <si>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</si>
  <si>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</si>
  <si>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</si>
  <si>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</si>
  <si>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</si>
  <si>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</si>
  <si>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</si>
  <si>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</si>
  <si>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</si>
  <si>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</si>
  <si>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</si>
  <si>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</si>
  <si>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</si>
  <si>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</si>
  <si>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</si>
  <si>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</si>
  <si>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</si>
  <si>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</si>
  <si>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</si>
  <si>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</si>
  <si>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</si>
  <si>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</si>
  <si>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</si>
  <si>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</si>
  <si>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</si>
  <si>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</si>
  <si>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</si>
  <si>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</si>
  <si>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</si>
  <si>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</si>
  <si>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</si>
  <si>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</si>
  <si>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</si>
  <si>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</si>
  <si>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</si>
  <si>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</si>
  <si>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</si>
  <si>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</si>
  <si>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</si>
  <si>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</si>
  <si>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</si>
  <si>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</si>
  <si>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</si>
  <si>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</si>
  <si>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</si>
  <si>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</si>
  <si>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</si>
  <si>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</si>
  <si>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</si>
  <si>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</si>
  <si>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</si>
  <si>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</si>
  <si>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</si>
  <si>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</si>
  <si>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</si>
  <si>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</si>
  <si>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</si>
  <si>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</si>
  <si>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</si>
  <si>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</si>
  <si>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</si>
  <si>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</si>
  <si>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</si>
  <si>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</si>
  <si>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</si>
  <si>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</si>
  <si>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</si>
  <si>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</si>
  <si>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</si>
  <si>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</si>
  <si>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</si>
  <si>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</si>
  <si>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</si>
  <si>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</si>
  <si>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</si>
  <si>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</si>
  <si>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</si>
  <si>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</si>
  <si>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</si>
  <si>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</si>
  <si>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</si>
  <si>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</si>
  <si>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</si>
  <si>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</si>
  <si>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</si>
  <si>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</si>
  <si>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</si>
  <si>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</si>
  <si>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</si>
  <si>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</si>
  <si>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</si>
  <si>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</si>
  <si>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</si>
  <si>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</si>
  <si>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</si>
  <si>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</si>
  <si>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</si>
  <si>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</si>
  <si>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</si>
  <si>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</si>
  <si>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</si>
  <si>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</si>
  <si>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</si>
  <si>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</si>
  <si>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</si>
  <si>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</si>
  <si>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</si>
  <si>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</si>
  <si>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</si>
  <si>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</si>
  <si>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</si>
  <si>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</si>
  <si>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</si>
  <si>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</si>
  <si>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</si>
  <si>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</si>
  <si>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</si>
  <si>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</si>
  <si>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</si>
  <si>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</si>
  <si>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</si>
  <si>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3.54</t>
  </si>
  <si>
    <t>▲ 1.82</t>
  </si>
  <si>
    <t>病院事業会計</t>
  </si>
  <si>
    <t>一般会計</t>
  </si>
  <si>
    <t>水道事業会計</t>
  </si>
  <si>
    <t>介護保険特別会計</t>
  </si>
  <si>
    <t>後期高齢者医療特別会計</t>
  </si>
  <si>
    <t>下水道事業会計</t>
  </si>
  <si>
    <t>▲ 0.09</t>
  </si>
  <si>
    <t>臨海土地造成事業特別会計</t>
  </si>
  <si>
    <t>土地取得事業特別会計</t>
  </si>
  <si>
    <t>その他会計（赤字）</t>
  </si>
  <si>
    <t>その他会計（黒字）</t>
  </si>
  <si>
    <t>R01</t>
    <phoneticPr fontId="5"/>
  </si>
  <si>
    <t>R02</t>
    <phoneticPr fontId="5"/>
  </si>
  <si>
    <t>R03</t>
    <phoneticPr fontId="5"/>
  </si>
  <si>
    <t>R04</t>
    <phoneticPr fontId="5"/>
  </si>
  <si>
    <t>R05</t>
    <phoneticPr fontId="5"/>
  </si>
  <si>
    <t>公益財団法人輪島市漆芸美術館</t>
    <rPh sb="0" eb="2">
      <t>コウエキ</t>
    </rPh>
    <rPh sb="2" eb="4">
      <t>ザイダン</t>
    </rPh>
    <rPh sb="4" eb="6">
      <t>ホウジン</t>
    </rPh>
    <rPh sb="6" eb="8">
      <t>ワジマ</t>
    </rPh>
    <rPh sb="8" eb="9">
      <t>シ</t>
    </rPh>
    <rPh sb="9" eb="11">
      <t>シツゲイ</t>
    </rPh>
    <rPh sb="11" eb="14">
      <t>ビジュツカン</t>
    </rPh>
    <phoneticPr fontId="10"/>
  </si>
  <si>
    <t>公益財団法人白米千枚田景勝保存協議会</t>
    <rPh sb="0" eb="2">
      <t>コウエキ</t>
    </rPh>
    <rPh sb="2" eb="6">
      <t>ザイダンホウジン</t>
    </rPh>
    <rPh sb="6" eb="7">
      <t>シロ</t>
    </rPh>
    <rPh sb="7" eb="8">
      <t>コメ</t>
    </rPh>
    <rPh sb="8" eb="11">
      <t>センマイダ</t>
    </rPh>
    <rPh sb="11" eb="13">
      <t>ケイショウ</t>
    </rPh>
    <rPh sb="13" eb="18">
      <t>ホゾンキョウギカイ</t>
    </rPh>
    <phoneticPr fontId="10"/>
  </si>
  <si>
    <t>輪島温泉観光開発株式会社</t>
    <rPh sb="0" eb="2">
      <t>ワジマ</t>
    </rPh>
    <rPh sb="2" eb="4">
      <t>オンセン</t>
    </rPh>
    <rPh sb="4" eb="6">
      <t>カンコウ</t>
    </rPh>
    <rPh sb="6" eb="8">
      <t>カイハツ</t>
    </rPh>
    <rPh sb="8" eb="10">
      <t>カブシキ</t>
    </rPh>
    <rPh sb="10" eb="12">
      <t>カイシャ</t>
    </rPh>
    <phoneticPr fontId="10"/>
  </si>
  <si>
    <t>株式会社まちづくり輪島</t>
    <rPh sb="0" eb="2">
      <t>カブシキ</t>
    </rPh>
    <rPh sb="2" eb="4">
      <t>カイシャ</t>
    </rPh>
    <rPh sb="9" eb="11">
      <t>ワジマ</t>
    </rPh>
    <phoneticPr fontId="10"/>
  </si>
  <si>
    <t>財団法人日本海むら開発公社</t>
    <rPh sb="0" eb="4">
      <t>ザイダンホウジン</t>
    </rPh>
    <rPh sb="4" eb="7">
      <t>ニホンカイ</t>
    </rPh>
    <rPh sb="9" eb="11">
      <t>カイハツ</t>
    </rPh>
    <rPh sb="11" eb="13">
      <t>コウシャ</t>
    </rPh>
    <phoneticPr fontId="10"/>
  </si>
  <si>
    <t>有限会社門前生活環境</t>
    <rPh sb="0" eb="2">
      <t>ユウゲン</t>
    </rPh>
    <rPh sb="2" eb="4">
      <t>カイシャ</t>
    </rPh>
    <rPh sb="4" eb="6">
      <t>モンゼン</t>
    </rPh>
    <rPh sb="6" eb="8">
      <t>セイカツ</t>
    </rPh>
    <rPh sb="8" eb="10">
      <t>カンキョウ</t>
    </rPh>
    <phoneticPr fontId="10"/>
  </si>
  <si>
    <t>奥能登広域圏事務組合</t>
    <rPh sb="0" eb="3">
      <t>オクノト</t>
    </rPh>
    <rPh sb="3" eb="6">
      <t>コウイキケン</t>
    </rPh>
    <rPh sb="6" eb="10">
      <t>ジムクミアイ</t>
    </rPh>
    <phoneticPr fontId="10"/>
  </si>
  <si>
    <t>輪島市穴水町環境衛生施設組合</t>
    <rPh sb="0" eb="3">
      <t>ワジマシ</t>
    </rPh>
    <rPh sb="3" eb="6">
      <t>アナミズマチ</t>
    </rPh>
    <rPh sb="6" eb="10">
      <t>カンキョウエイセイ</t>
    </rPh>
    <rPh sb="10" eb="12">
      <t>シセツ</t>
    </rPh>
    <rPh sb="12" eb="14">
      <t>クミアイ</t>
    </rPh>
    <phoneticPr fontId="10"/>
  </si>
  <si>
    <t>石川県市町村消防団員等公務災害補償等組合</t>
    <rPh sb="0" eb="3">
      <t>イシカワケン</t>
    </rPh>
    <rPh sb="3" eb="6">
      <t>シチョウソン</t>
    </rPh>
    <rPh sb="6" eb="9">
      <t>ショウボウダン</t>
    </rPh>
    <rPh sb="9" eb="10">
      <t>イン</t>
    </rPh>
    <rPh sb="10" eb="11">
      <t>トウ</t>
    </rPh>
    <rPh sb="11" eb="15">
      <t>コウムサイガイ</t>
    </rPh>
    <rPh sb="15" eb="17">
      <t>ホショウ</t>
    </rPh>
    <rPh sb="17" eb="18">
      <t>トウ</t>
    </rPh>
    <rPh sb="18" eb="20">
      <t>クミアイ</t>
    </rPh>
    <phoneticPr fontId="10"/>
  </si>
  <si>
    <t>石川県市町村消防賞じゅつ金組合</t>
    <rPh sb="0" eb="3">
      <t>イシカワケン</t>
    </rPh>
    <rPh sb="3" eb="6">
      <t>シチョウソン</t>
    </rPh>
    <rPh sb="6" eb="8">
      <t>ショウボウ</t>
    </rPh>
    <rPh sb="8" eb="9">
      <t>ショウ</t>
    </rPh>
    <rPh sb="12" eb="13">
      <t>キン</t>
    </rPh>
    <rPh sb="13" eb="15">
      <t>クミアイ</t>
    </rPh>
    <phoneticPr fontId="10"/>
  </si>
  <si>
    <t>石川県後期高齢者医療広域連合（一般会計）</t>
    <rPh sb="0" eb="3">
      <t>イシカワケン</t>
    </rPh>
    <rPh sb="3" eb="8">
      <t>コウキコウレイシャ</t>
    </rPh>
    <rPh sb="8" eb="10">
      <t>イリョウ</t>
    </rPh>
    <rPh sb="10" eb="14">
      <t>コウイキレンゴウ</t>
    </rPh>
    <rPh sb="15" eb="19">
      <t>イッパンカイケイ</t>
    </rPh>
    <phoneticPr fontId="10"/>
  </si>
  <si>
    <t>石川県後期高齢者医療広域連合（後期高齢者医療特別会計）</t>
    <rPh sb="0" eb="7">
      <t>イシカワケンコウキコウレイ</t>
    </rPh>
    <rPh sb="7" eb="8">
      <t>モノ</t>
    </rPh>
    <rPh sb="8" eb="10">
      <t>イリョウ</t>
    </rPh>
    <rPh sb="10" eb="14">
      <t>コウイキレンゴウ</t>
    </rPh>
    <rPh sb="15" eb="20">
      <t>コウキコウレイシャ</t>
    </rPh>
    <rPh sb="20" eb="22">
      <t>イリョウ</t>
    </rPh>
    <rPh sb="22" eb="24">
      <t>トクベツ</t>
    </rPh>
    <rPh sb="24" eb="26">
      <t>カイケイ</t>
    </rPh>
    <phoneticPr fontId="10"/>
  </si>
  <si>
    <t>-</t>
    <phoneticPr fontId="10"/>
  </si>
  <si>
    <t>-</t>
    <phoneticPr fontId="2"/>
  </si>
  <si>
    <t>ふるさと応援基金</t>
    <rPh sb="4" eb="8">
      <t>オウエンキキン</t>
    </rPh>
    <phoneticPr fontId="5"/>
  </si>
  <si>
    <t>まちづくり事業基金</t>
    <rPh sb="5" eb="9">
      <t>ジギョウキキン</t>
    </rPh>
    <phoneticPr fontId="2"/>
  </si>
  <si>
    <t>災害対策基金</t>
    <rPh sb="0" eb="6">
      <t>サイガイタイサクキキン</t>
    </rPh>
    <phoneticPr fontId="2"/>
  </si>
  <si>
    <t>公共施設等総合整備基金</t>
    <rPh sb="0" eb="5">
      <t>コウキョウシセツトウ</t>
    </rPh>
    <rPh sb="5" eb="9">
      <t>ソウゴウセイビ</t>
    </rPh>
    <rPh sb="9" eb="11">
      <t>キキン</t>
    </rPh>
    <phoneticPr fontId="2"/>
  </si>
  <si>
    <t>地域福祉推進基金</t>
    <rPh sb="0" eb="2">
      <t>チイキ</t>
    </rPh>
    <rPh sb="2" eb="4">
      <t>フクシ</t>
    </rPh>
    <rPh sb="4" eb="6">
      <t>スイシン</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</si>
  <si>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</si>
  <si>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</si>
  <si>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</si>
  <si>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</si>
  <si>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</si>
  <si>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前年度から上昇したものの、将来負担比率は大きく減少したため、類似団体内平均値との乖離は前年度と比較して少なくなった。実質公債費比率については、令和5年度単年度比率が令和2年度単年度比率を4.3％も上回ったことにより数値が1.4％上昇した。令和6年度は令和2年度に実施した防災行政無線の更新や本庁舎建設等の大型建設事業により、実質公債費比率はさらに上昇することが予想されるため、これまで以上に公債費の適正化に取り組む必要がある。</t>
    <rPh sb="21" eb="27">
      <t>ショウライフタンヒリツ</t>
    </rPh>
    <rPh sb="28" eb="29">
      <t>オオ</t>
    </rPh>
    <rPh sb="31" eb="33">
      <t>ゲンショウ</t>
    </rPh>
    <rPh sb="42" eb="43">
      <t>ナイ</t>
    </rPh>
    <rPh sb="51" eb="54">
      <t>ゼンネンド</t>
    </rPh>
    <rPh sb="55" eb="57">
      <t>ヒカク</t>
    </rPh>
    <rPh sb="59" eb="60">
      <t>スク</t>
    </rPh>
    <rPh sb="95" eb="98">
      <t>タンネンド</t>
    </rPh>
    <rPh sb="139" eb="141">
      <t>ジッシ</t>
    </rPh>
    <rPh sb="143" eb="149">
      <t>ボウサイギョウセイムセン</t>
    </rPh>
    <rPh sb="150" eb="152">
      <t>コウシン</t>
    </rPh>
    <rPh sb="153" eb="156">
      <t>ホンチョウシャ</t>
    </rPh>
    <rPh sb="156" eb="159">
      <t>ケンセツトウ</t>
    </rPh>
    <rPh sb="203" eb="206">
      <t>コウサイヒ</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</si>
  <si>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</si>
  <si>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</si>
  <si>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</si>
  <si>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減価償却率ともに類似団体内平均値をわずかに上回っている。将来負担比率は前年度と比較すると65.5％と大きく減少しているものの、これは基金への積立てによる一時的な減少であるため、今後は災害復旧が進んでいくにつれて大きく上昇していくものと見込まれる。</t>
    <rPh sb="0" eb="6">
      <t>ショウライフタンヒリツ</t>
    </rPh>
    <rPh sb="25" eb="26">
      <t>ナイ</t>
    </rPh>
    <rPh sb="41" eb="47">
      <t>ショウライフタンヒリツ</t>
    </rPh>
    <rPh sb="48" eb="51">
      <t>ゼンネンド</t>
    </rPh>
    <rPh sb="52" eb="54">
      <t>ヒカク</t>
    </rPh>
    <rPh sb="63" eb="64">
      <t>オオ</t>
    </rPh>
    <rPh sb="66" eb="68">
      <t>ゲンショウ</t>
    </rPh>
    <rPh sb="79" eb="81">
      <t>キキン</t>
    </rPh>
    <rPh sb="83" eb="85">
      <t>ツミタ</t>
    </rPh>
    <rPh sb="89" eb="92">
      <t>イチジテキ</t>
    </rPh>
    <rPh sb="93" eb="95">
      <t>ゲンショウ</t>
    </rPh>
    <rPh sb="104" eb="108">
      <t>サイガイフッキュウ</t>
    </rPh>
    <rPh sb="109" eb="110">
      <t>スス</t>
    </rPh>
    <rPh sb="118" eb="119">
      <t>オオ</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</si>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</sst>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43F4FA-F68F-4BAD-A78E-4BD5708D15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38A-49FB-BEE3-6E5A4CAD9B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130336</c:v>
                </c:pt>
                <c:pt idx="1">
                  <c:v>236510</c:v>
                </c:pt>
                <c:pt idx="2">
                  <c:v>153220</c:v>
                </c:pt>
                <c:pt idx="3">
                  <c:v>77594</c:v>
                </c:pt>
                <c:pt idx="4">
                  <c:v>74197</c:v>
                </c:pt>
              </c:numCache>
            </c:numRef>
          </c:val>
          <c:smooth val="0"/>
          <c:extLst>
            <c:ext xmlns:c16="http://schemas.microsoft.com/office/drawing/2014/chart" uri="{C3380CC4-5D6E-409C-BE32-E72D297353CC}">
              <c16:uniqueId val="{00000001-C38A-49FB-BEE3-6E5A4CAD9B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c:v>
                </c:pt>
                <c:pt idx="1">
                  <c:v>5.74</c:v>
                </c:pt>
                <c:pt idx="2">
                  <c:v>8.68</c:v>
                </c:pt>
                <c:pt idx="3">
                  <c:v>4.76</c:v>
                </c:pt>
                <c:pt idx="4">
                  <c:v>23.96</c:v>
                </c:pt>
              </c:numCache>
            </c:numRef>
          </c:val>
          <c:extLst>
            <c:ext xmlns:c16="http://schemas.microsoft.com/office/drawing/2014/chart" uri="{C3380CC4-5D6E-409C-BE32-E72D297353CC}">
              <c16:uniqueId val="{00000000-803C-4906-ADA3-5FC909D6E2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22.94</c:v>
                </c:pt>
                <c:pt idx="1">
                  <c:v>22.92</c:v>
                </c:pt>
                <c:pt idx="2">
                  <c:v>25.22</c:v>
                </c:pt>
                <c:pt idx="3">
                  <c:v>31.23</c:v>
                </c:pt>
                <c:pt idx="4">
                  <c:v>34.03</c:v>
                </c:pt>
              </c:numCache>
            </c:numRef>
          </c:val>
          <c:extLst>
            <c:ext xmlns:c16="http://schemas.microsoft.com/office/drawing/2014/chart" uri="{C3380CC4-5D6E-409C-BE32-E72D297353CC}">
              <c16:uniqueId val="{00000001-803C-4906-ADA3-5FC909D6E2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-3.54</c:v>
                </c:pt>
                <c:pt idx="1">
                  <c:v>5.07</c:v>
                </c:pt>
                <c:pt idx="2">
                  <c:v>3.11</c:v>
                </c:pt>
                <c:pt idx="3">
                  <c:v>-1.82</c:v>
                </c:pt>
                <c:pt idx="4">
                  <c:v>20.9</c:v>
                </c:pt>
              </c:numCache>
            </c:numRef>
          </c:val>
          <c:smooth val="0"/>
          <c:extLst>
            <c:ext xmlns:c16="http://schemas.microsoft.com/office/drawing/2014/chart" uri="{C3380CC4-5D6E-409C-BE32-E72D297353CC}">
              <c16:uniqueId val="{00000002-803C-4906-ADA3-5FC909D6E2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#N/A</c:v>
                </c:pt>
                <c:pt idx="3">
                  <c:v>0.39</c:v>
                </c:pt>
                <c:pt idx="4">
                  <c:v>#N/A</c:v>
                </c:pt>
                <c:pt idx="5">
                  <c:v>0.67</c:v>
                </c:pt>
                <c:pt idx="6">
                  <c:v>#N/A</c:v>
                </c:pt>
                <c:pt idx="7">
                  <c:v>0.28000000000000003</c:v>
                </c:pt>
                <c:pt idx="8">
                  <c:v>#N/A</c:v>
                </c:pt>
                <c:pt idx="9">
                  <c:v>0.05</c:v>
                </c:pt>
              </c:numCache>
            </c:numRef>
          </c:val>
          <c:extLst>
            <c:ext xmlns:c16="http://schemas.microsoft.com/office/drawing/2014/chart" uri="{C3380CC4-5D6E-409C-BE32-E72D297353CC}">
              <c16:uniqueId val="{00000000-3B89-484A-8209-96DF72A901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89-484A-8209-96DF72A901F6}"/>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0.08</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2-3B89-484A-8209-96DF72A901F6}"/>
            </c:ext>
          </c:extLst>
        </c:ser>
        <c:ser>
          <c:idx val="3"/>
          <c:order val="3"/>
          <c:tx>
            <c:strRef>
              <c:f>データシート!$A$30</c:f>
              <c:strCache>
                <c:ptCount val="1"/>
                <c:pt idx="0">
                  <c:v>臨海土地造成事業特別会計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1.05</c:v>
                </c:pt>
                <c:pt idx="2">
                  <c:v>#N/A</c:v>
                </c:pt>
                <c:pt idx="3">
                  <c:v>0.9</c:v>
                </c:pt>
                <c:pt idx="4">
                  <c:v>#N/A</c:v>
                </c:pt>
                <c:pt idx="5">
                  <c:v>0.79</c:v>
                </c:pt>
                <c:pt idx="6">
                  <c:v>#N/A</c:v>
                </c:pt>
                <c:pt idx="7">
                  <c:v>0.6</c:v>
                </c:pt>
                <c:pt idx="8">
                  <c:v>#N/A</c:v>
                </c:pt>
                <c:pt idx="9">
                  <c:v>0.55000000000000004</c:v>
                </c:pt>
              </c:numCache>
            </c:numRef>
          </c:val>
          <c:extLst>
            <c:ext xmlns:c16="http://schemas.microsoft.com/office/drawing/2014/chart" uri="{C3380CC4-5D6E-409C-BE32-E72D297353CC}">
              <c16:uniqueId val="{00000003-3B89-484A-8209-96DF72A901F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0.09</c:v>
                </c:pt>
                <c:pt idx="1">
                  <c:v>#N/A</c:v>
                </c:pt>
                <c:pt idx="2">
                  <c:v>#N/A</c:v>
                </c:pt>
                <c:pt idx="3">
                  <c:v>7.0000000000000007E-2</c:v>
                </c:pt>
                <c:pt idx="4">
                  <c:v>#N/A</c:v>
                </c:pt>
                <c:pt idx="5">
                  <c:v>0.13</c:v>
                </c:pt>
                <c:pt idx="6">
                  <c:v>#N/A</c:v>
                </c:pt>
                <c:pt idx="7">
                  <c:v>0.31</c:v>
                </c:pt>
                <c:pt idx="8">
                  <c:v>#N/A</c:v>
                </c:pt>
                <c:pt idx="9">
                  <c:v>0.7</c:v>
                </c:pt>
              </c:numCache>
            </c:numRef>
          </c:val>
          <c:extLst>
            <c:ext xmlns:c16="http://schemas.microsoft.com/office/drawing/2014/chart" uri="{C3380CC4-5D6E-409C-BE32-E72D297353CC}">
              <c16:uniqueId val="{00000004-3B89-484A-8209-96DF72A901F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0.04</c:v>
                </c:pt>
                <c:pt idx="4">
                  <c:v>#N/A</c:v>
                </c:pt>
                <c:pt idx="5">
                  <c:v>0.05</c:v>
                </c:pt>
                <c:pt idx="6">
                  <c:v>#N/A</c:v>
                </c:pt>
                <c:pt idx="7">
                  <c:v>0.06</c:v>
                </c:pt>
                <c:pt idx="8">
                  <c:v>#N/A</c:v>
                </c:pt>
                <c:pt idx="9">
                  <c:v>1.34</c:v>
                </c:pt>
              </c:numCache>
            </c:numRef>
          </c:val>
          <c:extLst>
            <c:ext xmlns:c16="http://schemas.microsoft.com/office/drawing/2014/chart" uri="{C3380CC4-5D6E-409C-BE32-E72D297353CC}">
              <c16:uniqueId val="{00000005-3B89-484A-8209-96DF72A901F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0.34</c:v>
                </c:pt>
                <c:pt idx="4">
                  <c:v>#N/A</c:v>
                </c:pt>
                <c:pt idx="5">
                  <c:v>0.79</c:v>
                </c:pt>
                <c:pt idx="6">
                  <c:v>#N/A</c:v>
                </c:pt>
                <c:pt idx="7">
                  <c:v>1.62</c:v>
                </c:pt>
                <c:pt idx="8">
                  <c:v>#N/A</c:v>
                </c:pt>
                <c:pt idx="9">
                  <c:v>3.85</c:v>
                </c:pt>
              </c:numCache>
            </c:numRef>
          </c:val>
          <c:extLst>
            <c:ext xmlns:c16="http://schemas.microsoft.com/office/drawing/2014/chart" uri="{C3380CC4-5D6E-409C-BE32-E72D297353CC}">
              <c16:uniqueId val="{00000006-3B89-484A-8209-96DF72A901F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20.5</c:v>
                </c:pt>
                <c:pt idx="2">
                  <c:v>#N/A</c:v>
                </c:pt>
                <c:pt idx="3">
                  <c:v>19.95</c:v>
                </c:pt>
                <c:pt idx="4">
                  <c:v>#N/A</c:v>
                </c:pt>
                <c:pt idx="5">
                  <c:v>18.54</c:v>
                </c:pt>
                <c:pt idx="6">
                  <c:v>#N/A</c:v>
                </c:pt>
                <c:pt idx="7">
                  <c:v>18.12</c:v>
                </c:pt>
                <c:pt idx="8">
                  <c:v>#N/A</c:v>
                </c:pt>
                <c:pt idx="9">
                  <c:v>18.97</c:v>
                </c:pt>
              </c:numCache>
            </c:numRef>
          </c:val>
          <c:extLst>
            <c:ext xmlns:c16="http://schemas.microsoft.com/office/drawing/2014/chart" uri="{C3380CC4-5D6E-409C-BE32-E72D297353CC}">
              <c16:uniqueId val="{00000007-3B89-484A-8209-96DF72A901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0.55000000000000004</c:v>
                </c:pt>
                <c:pt idx="2">
                  <c:v>#N/A</c:v>
                </c:pt>
                <c:pt idx="3">
                  <c:v>5.65</c:v>
                </c:pt>
                <c:pt idx="4">
                  <c:v>#N/A</c:v>
                </c:pt>
                <c:pt idx="5">
                  <c:v>8.6</c:v>
                </c:pt>
                <c:pt idx="6">
                  <c:v>#N/A</c:v>
                </c:pt>
                <c:pt idx="7">
                  <c:v>4.68</c:v>
                </c:pt>
                <c:pt idx="8">
                  <c:v>#N/A</c:v>
                </c:pt>
                <c:pt idx="9">
                  <c:v>23.84</c:v>
                </c:pt>
              </c:numCache>
            </c:numRef>
          </c:val>
          <c:extLst>
            <c:ext xmlns:c16="http://schemas.microsoft.com/office/drawing/2014/chart" uri="{C3380CC4-5D6E-409C-BE32-E72D297353CC}">
              <c16:uniqueId val="{00000008-3B89-484A-8209-96DF72A901F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7.89</c:v>
                </c:pt>
                <c:pt idx="2">
                  <c:v>#N/A</c:v>
                </c:pt>
                <c:pt idx="3">
                  <c:v>13.4</c:v>
                </c:pt>
                <c:pt idx="4">
                  <c:v>#N/A</c:v>
                </c:pt>
                <c:pt idx="5">
                  <c:v>20.48</c:v>
                </c:pt>
                <c:pt idx="6">
                  <c:v>#N/A</c:v>
                </c:pt>
                <c:pt idx="7">
                  <c:v>28.28</c:v>
                </c:pt>
                <c:pt idx="8">
                  <c:v>#N/A</c:v>
                </c:pt>
                <c:pt idx="9">
                  <c:v>25.67</c:v>
                </c:pt>
              </c:numCache>
            </c:numRef>
          </c:val>
          <c:extLst>
            <c:ext xmlns:c16="http://schemas.microsoft.com/office/drawing/2014/chart" uri="{C3380CC4-5D6E-409C-BE32-E72D297353CC}">
              <c16:uniqueId val="{00000009-3B89-484A-8209-96DF72A901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3586</c:v>
                </c:pt>
                <c:pt idx="5">
                  <c:v>3486</c:v>
                </c:pt>
                <c:pt idx="8">
                  <c:v>3555</c:v>
                </c:pt>
                <c:pt idx="11">
                  <c:v>3180</c:v>
                </c:pt>
                <c:pt idx="14">
                  <c:v>3155</c:v>
                </c:pt>
              </c:numCache>
            </c:numRef>
          </c:val>
          <c:extLst>
            <c:ext xmlns:c16="http://schemas.microsoft.com/office/drawing/2014/chart" uri="{C3380CC4-5D6E-409C-BE32-E72D297353CC}">
              <c16:uniqueId val="{00000000-16D3-4669-ABFC-1CD01FBA1E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D3-4669-ABFC-1CD01FBA1E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D3-4669-ABFC-1CD01FBA1E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70</c:v>
                </c:pt>
                <c:pt idx="3">
                  <c:v>65</c:v>
                </c:pt>
                <c:pt idx="6">
                  <c:v>65</c:v>
                </c:pt>
                <c:pt idx="9">
                  <c:v>65</c:v>
                </c:pt>
                <c:pt idx="12">
                  <c:v>46</c:v>
                </c:pt>
              </c:numCache>
            </c:numRef>
          </c:val>
          <c:extLst>
            <c:ext xmlns:c16="http://schemas.microsoft.com/office/drawing/2014/chart" uri="{C3380CC4-5D6E-409C-BE32-E72D297353CC}">
              <c16:uniqueId val="{00000003-16D3-4669-ABFC-1CD01FBA1E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1047</c:v>
                </c:pt>
                <c:pt idx="3">
                  <c:v>985</c:v>
                </c:pt>
                <c:pt idx="6">
                  <c:v>1006</c:v>
                </c:pt>
                <c:pt idx="9">
                  <c:v>975</c:v>
                </c:pt>
                <c:pt idx="12">
                  <c:v>1051</c:v>
                </c:pt>
              </c:numCache>
            </c:numRef>
          </c:val>
          <c:extLst>
            <c:ext xmlns:c16="http://schemas.microsoft.com/office/drawing/2014/chart" uri="{C3380CC4-5D6E-409C-BE32-E72D297353CC}">
              <c16:uniqueId val="{00000004-16D3-4669-ABFC-1CD01FBA1E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D3-4669-ABFC-1CD01FBA1E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D3-4669-ABFC-1CD01FBA1E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3420</c:v>
                </c:pt>
                <c:pt idx="3">
                  <c:v>3420</c:v>
                </c:pt>
                <c:pt idx="6">
                  <c:v>3690</c:v>
                </c:pt>
                <c:pt idx="9">
                  <c:v>3519</c:v>
                </c:pt>
                <c:pt idx="12">
                  <c:v>3423</c:v>
                </c:pt>
              </c:numCache>
            </c:numRef>
          </c:val>
          <c:extLst>
            <c:ext xmlns:c16="http://schemas.microsoft.com/office/drawing/2014/chart" uri="{C3380CC4-5D6E-409C-BE32-E72D297353CC}">
              <c16:uniqueId val="{00000007-16D3-4669-ABFC-1CD01FBA1E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951</c:v>
                </c:pt>
                <c:pt idx="2">
                  <c:v>#N/A</c:v>
                </c:pt>
                <c:pt idx="3">
                  <c:v>#N/A</c:v>
                </c:pt>
                <c:pt idx="4">
                  <c:v>984</c:v>
                </c:pt>
                <c:pt idx="5">
                  <c:v>#N/A</c:v>
                </c:pt>
                <c:pt idx="6">
                  <c:v>#N/A</c:v>
                </c:pt>
                <c:pt idx="7">
                  <c:v>1206</c:v>
                </c:pt>
                <c:pt idx="8">
                  <c:v>#N/A</c:v>
                </c:pt>
                <c:pt idx="9">
                  <c:v>#N/A</c:v>
                </c:pt>
                <c:pt idx="10">
                  <c:v>1379</c:v>
                </c:pt>
                <c:pt idx="11">
                  <c:v>#N/A</c:v>
                </c:pt>
                <c:pt idx="12">
                  <c:v>#N/A</c:v>
                </c:pt>
                <c:pt idx="13">
                  <c:v>1365</c:v>
                </c:pt>
                <c:pt idx="14">
                  <c:v>#N/A</c:v>
                </c:pt>
              </c:numCache>
            </c:numRef>
          </c:val>
          <c:smooth val="0"/>
          <c:extLst>
            <c:ext xmlns:c16="http://schemas.microsoft.com/office/drawing/2014/chart" uri="{C3380CC4-5D6E-409C-BE32-E72D297353CC}">
              <c16:uniqueId val="{00000008-16D3-4669-ABFC-1CD01FBA1E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28587</c:v>
                </c:pt>
                <c:pt idx="5">
                  <c:v>29282</c:v>
                </c:pt>
                <c:pt idx="8">
                  <c:v>28738</c:v>
                </c:pt>
                <c:pt idx="11">
                  <c:v>26566</c:v>
                </c:pt>
                <c:pt idx="14">
                  <c:v>27251</c:v>
                </c:pt>
              </c:numCache>
            </c:numRef>
          </c:val>
          <c:extLst>
            <c:ext xmlns:c16="http://schemas.microsoft.com/office/drawing/2014/chart" uri="{C3380CC4-5D6E-409C-BE32-E72D297353CC}">
              <c16:uniqueId val="{00000000-9290-4A26-AA98-1F06B6E85E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1955</c:v>
                </c:pt>
                <c:pt idx="5">
                  <c:v>1854</c:v>
                </c:pt>
                <c:pt idx="8">
                  <c:v>1823</c:v>
                </c:pt>
                <c:pt idx="11">
                  <c:v>1700</c:v>
                </c:pt>
                <c:pt idx="14">
                  <c:v>2115</c:v>
                </c:pt>
              </c:numCache>
            </c:numRef>
          </c:val>
          <c:extLst>
            <c:ext xmlns:c16="http://schemas.microsoft.com/office/drawing/2014/chart" uri="{C3380CC4-5D6E-409C-BE32-E72D297353CC}">
              <c16:uniqueId val="{00000001-9290-4A26-AA98-1F06B6E85E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4296</c:v>
                </c:pt>
                <c:pt idx="5">
                  <c:v>4324</c:v>
                </c:pt>
                <c:pt idx="8">
                  <c:v>4830</c:v>
                </c:pt>
                <c:pt idx="11">
                  <c:v>5505</c:v>
                </c:pt>
                <c:pt idx="14">
                  <c:v>9962</c:v>
                </c:pt>
              </c:numCache>
            </c:numRef>
          </c:val>
          <c:extLst>
            <c:ext xmlns:c16="http://schemas.microsoft.com/office/drawing/2014/chart" uri="{C3380CC4-5D6E-409C-BE32-E72D297353CC}">
              <c16:uniqueId val="{00000002-9290-4A26-AA98-1F06B6E85E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90-4A26-AA98-1F06B6E85E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90-4A26-AA98-1F06B6E85E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90-4A26-AA98-1F06B6E85E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1899</c:v>
                </c:pt>
                <c:pt idx="3">
                  <c:v>2037</c:v>
                </c:pt>
                <c:pt idx="6">
                  <c:v>2024</c:v>
                </c:pt>
                <c:pt idx="9">
                  <c:v>2099</c:v>
                </c:pt>
                <c:pt idx="12">
                  <c:v>2218</c:v>
                </c:pt>
              </c:numCache>
            </c:numRef>
          </c:val>
          <c:extLst>
            <c:ext xmlns:c16="http://schemas.microsoft.com/office/drawing/2014/chart" uri="{C3380CC4-5D6E-409C-BE32-E72D297353CC}">
              <c16:uniqueId val="{00000006-9290-4A26-AA98-1F06B6E85E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332</c:v>
                </c:pt>
                <c:pt idx="3">
                  <c:v>268</c:v>
                </c:pt>
                <c:pt idx="6">
                  <c:v>204</c:v>
                </c:pt>
                <c:pt idx="9">
                  <c:v>140</c:v>
                </c:pt>
                <c:pt idx="12">
                  <c:v>94</c:v>
                </c:pt>
              </c:numCache>
            </c:numRef>
          </c:val>
          <c:extLst>
            <c:ext xmlns:c16="http://schemas.microsoft.com/office/drawing/2014/chart" uri="{C3380CC4-5D6E-409C-BE32-E72D297353CC}">
              <c16:uniqueId val="{00000007-9290-4A26-AA98-1F06B6E85E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11661</c:v>
                </c:pt>
                <c:pt idx="3">
                  <c:v>10435</c:v>
                </c:pt>
                <c:pt idx="6">
                  <c:v>10063</c:v>
                </c:pt>
                <c:pt idx="9">
                  <c:v>9622</c:v>
                </c:pt>
                <c:pt idx="12">
                  <c:v>9640</c:v>
                </c:pt>
              </c:numCache>
            </c:numRef>
          </c:val>
          <c:extLst>
            <c:ext xmlns:c16="http://schemas.microsoft.com/office/drawing/2014/chart" uri="{C3380CC4-5D6E-409C-BE32-E72D297353CC}">
              <c16:uniqueId val="{00000008-9290-4A26-AA98-1F06B6E85E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290-4A26-AA98-1F06B6E85E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28222</c:v>
                </c:pt>
                <c:pt idx="3">
                  <c:v>29969</c:v>
                </c:pt>
                <c:pt idx="6">
                  <c:v>29837</c:v>
                </c:pt>
                <c:pt idx="9">
                  <c:v>28606</c:v>
                </c:pt>
                <c:pt idx="12">
                  <c:v>28345</c:v>
                </c:pt>
              </c:numCache>
            </c:numRef>
          </c:val>
          <c:extLst>
            <c:ext xmlns:c16="http://schemas.microsoft.com/office/drawing/2014/chart" uri="{C3380CC4-5D6E-409C-BE32-E72D297353CC}">
              <c16:uniqueId val="{0000000A-9290-4A26-AA98-1F06B6E85E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7277</c:v>
                </c:pt>
                <c:pt idx="2">
                  <c:v>#N/A</c:v>
                </c:pt>
                <c:pt idx="3">
                  <c:v>#N/A</c:v>
                </c:pt>
                <c:pt idx="4">
                  <c:v>7249</c:v>
                </c:pt>
                <c:pt idx="5">
                  <c:v>#N/A</c:v>
                </c:pt>
                <c:pt idx="6">
                  <c:v>#N/A</c:v>
                </c:pt>
                <c:pt idx="7">
                  <c:v>6737</c:v>
                </c:pt>
                <c:pt idx="8">
                  <c:v>#N/A</c:v>
                </c:pt>
                <c:pt idx="9">
                  <c:v>#N/A</c:v>
                </c:pt>
                <c:pt idx="10">
                  <c:v>6696</c:v>
                </c:pt>
                <c:pt idx="11">
                  <c:v>#N/A</c:v>
                </c:pt>
                <c:pt idx="12">
                  <c:v>#N/A</c:v>
                </c:pt>
                <c:pt idx="13">
                  <c:v>970</c:v>
                </c:pt>
                <c:pt idx="14">
                  <c:v>#N/A</c:v>
                </c:pt>
              </c:numCache>
            </c:numRef>
          </c:val>
          <c:smooth val="0"/>
          <c:extLst>
            <c:ext xmlns:c16="http://schemas.microsoft.com/office/drawing/2014/chart" uri="{C3380CC4-5D6E-409C-BE32-E72D297353CC}">
              <c16:uniqueId val="{0000000B-9290-4A26-AA98-1F06B6E85E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3054</c:v>
                </c:pt>
                <c:pt idx="1">
                  <c:v>3656</c:v>
                </c:pt>
                <c:pt idx="2">
                  <c:v>3957</c:v>
                </c:pt>
              </c:numCache>
            </c:numRef>
          </c:val>
          <c:extLst>
            <c:ext xmlns:c16="http://schemas.microsoft.com/office/drawing/2014/chart" uri="{C3380CC4-5D6E-409C-BE32-E72D297353CC}">
              <c16:uniqueId val="{00000000-B296-4967-8567-F1C21422C4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263</c:v>
                </c:pt>
                <c:pt idx="1">
                  <c:v>263</c:v>
                </c:pt>
                <c:pt idx="2">
                  <c:v>263</c:v>
                </c:pt>
              </c:numCache>
            </c:numRef>
          </c:val>
          <c:extLst>
            <c:ext xmlns:c16="http://schemas.microsoft.com/office/drawing/2014/chart" uri="{C3380CC4-5D6E-409C-BE32-E72D297353CC}">
              <c16:uniqueId val="{00000001-B296-4967-8567-F1C21422C4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2028</c:v>
                </c:pt>
                <c:pt idx="1">
                  <c:v>2078</c:v>
                </c:pt>
                <c:pt idx="2">
                  <c:v>4316</c:v>
                </c:pt>
              </c:numCache>
            </c:numRef>
          </c:val>
          <c:extLst>
            <c:ext xmlns:c16="http://schemas.microsoft.com/office/drawing/2014/chart" uri="{C3380CC4-5D6E-409C-BE32-E72D297353CC}">
              <c16:uniqueId val="{00000002-B296-4967-8567-F1C21422C4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{3F2F538D-7AC5-43EC-AF0C-FE69C0BE7EA1}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E88-4549-99C0-64595669AD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{39C74DB2-4C4B-4424-82E8-C1375038EA3C}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88-4549-99C0-64595669AD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{21D7C720-83E3-4A49-A903-1E2522D00177}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88-4549-99C0-64595669AD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{841E649F-9E53-4D49-B38C-B5A00C3169A6}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88-4549-99C0-64595669AD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{8621EC07-D46C-4230-8214-DDF41B40348D}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88-4549-99C0-64595669AD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{F838761B-6C11-43B3-A916-119D697D1430}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E88-4549-99C0-64595669AD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{9BFE6C4D-7E2E-496A-B765-BB9D3B45865A}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E88-4549-99C0-64595669ADC2}"/>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{7DC04EF9-6603-4C73-B4C6-CD777C96189A}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E88-4549-99C0-64595669ADC2}"/>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{4DAB8668-E127-42E1-A6BA-A397CE8ADFDB}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E88-4549-99C0-64595669AD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66.5</c:v>
                </c:pt>
                <c:pt idx="32">
                  <c:v>68.3</c:v>
                </c:pt>
              </c:numCache>
            </c:numRef>
          </c:xVal>
          <c:yVal>
            <c:numRef>
              <c:f>公会計指標分析・財政指標組合せ分析表!$BP$51:$DC$51</c:f>
              <c:numCache>
                <c:formatCode>#,##0.0;"▲ "#,##0.0</c:formatCode>
                <c:ptCount val="40"/>
                <c:pt idx="24">
                  <c:v>76.599999999999994</c:v>
                </c:pt>
                <c:pt idx="32">
                  <c:v>11.1</c:v>
                </c:pt>
              </c:numCache>
            </c:numRef>
          </c:yVal>
          <c:smooth val="0"/>
          <c:extLst>
            <c:ext xmlns:c16="http://schemas.microsoft.com/office/drawing/2014/chart" uri="{C3380CC4-5D6E-409C-BE32-E72D297353CC}">
              <c16:uniqueId val="{00000009-8E88-4549-99C0-64595669AD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{90961768-6D04-4B57-816F-F5AFBD5C53BD}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E88-4549-99C0-64595669AD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{22B0D655-8B01-4D50-8FE2-DD43B5148F34}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88-4549-99C0-64595669AD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{8AF7330E-1585-42FE-B618-BDEDF5E5B58D}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88-4549-99C0-64595669AD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{1F6BAE52-8899-41F0-9F16-6FE5167DB95A}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88-4549-99C0-64595669AD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{7E1F1532-701D-45F0-B64E-FF3BD0E52465}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88-4549-99C0-64595669AD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{EBFE6BA7-FFC6-407A-AF83-3A7B1C75E5A2}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E88-4549-99C0-64595669AD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{61202254-FDEC-4B1B-BE00-25F18B6563FC}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E88-4549-99C0-64595669AD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{6ADA1C1C-2A93-4BE1-8CA6-D6873D7CF154}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E88-4549-99C0-64595669AD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{384028F4-F8B2-49AA-93AF-CA1190FFF6F5}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E88-4549-99C0-64595669AD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64.3</c:v>
                </c:pt>
                <c:pt idx="32">
                  <c:v>64.7</c:v>
                </c:pt>
              </c:numCache>
            </c:numRef>
          </c:xVal>
          <c:yVal>
            <c:numRef>
              <c:f>公会計指標分析・財政指標組合せ分析表!$BP$55:$DC$55</c:f>
              <c:numCache>
                <c:formatCode>#,##0.0;"▲ "#,##0.0</c:formatCode>
                <c:ptCount val="40"/>
                <c:pt idx="24">
                  <c:v>15.7</c:v>
                </c:pt>
                <c:pt idx="32">
                  <c:v>10.199999999999999</c:v>
                </c:pt>
              </c:numCache>
            </c:numRef>
          </c:yVal>
          <c:smooth val="0"/>
          <c:extLst>
            <c:ext xmlns:c16="http://schemas.microsoft.com/office/drawing/2014/chart" uri="{C3380CC4-5D6E-409C-BE32-E72D297353CC}">
              <c16:uniqueId val="{00000013-8E88-4549-99C0-64595669ADC2}"/>
            </c:ext>
          </c:extLst>
        </c:ser>
        <c:dLbls>
          <c:showLegendKey val="0"/>
          <c:showVal val="1"/>
          <c:showCatName val="0"/>
          <c:showSerName val="0"/>
          <c:showPercent val="0"/>
          <c:showBubbleSize val="0"/>
        </c:dLbls>
        <c:axId val="46179840"/>
        <c:axId val="46181760"/>
      </c:scatterChart>
      <c:valAx>
        <c:axId val="46179840"/>
        <c:scaling>
          <c:orientation val="maxMin"/>
          <c:max val="69"/>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{9E820C35-66FB-4AF7-86BA-D1C82394D7EA}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7F-4F65-8176-FD47457674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{EF71D313-F4CE-4AB3-99F5-4639163C7DF3}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7F-4F65-8176-FD47457674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{71E4D5A5-9143-4D92-A4E0-58F4619EF869}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7F-4F65-8176-FD47457674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{AAE5DE7F-D541-4049-8ECF-129F674FA595}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7F-4F65-8176-FD47457674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{373EB135-CAD9-4F39-8B5B-40087622DF29}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7F-4F65-8176-FD47457674E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{E4CB997A-9824-44FD-90CB-BD4E2BC88829}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7F-4F65-8176-FD47457674E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{B741B84A-0D33-4741-99D6-A56ECD6CEAB4}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7F-4F65-8176-FD47457674E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{F5487010-C54D-4748-9F97-DEAC2E4D858C}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7F-4F65-8176-FD47457674E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{45408372-EE45-405D-94FE-225119984E1E}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7F-4F65-8176-FD47457674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10.8</c:v>
                </c:pt>
                <c:pt idx="16">
                  <c:v>12</c:v>
                </c:pt>
                <c:pt idx="24">
                  <c:v>13.5</c:v>
                </c:pt>
                <c:pt idx="32">
                  <c:v>14.9</c:v>
                </c:pt>
              </c:numCache>
            </c:numRef>
          </c:xVal>
          <c:yVal>
            <c:numRef>
              <c:f>公会計指標分析・財政指標組合せ分析表!$BP$73:$DC$73</c:f>
              <c:numCache>
                <c:formatCode>#,##0.0;"▲ "#,##0.0</c:formatCode>
                <c:ptCount val="40"/>
                <c:pt idx="0">
                  <c:v>87.9</c:v>
                </c:pt>
                <c:pt idx="8">
                  <c:v>84.7</c:v>
                </c:pt>
                <c:pt idx="16">
                  <c:v>74.3</c:v>
                </c:pt>
                <c:pt idx="24">
                  <c:v>76.599999999999994</c:v>
                </c:pt>
                <c:pt idx="32">
                  <c:v>11.1</c:v>
                </c:pt>
              </c:numCache>
            </c:numRef>
          </c:yVal>
          <c:smooth val="0"/>
          <c:extLst>
            <c:ext xmlns:c16="http://schemas.microsoft.com/office/drawing/2014/chart" uri="{C3380CC4-5D6E-409C-BE32-E72D297353CC}">
              <c16:uniqueId val="{00000009-E77F-4F65-8176-FD47457674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{C4E9D3A3-3C92-4C59-9273-7C4D99019A0B}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7F-4F65-8176-FD47457674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{9924289C-FA75-40F4-9A2D-4F05303B3F0B}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7F-4F65-8176-FD47457674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{95829F9E-F66F-4632-8E1B-903725A66C89}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7F-4F65-8176-FD47457674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{0AC0D4CF-100D-43DA-B234-6F2BA4168B9A}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7F-4F65-8176-FD47457674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{802EEA9F-97FE-4B83-9BE4-ABC73C3B2DA4}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7F-4F65-8176-FD47457674E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{029A3049-7DD8-4E32-A48F-DF1D60D128FC}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7F-4F65-8176-FD47457674E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{7C6904AB-BC3A-4A25-9971-CE1C4F18C822}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7F-4F65-8176-FD47457674E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{B28C2981-E96A-43E9-850C-3ED01D23D864}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7F-4F65-8176-FD47457674E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{446EED01-C23A-48D6-8A97-F4C64A23CA45}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7F-4F65-8176-FD47457674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77F-4F65-8176-FD47457674ED}"/>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定期償還額については、平成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年度をピークに減少していく見込みであったが、近年実施している大型建設事業や災害復旧事業に係る元利償還が始まるため、再び増加していくことが想定される。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縁故債の繰上償還を実施し公債費の低減に努めているが、引き続き財政状況を考慮しながら繰上償還の実施を検討していくとともに、新たに地方債を発行する場合は交付税算入率がより有利なものを検討するなど後年度の実質公債費比率の逓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減債基金については、近年の取り崩しはない。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能登半島地震による復旧・復興に多額の地方債を発行したことや、過年度における過疎対策事業債の発行により、県内自治体と比較しても高い水準で推移してきたが、充当可能基金が一時的に大幅な増加となったため、将来負担比率の分子は大きく減少となった。</a:t>
          </a:r>
        </a:p>
        <a:p>
          <a:r>
            <a:rPr kumimoji="1" lang="ja-JP" altLang="en-US" sz="1400">
              <a:latin typeface="ＭＳ ゴシック" pitchFamily="49" charset="-128"/>
              <a:ea typeface="ＭＳ ゴシック" pitchFamily="49" charset="-128"/>
            </a:rPr>
            <a:t>　今後も財政状況を考慮しながら繰上償還の実施を検討するとともに、新たに地方債を発行する場合は、交付税算入率がより有利なものを選択するなど将来負担比率の低減に努める。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石川県輪島市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財政調整基金においては取崩しを行わず、決算剰余金と基金運用利子の積立により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百万円の増加となり、特定目的基金においては、まんだら村整備基金や美術品購入基金を取り崩したものの、ふるさと応援基金や災害対策基金への積立により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により人口減少に拍車がかかったことで、今後更に税収が減少し、一般財源総額が減少することが見込まれるため、今まで以上に事務事業の見直しを強化するとともに、経常的な経費削減に取り組むことで、必要な事業に対する基金取崩しが行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積立額が多い基金については、寄附金（ふるさと納税）を今後の事業に活用するための「ふるさと応援基金」、災害対策を実施するための「災害対策基金」などがある。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増因　震災によりふるさと納税寄付額や特別交付税額が大幅に増大したため、ふるさと応援基金に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減因　まんだら村の離村に伴う入村料の返還として、まんだら村施設基金の取崩しをはじめ、地域福祉推進基金や美術品購入基金など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今後については、災害復旧・復興事業の実施により多額の基金取崩しが見込まれるため、必要な事業を精査しながら基金の取崩しを検討する。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百万円と基金運用利子の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百万円で、今年度は取り崩すことなく決算を組むことが出来た。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一般財源総額が減少することによりさらなる取崩しも想定されるため、事務事業等の見直しを行い、歳出削減に努め、一定の基金残高を確保する。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基金運用利子のみの積立てとなっている。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今後の災害復旧事業に係る償還に対応するため、財政状況を考慮し積立を検討する。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3D5DC1-AF35-4A59-B7FD-19559C67D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29399D6-E254-4681-B914-095E8B2867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353EB8-125E-4FFD-B7A4-B35DFC1C619C}"/>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3B235E5-4665-463F-BE29-366629228446}"/>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B87F5E9-1538-49A2-9E06-EBB1D5F9673A}"/>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C44AA5F-ECE1-44E3-85DD-5EFA67F32611}"/>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A7B49FB-7D7E-4E83-ACA4-6D8D3449E98F}"/>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22CF9E-066C-4387-8EB5-97E9CC395704}"/>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6A09EB6-27FE-4F06-A486-9D4EAD141575}"/>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E51C71D-DF15-4A25-A723-0652C228BC73}"/>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490EA9C-ECBA-4D2B-9240-4E0637857B3E}"/>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C3BA141-39F3-4EAB-B097-561A4945B053}"/>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23,119
22,921
426.35
30,020,959
26,493,271
2,786,224
11,626,466
28,344,732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4BF3530-2E10-4ACC-9F24-11671F319EFE}"/>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F876524-ADE6-40D9-86BB-009ECCE54F2C}"/>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23AB8DD-44CF-442A-8194-9B21D19E638F}"/>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6BC54D2-A946-4BD4-9D84-92A3FD512F06}"/>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A9FE170-9360-40D8-8203-9263A239CB32}"/>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F01BE19-6586-4058-92F5-09D383E2DF1D}"/>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C36D955-426A-4724-82C8-85DD33FEFBC2}"/>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ED63347-F6D7-4516-91EF-1DDCACC1450B}"/>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0087A6A-64AD-484C-A2E6-D033CF742734}"/>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89830DC-B542-49BB-907B-48F461BE3A93}"/>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2614DCE-82DD-496E-AA00-8943A162452C}"/>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1B0C8B-1D0B-474F-908F-E2BDC1D9FBAC}"/>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431A12C-52D2-4B96-BB81-681D36C5F058}"/>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F752B36-C411-44B0-83CF-10D66B1BA72E}"/>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B67D8FE-4E4A-462D-9D71-B0A0B6723F6F}"/>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E9A85AE-6A31-4500-9F45-F48154F3452C}"/>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70A8BE9-ADDA-45C9-8A1A-D77430F32DD1}"/>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265DD2B-F086-483A-B20B-91BD106681D1}"/>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50F6831-19EE-4A58-9423-C28FF98A8D46}"/>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9226CF6-B2A2-41F4-91EE-356672E3A05A}"/>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AC387D7-95DB-41A9-A923-19A82F77FB15}"/>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783DF53-6B2C-4886-BBEB-724121D5FAB1}"/>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6E68AA7-F25F-495B-907A-4042AD664B19}"/>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66AF582-225C-4291-A46C-E8602AE449AE}"/>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218730A-FE9F-4494-B628-7B4959B7155D}"/>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394E296-1073-4EFD-B44B-60EBAE0707EB}"/>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EB73B9B-0112-4361-AEA7-CFE97FB143A3}"/>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6B7D20C-F6F0-4CAC-B362-7CEAB61E0946}"/>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E29CCD8-DC17-45C8-9CD4-37C4D0B967C8}"/>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6D223C3-0046-44A1-885A-E5DA58E714AA}"/>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D523BAB-3D35-469E-8F50-36553CC46C39}"/>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A9ED2B9-3772-4DBF-AE39-F16CBFCA0B5B}"/>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8CEB33E-1098-478A-BEED-5A2664DA3078}"/>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0ACB52B-29BE-45D6-B284-47B256C0E27B}"/>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FC53B84-1194-45B9-8489-78C3388E8DA4}"/>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％上回っている。今後</a:t>
          </a:r>
          <a:r>
            <a:rPr kumimoji="1" lang="ja-JP" altLang="en-US" sz="1100">
              <a:solidFill>
                <a:schemeClr val="dk1"/>
              </a:solidFill>
              <a:effectLst/>
              <a:latin typeface="+mn-lt"/>
              <a:ea typeface="+mn-ea"/>
              <a:cs typeface="+mn-cs"/>
            </a:rPr>
            <a:t>は被災した公共施設の解体等により減価償却率の減少が見込まれるが、現況が大きく変わっていることから、</a:t>
          </a:r>
          <a:r>
            <a:rPr kumimoji="1" lang="ja-JP" altLang="ja-JP" sz="1100">
              <a:solidFill>
                <a:schemeClr val="dk1"/>
              </a:solidFill>
              <a:effectLst/>
              <a:latin typeface="+mn-lt"/>
              <a:ea typeface="+mn-ea"/>
              <a:cs typeface="+mn-cs"/>
            </a:rPr>
            <a:t>公共施設総合管理計画</a:t>
          </a:r>
          <a:r>
            <a:rPr kumimoji="1" lang="ja-JP" altLang="en-US" sz="1100">
              <a:solidFill>
                <a:schemeClr val="dk1"/>
              </a:solidFill>
              <a:effectLst/>
              <a:latin typeface="+mn-lt"/>
              <a:ea typeface="+mn-ea"/>
              <a:cs typeface="+mn-cs"/>
            </a:rPr>
            <a:t>の見直しが必要となってくる。</a:t>
          </a:r>
          <a:endParaRPr kumimoji="1" lang="en-US" altLang="ja-JP" sz="11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1D7CE40-68D1-4A4B-B5F6-FE5F24DB8364}"/>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C1676BB-BAA8-4B2B-894E-311E6F8F0494}"/>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2DD9E2F-0166-4B36-99EA-1D2FE6D6E988}"/>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2D484C5-73A5-4D68-919C-1DEF018941C0}"/>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834ACF6-D85E-488A-AC37-493AE31B2AA8}"/>
            </a:ext>
          </a:extLst>
        </xdr:cNvPr>
        <xdr:cNvSpPr txBox="1"/>
      </xdr:nvSpPr>
      <xdr:spPr>
        <a:xfrm>
          <a:off x="741836"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259ED02-6689-48B0-95C1-D4C0CDCFA7EE}"/>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444ABA9-B229-40F1-A01A-4E21EF13168D}"/>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8C54117-9F7F-4E3C-9668-24901CE15AD5}"/>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F0ACD55-8F0C-463D-A7D3-9F9CA4752007}"/>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6A03D86-D8B0-4E65-B002-025A8E070779}"/>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2AA24FB-3484-4341-B1A7-CEB308C71AA2}"/>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123695C-763D-49F2-8C42-80587AF5A5C2}"/>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981F34F-2833-43D2-9402-5FE24EED4E42}"/>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1C46F03-4CF3-495E-9EDD-DE7D19207190}"/>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C3C5982-4466-4D22-BCCF-84A254F14761}"/>
            </a:ext>
          </a:extLst>
        </xdr:cNvPr>
        <xdr:cNvSpPr txBox="1"/>
      </xdr:nvSpPr>
      <xdr:spPr>
        <a:xfrm>
          <a:off x="819028" y="3865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7CD78C5-FBF3-4007-A423-B5C86D658B0B}"/>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B3E96F42-93BB-4F66-9D9B-6F24F59174E2}"/>
            </a:ext>
          </a:extLst>
        </xdr:cNvPr>
        <xdr:cNvCxnSpPr/>
      </xdr:nvCxnSpPr>
      <xdr:spPr>
        <a:xfrm flipV="1">
          <a:off x="4306570" y="423746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8743CC27-A571-4FEA-94F5-469B28A2F596}"/>
            </a:ext>
          </a:extLst>
        </xdr:cNvPr>
        <xdr:cNvSpPr txBox="1"/>
      </xdr:nvSpPr>
      <xdr:spPr>
        <a:xfrm>
          <a:off x="4359275" y="543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1E76E885-B4F4-4D8C-BA37-2620B7C4BC2B}"/>
            </a:ext>
          </a:extLst>
        </xdr:cNvPr>
        <xdr:cNvCxnSpPr/>
      </xdr:nvCxnSpPr>
      <xdr:spPr>
        <a:xfrm>
          <a:off x="4216400" y="54284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AE0B4C9-5E86-46E5-9B69-8C19302B26D8}"/>
            </a:ext>
          </a:extLst>
        </xdr:cNvPr>
        <xdr:cNvSpPr txBox="1"/>
      </xdr:nvSpPr>
      <xdr:spPr>
        <a:xfrm>
          <a:off x="4359275" y="403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F9714F2C-0289-4FF3-BC80-000F73FC6AF1}"/>
            </a:ext>
          </a:extLst>
        </xdr:cNvPr>
        <xdr:cNvCxnSpPr/>
      </xdr:nvCxnSpPr>
      <xdr:spPr>
        <a:xfrm>
          <a:off x="4216400" y="4237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5C433573-4D2F-445C-B35F-08987835B9D4}"/>
            </a:ext>
          </a:extLst>
        </xdr:cNvPr>
        <xdr:cNvSpPr txBox="1"/>
      </xdr:nvSpPr>
      <xdr:spPr>
        <a:xfrm>
          <a:off x="4359275" y="4860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89E826A4-D6D4-40DE-A2B3-C76D2D0E30A7}"/>
            </a:ext>
          </a:extLst>
        </xdr:cNvPr>
        <xdr:cNvSpPr/>
      </xdr:nvSpPr>
      <xdr:spPr>
        <a:xfrm>
          <a:off x="4254500" y="5008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3E15B803-9380-47EA-B14A-B04C1DD3A1A5}"/>
            </a:ext>
          </a:extLst>
        </xdr:cNvPr>
        <xdr:cNvSpPr/>
      </xdr:nvSpPr>
      <xdr:spPr>
        <a:xfrm>
          <a:off x="3616325" y="49986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128C2CBA-26C3-40C6-B30C-C8DEBA8AE872}"/>
            </a:ext>
          </a:extLst>
        </xdr:cNvPr>
        <xdr:cNvSpPr/>
      </xdr:nvSpPr>
      <xdr:spPr>
        <a:xfrm>
          <a:off x="2930525" y="49694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EE3066D1-084A-4F04-A238-5DFD02726E79}"/>
            </a:ext>
          </a:extLst>
        </xdr:cNvPr>
        <xdr:cNvSpPr/>
      </xdr:nvSpPr>
      <xdr:spPr>
        <a:xfrm>
          <a:off x="2244725" y="4955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183BA9BC-FD8A-4848-A7BC-39BA8BE51BBA}"/>
            </a:ext>
          </a:extLst>
        </xdr:cNvPr>
        <xdr:cNvSpPr/>
      </xdr:nvSpPr>
      <xdr:spPr>
        <a:xfrm>
          <a:off x="1558925" y="494559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598E07E-6CF2-4B89-A1CE-626667E82C9F}"/>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898077F-65E1-4D87-AC3F-51C75C2058A4}"/>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9126ED4-7DE4-4389-B1FA-FEAC4CBCC858}"/>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F54D094-3DDA-4259-8370-5B00D74C2C17}"/>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8369D4C-64BD-4AA2-B849-EA7D1AD5835C}"/>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44556</xdr:rowOff>
    </xdr:from>
    <xdr:to>
      <xdr:col>23</xdr:col>
      <xdr:colOff>136525</xdr:colOff>
      <xdr:row>31</xdr:row>
      <xdr:rowOff>146156</xdr:rowOff>
    </xdr:to>
    <xdr:sp macro="" textlink="">
      <xdr:nvSpPr>
        <xdr:cNvPr id="81" name="楕円 80">
          <a:extLst>
            <a:ext uri="{FF2B5EF4-FFF2-40B4-BE49-F238E27FC236}">
              <a16:creationId xmlns:a16="http://schemas.microsoft.com/office/drawing/2014/main" id="{5A35820F-B309-4438-8D35-7C3EF3D05974}"/>
            </a:ext>
          </a:extLst>
        </xdr:cNvPr>
        <xdr:cNvSpPr/>
      </xdr:nvSpPr>
      <xdr:spPr>
        <a:xfrm>
          <a:off x="4254500" y="50674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22983</xdr:rowOff>
    </xdr:from>
    <xdr:ext cx="405111" cy="259045"/>
    <xdr:sp macro="" textlink="">
      <xdr:nvSpPr>
        <xdr:cNvPr id="82" name="有形固定資産減価償却率該当値テキスト">
          <a:extLst>
            <a:ext uri="{FF2B5EF4-FFF2-40B4-BE49-F238E27FC236}">
              <a16:creationId xmlns:a16="http://schemas.microsoft.com/office/drawing/2014/main" id="{35DBABDA-CA6F-428A-BD0F-84DC922D65B3}"/>
            </a:ext>
          </a:extLst>
        </xdr:cNvPr>
        <xdr:cNvSpPr txBox="1"/>
      </xdr:nvSpPr>
      <xdr:spPr>
        <a:xfrm>
          <a:off x="4359275" y="5045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12171</xdr:rowOff>
    </xdr:from>
    <xdr:to>
      <xdr:col>19</xdr:col>
      <xdr:colOff>187325</xdr:colOff>
      <xdr:row>31</xdr:row>
      <xdr:rowOff>113771</xdr:rowOff>
    </xdr:to>
    <xdr:sp macro="" textlink="">
      <xdr:nvSpPr>
        <xdr:cNvPr id="83" name="楕円 82">
          <a:extLst>
            <a:ext uri="{FF2B5EF4-FFF2-40B4-BE49-F238E27FC236}">
              <a16:creationId xmlns:a16="http://schemas.microsoft.com/office/drawing/2014/main" id="{066BFDBF-7829-4767-B208-F64D7C0239C0}"/>
            </a:ext>
          </a:extLst>
        </xdr:cNvPr>
        <xdr:cNvSpPr/>
      </xdr:nvSpPr>
      <xdr:spPr>
        <a:xfrm>
          <a:off x="3616325" y="50286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62971</xdr:rowOff>
    </xdr:from>
    <xdr:to>
      <xdr:col>23</xdr:col>
      <xdr:colOff>85725</xdr:colOff>
      <xdr:row>31</xdr:row>
      <xdr:rowOff>95356</xdr:rowOff>
    </xdr:to>
    <xdr:cxnSp macro="">
      <xdr:nvCxnSpPr>
        <xdr:cNvPr id="84" name="直線コネクタ 83">
          <a:extLst>
            <a:ext uri="{FF2B5EF4-FFF2-40B4-BE49-F238E27FC236}">
              <a16:creationId xmlns:a16="http://schemas.microsoft.com/office/drawing/2014/main" id="{D5A7E4BE-F541-40FE-B750-3498ACE3EE57}"/>
            </a:ext>
          </a:extLst>
        </xdr:cNvPr>
        <xdr:cNvCxnSpPr/>
      </xdr:nvCxnSpPr>
      <xdr:spPr>
        <a:xfrm>
          <a:off x="3673475" y="5085821"/>
          <a:ext cx="62865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85" name="n_1aveValue有形固定資産減価償却率">
          <a:extLst>
            <a:ext uri="{FF2B5EF4-FFF2-40B4-BE49-F238E27FC236}">
              <a16:creationId xmlns:a16="http://schemas.microsoft.com/office/drawing/2014/main" id="{E35CB23C-0992-4588-87BB-0B8EDA24C705}"/>
            </a:ext>
          </a:extLst>
        </xdr:cNvPr>
        <xdr:cNvSpPr txBox="1"/>
      </xdr:nvSpPr>
      <xdr:spPr>
        <a:xfrm>
          <a:off x="3474094" y="478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86" name="n_2aveValue有形固定資産減価償却率">
          <a:extLst>
            <a:ext uri="{FF2B5EF4-FFF2-40B4-BE49-F238E27FC236}">
              <a16:creationId xmlns:a16="http://schemas.microsoft.com/office/drawing/2014/main" id="{ECD232A9-3FAC-457B-93C3-E9CE6260056C}"/>
            </a:ext>
          </a:extLst>
        </xdr:cNvPr>
        <xdr:cNvSpPr txBox="1"/>
      </xdr:nvSpPr>
      <xdr:spPr>
        <a:xfrm>
          <a:off x="2797819" y="475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87" name="n_3aveValue有形固定資産減価償却率">
          <a:extLst>
            <a:ext uri="{FF2B5EF4-FFF2-40B4-BE49-F238E27FC236}">
              <a16:creationId xmlns:a16="http://schemas.microsoft.com/office/drawing/2014/main" id="{044AAC52-A9A5-483B-851E-560447E836E8}"/>
            </a:ext>
          </a:extLst>
        </xdr:cNvPr>
        <xdr:cNvSpPr txBox="1"/>
      </xdr:nvSpPr>
      <xdr:spPr>
        <a:xfrm>
          <a:off x="2112019" y="474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88" name="n_4aveValue有形固定資産減価償却率">
          <a:extLst>
            <a:ext uri="{FF2B5EF4-FFF2-40B4-BE49-F238E27FC236}">
              <a16:creationId xmlns:a16="http://schemas.microsoft.com/office/drawing/2014/main" id="{F8201AA4-2A02-40CC-B542-F2D7658CD4DD}"/>
            </a:ext>
          </a:extLst>
        </xdr:cNvPr>
        <xdr:cNvSpPr txBox="1"/>
      </xdr:nvSpPr>
      <xdr:spPr>
        <a:xfrm>
          <a:off x="1426219" y="47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104898</xdr:rowOff>
    </xdr:from>
    <xdr:ext cx="405111" cy="259045"/>
    <xdr:sp macro="" textlink="">
      <xdr:nvSpPr>
        <xdr:cNvPr id="89" name="n_1mainValue有形固定資産減価償却率">
          <a:extLst>
            <a:ext uri="{FF2B5EF4-FFF2-40B4-BE49-F238E27FC236}">
              <a16:creationId xmlns:a16="http://schemas.microsoft.com/office/drawing/2014/main" id="{CDF4B676-98BB-4408-A5E9-B6EAA70B1C38}"/>
            </a:ext>
          </a:extLst>
        </xdr:cNvPr>
        <xdr:cNvSpPr txBox="1"/>
      </xdr:nvSpPr>
      <xdr:spPr>
        <a:xfrm>
          <a:off x="3474094" y="5121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056C5B7B-7A77-4A82-9924-083FA1BA8690}"/>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3C844EB6-5D61-49B5-81BD-84054D5B7379}"/>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CA654CE5-D379-4809-9997-8AE965F5215D}"/>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D43842D3-FFB8-421F-8068-05E142A66E34}"/>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831AB991-2AA2-4123-B52C-58A8F6086AF0}"/>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517DB374-02A8-411A-88B6-E53EECB831CC}"/>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D35B48BF-C8AC-46C6-AF93-93AE7457311F}"/>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A751D485-1110-4325-8507-C6F25AE9EB5A}"/>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DD4DD0F3-C717-4C0F-97E6-6E00B0D98DAE}"/>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A85AB144-8987-4172-A208-2CE8FB79FD3C}"/>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9E9AE649-F618-44C5-9CBD-26CBCE2606B5}"/>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EBF4342A-16A9-4B84-8501-AEE1486858DF}"/>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5FFEA712-D381-41E3-A15C-37F27B68086F}"/>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債務償還比率は前年度から</a:t>
          </a:r>
          <a:r>
            <a:rPr kumimoji="1" lang="en-US" altLang="ja-JP" sz="1100">
              <a:solidFill>
                <a:schemeClr val="dk1"/>
              </a:solidFill>
              <a:effectLst/>
              <a:latin typeface="+mn-lt"/>
              <a:ea typeface="+mn-ea"/>
              <a:cs typeface="+mn-cs"/>
            </a:rPr>
            <a:t>139.9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と大きく減少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、依然として類似団体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平均・全国平均を上回っている。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は災害復旧事業等により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地方債発行額は大幅に増加することが見込まれるが、繰上償還の実施等</a:t>
          </a:r>
          <a:r>
            <a:rPr kumimoji="1" lang="ja-JP" altLang="ja-JP" sz="1100">
              <a:solidFill>
                <a:schemeClr val="dk1"/>
              </a:solidFill>
              <a:effectLst/>
              <a:latin typeface="+mn-lt"/>
              <a:ea typeface="+mn-ea"/>
              <a:cs typeface="+mn-cs"/>
            </a:rPr>
            <a:t>により将来負担額の減少に努める。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7DD05417-FD18-450A-A70F-10BAC5EA132F}"/>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C960B30C-0191-453D-8299-E8A9E3AC1516}"/>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22E31417-09D9-48D2-A187-67F42E9DF976}"/>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7675433C-6F03-4A47-BE32-D6F1F0617BE9}"/>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a:extLst>
            <a:ext uri="{FF2B5EF4-FFF2-40B4-BE49-F238E27FC236}">
              <a16:creationId xmlns:a16="http://schemas.microsoft.com/office/drawing/2014/main" id="{BC1B78B4-0481-4014-A7A9-C313DA92FA9F}"/>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9E3D10DC-9972-44BD-B11C-88281984D99A}"/>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7F134669-6083-43B4-AB5D-0B405BBFD73C}"/>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75286A34-6901-4D0C-8B24-EE23FC78746C}"/>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8AEBA4A9-B3EF-4A9B-AC67-BE892663F110}"/>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9ECD0CD4-C503-40AE-9F2E-64476700C958}"/>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B34B22FC-423E-429C-82EA-F6E03151617D}"/>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DBEA9F9D-7E56-429F-BFCC-03ECA42F63B3}"/>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a:extLst>
            <a:ext uri="{FF2B5EF4-FFF2-40B4-BE49-F238E27FC236}">
              <a16:creationId xmlns:a16="http://schemas.microsoft.com/office/drawing/2014/main" id="{BBD0344C-CB72-4862-86C2-9B0E1319FA1A}"/>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2D2DBBFF-CB5D-4B83-91F4-D6088D5CC993}"/>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CCD052B-A5D4-485F-BDB5-5A3AB9433BFA}"/>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18" name="直線コネクタ 117">
          <a:extLst>
            <a:ext uri="{FF2B5EF4-FFF2-40B4-BE49-F238E27FC236}">
              <a16:creationId xmlns:a16="http://schemas.microsoft.com/office/drawing/2014/main" id="{DEFAD22E-6619-45A5-9BCA-401BC29741C6}"/>
            </a:ext>
          </a:extLst>
        </xdr:cNvPr>
        <xdr:cNvCxnSpPr/>
      </xdr:nvCxnSpPr>
      <xdr:spPr>
        <a:xfrm flipV="1">
          <a:off x="13326745" y="429683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19" name="債務償還比率最小値テキスト">
          <a:extLst>
            <a:ext uri="{FF2B5EF4-FFF2-40B4-BE49-F238E27FC236}">
              <a16:creationId xmlns:a16="http://schemas.microsoft.com/office/drawing/2014/main" id="{F5F839CF-9E2E-4708-8336-59A6CBC5F4C6}"/>
            </a:ext>
          </a:extLst>
        </xdr:cNvPr>
        <xdr:cNvSpPr txBox="1"/>
      </xdr:nvSpPr>
      <xdr:spPr>
        <a:xfrm>
          <a:off x="13379450" y="56299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0" name="直線コネクタ 119">
          <a:extLst>
            <a:ext uri="{FF2B5EF4-FFF2-40B4-BE49-F238E27FC236}">
              <a16:creationId xmlns:a16="http://schemas.microsoft.com/office/drawing/2014/main" id="{C197CB4C-D674-4F9C-AD54-C264D85636F6}"/>
            </a:ext>
          </a:extLst>
        </xdr:cNvPr>
        <xdr:cNvCxnSpPr/>
      </xdr:nvCxnSpPr>
      <xdr:spPr>
        <a:xfrm>
          <a:off x="13255625" y="5626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a:extLst>
            <a:ext uri="{FF2B5EF4-FFF2-40B4-BE49-F238E27FC236}">
              <a16:creationId xmlns:a16="http://schemas.microsoft.com/office/drawing/2014/main" id="{0312A0E6-D6E8-48DD-9847-067A81D7BB97}"/>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a:extLst>
            <a:ext uri="{FF2B5EF4-FFF2-40B4-BE49-F238E27FC236}">
              <a16:creationId xmlns:a16="http://schemas.microsoft.com/office/drawing/2014/main" id="{F6C7AD02-486E-49A9-8D5E-74820653C0C7}"/>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23" name="債務償還比率平均値テキスト">
          <a:extLst>
            <a:ext uri="{FF2B5EF4-FFF2-40B4-BE49-F238E27FC236}">
              <a16:creationId xmlns:a16="http://schemas.microsoft.com/office/drawing/2014/main" id="{439CC4EE-FEDC-4599-847B-367A4F08D8ED}"/>
            </a:ext>
          </a:extLst>
        </xdr:cNvPr>
        <xdr:cNvSpPr txBox="1"/>
      </xdr:nvSpPr>
      <xdr:spPr>
        <a:xfrm>
          <a:off x="13379450" y="472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24" name="フローチャート: 判断 123">
          <a:extLst>
            <a:ext uri="{FF2B5EF4-FFF2-40B4-BE49-F238E27FC236}">
              <a16:creationId xmlns:a16="http://schemas.microsoft.com/office/drawing/2014/main" id="{0C022586-44A9-4A22-89A5-458BD3A501F0}"/>
            </a:ext>
          </a:extLst>
        </xdr:cNvPr>
        <xdr:cNvSpPr/>
      </xdr:nvSpPr>
      <xdr:spPr>
        <a:xfrm>
          <a:off x="13293725" y="4860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25" name="フローチャート: 判断 124">
          <a:extLst>
            <a:ext uri="{FF2B5EF4-FFF2-40B4-BE49-F238E27FC236}">
              <a16:creationId xmlns:a16="http://schemas.microsoft.com/office/drawing/2014/main" id="{437549E2-D2BF-4BD2-96F8-1D4642C7C787}"/>
            </a:ext>
          </a:extLst>
        </xdr:cNvPr>
        <xdr:cNvSpPr/>
      </xdr:nvSpPr>
      <xdr:spPr>
        <a:xfrm>
          <a:off x="12646025" y="4866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26" name="フローチャート: 判断 125">
          <a:extLst>
            <a:ext uri="{FF2B5EF4-FFF2-40B4-BE49-F238E27FC236}">
              <a16:creationId xmlns:a16="http://schemas.microsoft.com/office/drawing/2014/main" id="{BCF0E41D-DE55-42F3-88DC-97A40E2B632E}"/>
            </a:ext>
          </a:extLst>
        </xdr:cNvPr>
        <xdr:cNvSpPr/>
      </xdr:nvSpPr>
      <xdr:spPr>
        <a:xfrm>
          <a:off x="11960225" y="4839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27" name="フローチャート: 判断 126">
          <a:extLst>
            <a:ext uri="{FF2B5EF4-FFF2-40B4-BE49-F238E27FC236}">
              <a16:creationId xmlns:a16="http://schemas.microsoft.com/office/drawing/2014/main" id="{C892FCA1-7B11-4CAA-961E-7C7A13698008}"/>
            </a:ext>
          </a:extLst>
        </xdr:cNvPr>
        <xdr:cNvSpPr/>
      </xdr:nvSpPr>
      <xdr:spPr>
        <a:xfrm>
          <a:off x="11274425" y="50022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28" name="フローチャート: 判断 127">
          <a:extLst>
            <a:ext uri="{FF2B5EF4-FFF2-40B4-BE49-F238E27FC236}">
              <a16:creationId xmlns:a16="http://schemas.microsoft.com/office/drawing/2014/main" id="{156A6868-D207-42FD-B028-10FDECF799CB}"/>
            </a:ext>
          </a:extLst>
        </xdr:cNvPr>
        <xdr:cNvSpPr/>
      </xdr:nvSpPr>
      <xdr:spPr>
        <a:xfrm>
          <a:off x="10588625" y="5050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4625E6C3-D1BE-4735-B33F-A8E255A58A28}"/>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CC684C57-73E0-4B8B-A302-054994942E68}"/>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F03B3DFF-DF58-424D-98E7-1636642AEFCB}"/>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C6E94287-D48F-430D-B89B-EA24FCD85336}"/>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4BEF55D4-83BD-476E-A99A-78A828BB8375}"/>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17857</xdr:rowOff>
    </xdr:from>
    <xdr:to>
      <xdr:col>76</xdr:col>
      <xdr:colOff>73025</xdr:colOff>
      <xdr:row>30</xdr:row>
      <xdr:rowOff>119457</xdr:rowOff>
    </xdr:to>
    <xdr:sp macro="" textlink="">
      <xdr:nvSpPr>
        <xdr:cNvPr id="134" name="楕円 133">
          <a:extLst>
            <a:ext uri="{FF2B5EF4-FFF2-40B4-BE49-F238E27FC236}">
              <a16:creationId xmlns:a16="http://schemas.microsoft.com/office/drawing/2014/main" id="{8D0DD7F9-67DE-4428-AFF6-D6DE69BDD6EE}"/>
            </a:ext>
          </a:extLst>
        </xdr:cNvPr>
        <xdr:cNvSpPr/>
      </xdr:nvSpPr>
      <xdr:spPr>
        <a:xfrm>
          <a:off x="13293725" y="48756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167734</xdr:rowOff>
    </xdr:from>
    <xdr:ext cx="469744" cy="259045"/>
    <xdr:sp macro="" textlink="">
      <xdr:nvSpPr>
        <xdr:cNvPr id="135" name="債務償還比率該当値テキスト">
          <a:extLst>
            <a:ext uri="{FF2B5EF4-FFF2-40B4-BE49-F238E27FC236}">
              <a16:creationId xmlns:a16="http://schemas.microsoft.com/office/drawing/2014/main" id="{905A4E90-2C9E-4CF6-87BD-FF08AC678D6B}"/>
            </a:ext>
          </a:extLst>
        </xdr:cNvPr>
        <xdr:cNvSpPr txBox="1"/>
      </xdr:nvSpPr>
      <xdr:spPr>
        <a:xfrm>
          <a:off x="13379450" y="48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14210</xdr:rowOff>
    </xdr:from>
    <xdr:to>
      <xdr:col>72</xdr:col>
      <xdr:colOff>123825</xdr:colOff>
      <xdr:row>31</xdr:row>
      <xdr:rowOff>115810</xdr:rowOff>
    </xdr:to>
    <xdr:sp macro="" textlink="">
      <xdr:nvSpPr>
        <xdr:cNvPr id="136" name="楕円 135">
          <a:extLst>
            <a:ext uri="{FF2B5EF4-FFF2-40B4-BE49-F238E27FC236}">
              <a16:creationId xmlns:a16="http://schemas.microsoft.com/office/drawing/2014/main" id="{A66A3574-A229-470D-9BAF-EC65FF998707}"/>
            </a:ext>
          </a:extLst>
        </xdr:cNvPr>
        <xdr:cNvSpPr/>
      </xdr:nvSpPr>
      <xdr:spPr>
        <a:xfrm>
          <a:off x="12646025" y="50307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68657</xdr:rowOff>
    </xdr:from>
    <xdr:to>
      <xdr:col>76</xdr:col>
      <xdr:colOff>22225</xdr:colOff>
      <xdr:row>31</xdr:row>
      <xdr:rowOff>65010</xdr:rowOff>
    </xdr:to>
    <xdr:cxnSp macro="">
      <xdr:nvCxnSpPr>
        <xdr:cNvPr id="137" name="直線コネクタ 136">
          <a:extLst>
            <a:ext uri="{FF2B5EF4-FFF2-40B4-BE49-F238E27FC236}">
              <a16:creationId xmlns:a16="http://schemas.microsoft.com/office/drawing/2014/main" id="{4B99E5F0-5EDD-4B78-BCE5-3DB4E871D844}"/>
            </a:ext>
          </a:extLst>
        </xdr:cNvPr>
        <xdr:cNvCxnSpPr/>
      </xdr:nvCxnSpPr>
      <xdr:spPr>
        <a:xfrm flipV="1">
          <a:off x="12693650" y="4923232"/>
          <a:ext cx="638175" cy="16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11331</xdr:rowOff>
    </xdr:from>
    <xdr:to>
      <xdr:col>68</xdr:col>
      <xdr:colOff>123825</xdr:colOff>
      <xdr:row>31</xdr:row>
      <xdr:rowOff>112931</xdr:rowOff>
    </xdr:to>
    <xdr:sp macro="" textlink="">
      <xdr:nvSpPr>
        <xdr:cNvPr id="138" name="楕円 137">
          <a:extLst>
            <a:ext uri="{FF2B5EF4-FFF2-40B4-BE49-F238E27FC236}">
              <a16:creationId xmlns:a16="http://schemas.microsoft.com/office/drawing/2014/main" id="{CC9D2481-99C0-4330-86E8-76498EBA93F4}"/>
            </a:ext>
          </a:extLst>
        </xdr:cNvPr>
        <xdr:cNvSpPr/>
      </xdr:nvSpPr>
      <xdr:spPr>
        <a:xfrm>
          <a:off x="11960225" y="50278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62131</xdr:rowOff>
    </xdr:from>
    <xdr:to>
      <xdr:col>72</xdr:col>
      <xdr:colOff>73025</xdr:colOff>
      <xdr:row>31</xdr:row>
      <xdr:rowOff>65010</xdr:rowOff>
    </xdr:to>
    <xdr:cxnSp macro="">
      <xdr:nvCxnSpPr>
        <xdr:cNvPr id="139" name="直線コネクタ 138">
          <a:extLst>
            <a:ext uri="{FF2B5EF4-FFF2-40B4-BE49-F238E27FC236}">
              <a16:creationId xmlns:a16="http://schemas.microsoft.com/office/drawing/2014/main" id="{00C49AF3-899F-44C4-AB04-BF5BAEEFB344}"/>
            </a:ext>
          </a:extLst>
        </xdr:cNvPr>
        <xdr:cNvCxnSpPr/>
      </xdr:nvCxnSpPr>
      <xdr:spPr>
        <a:xfrm>
          <a:off x="12007850" y="5084981"/>
          <a:ext cx="6858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88096</xdr:rowOff>
    </xdr:from>
    <xdr:to>
      <xdr:col>64</xdr:col>
      <xdr:colOff>123825</xdr:colOff>
      <xdr:row>32</xdr:row>
      <xdr:rowOff>18246</xdr:rowOff>
    </xdr:to>
    <xdr:sp macro="" textlink="">
      <xdr:nvSpPr>
        <xdr:cNvPr id="140" name="楕円 139">
          <a:extLst>
            <a:ext uri="{FF2B5EF4-FFF2-40B4-BE49-F238E27FC236}">
              <a16:creationId xmlns:a16="http://schemas.microsoft.com/office/drawing/2014/main" id="{B7C9ABB1-DCAA-4D5A-8055-4806013DDEB5}"/>
            </a:ext>
          </a:extLst>
        </xdr:cNvPr>
        <xdr:cNvSpPr/>
      </xdr:nvSpPr>
      <xdr:spPr>
        <a:xfrm>
          <a:off x="11274425" y="51045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62131</xdr:rowOff>
    </xdr:from>
    <xdr:to>
      <xdr:col>68</xdr:col>
      <xdr:colOff>73025</xdr:colOff>
      <xdr:row>31</xdr:row>
      <xdr:rowOff>138896</xdr:rowOff>
    </xdr:to>
    <xdr:cxnSp macro="">
      <xdr:nvCxnSpPr>
        <xdr:cNvPr id="141" name="直線コネクタ 140">
          <a:extLst>
            <a:ext uri="{FF2B5EF4-FFF2-40B4-BE49-F238E27FC236}">
              <a16:creationId xmlns:a16="http://schemas.microsoft.com/office/drawing/2014/main" id="{12C55418-E31D-4424-8ED2-2253AB470959}"/>
            </a:ext>
          </a:extLst>
        </xdr:cNvPr>
        <xdr:cNvCxnSpPr/>
      </xdr:nvCxnSpPr>
      <xdr:spPr>
        <a:xfrm flipV="1">
          <a:off x="11322050" y="5084981"/>
          <a:ext cx="685800" cy="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101889</xdr:rowOff>
    </xdr:from>
    <xdr:to>
      <xdr:col>60</xdr:col>
      <xdr:colOff>123825</xdr:colOff>
      <xdr:row>32</xdr:row>
      <xdr:rowOff>32039</xdr:rowOff>
    </xdr:to>
    <xdr:sp macro="" textlink="">
      <xdr:nvSpPr>
        <xdr:cNvPr id="142" name="楕円 141">
          <a:extLst>
            <a:ext uri="{FF2B5EF4-FFF2-40B4-BE49-F238E27FC236}">
              <a16:creationId xmlns:a16="http://schemas.microsoft.com/office/drawing/2014/main" id="{F4800575-7E6C-4542-9BA7-9046DE18B14F}"/>
            </a:ext>
          </a:extLst>
        </xdr:cNvPr>
        <xdr:cNvSpPr/>
      </xdr:nvSpPr>
      <xdr:spPr>
        <a:xfrm>
          <a:off x="10588625" y="51247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138896</xdr:rowOff>
    </xdr:from>
    <xdr:to>
      <xdr:col>64</xdr:col>
      <xdr:colOff>73025</xdr:colOff>
      <xdr:row>31</xdr:row>
      <xdr:rowOff>152689</xdr:rowOff>
    </xdr:to>
    <xdr:cxnSp macro="">
      <xdr:nvCxnSpPr>
        <xdr:cNvPr id="143" name="直線コネクタ 142">
          <a:extLst>
            <a:ext uri="{FF2B5EF4-FFF2-40B4-BE49-F238E27FC236}">
              <a16:creationId xmlns:a16="http://schemas.microsoft.com/office/drawing/2014/main" id="{7B2A571D-60ED-49DB-AF1B-BCD79EE8A0C1}"/>
            </a:ext>
          </a:extLst>
        </xdr:cNvPr>
        <xdr:cNvCxnSpPr/>
      </xdr:nvCxnSpPr>
      <xdr:spPr>
        <a:xfrm flipV="1">
          <a:off x="10636250" y="5161746"/>
          <a:ext cx="6858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44" name="n_1aveValue債務償還比率">
          <a:extLst>
            <a:ext uri="{FF2B5EF4-FFF2-40B4-BE49-F238E27FC236}">
              <a16:creationId xmlns:a16="http://schemas.microsoft.com/office/drawing/2014/main" id="{BA85A336-C8A9-444B-92C9-8561628932D6}"/>
            </a:ext>
          </a:extLst>
        </xdr:cNvPr>
        <xdr:cNvSpPr txBox="1"/>
      </xdr:nvSpPr>
      <xdr:spPr>
        <a:xfrm>
          <a:off x="12465127" y="46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45" name="n_2aveValue債務償還比率">
          <a:extLst>
            <a:ext uri="{FF2B5EF4-FFF2-40B4-BE49-F238E27FC236}">
              <a16:creationId xmlns:a16="http://schemas.microsoft.com/office/drawing/2014/main" id="{D877C4F4-1A6A-4827-979E-1E198242F290}"/>
            </a:ext>
          </a:extLst>
        </xdr:cNvPr>
        <xdr:cNvSpPr txBox="1"/>
      </xdr:nvSpPr>
      <xdr:spPr>
        <a:xfrm>
          <a:off x="11788852" y="462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46" name="n_3aveValue債務償還比率">
          <a:extLst>
            <a:ext uri="{FF2B5EF4-FFF2-40B4-BE49-F238E27FC236}">
              <a16:creationId xmlns:a16="http://schemas.microsoft.com/office/drawing/2014/main" id="{DF065321-0F7C-4664-B707-E941E250A7CB}"/>
            </a:ext>
          </a:extLst>
        </xdr:cNvPr>
        <xdr:cNvSpPr txBox="1"/>
      </xdr:nvSpPr>
      <xdr:spPr>
        <a:xfrm>
          <a:off x="11103052" y="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47" name="n_4aveValue債務償還比率">
          <a:extLst>
            <a:ext uri="{FF2B5EF4-FFF2-40B4-BE49-F238E27FC236}">
              <a16:creationId xmlns:a16="http://schemas.microsoft.com/office/drawing/2014/main" id="{266DEA16-7AB4-4FF8-8AF5-34C8F9F6653E}"/>
            </a:ext>
          </a:extLst>
        </xdr:cNvPr>
        <xdr:cNvSpPr txBox="1"/>
      </xdr:nvSpPr>
      <xdr:spPr>
        <a:xfrm>
          <a:off x="10417252" y="484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106937</xdr:rowOff>
    </xdr:from>
    <xdr:ext cx="469744" cy="259045"/>
    <xdr:sp macro="" textlink="">
      <xdr:nvSpPr>
        <xdr:cNvPr id="148" name="n_1mainValue債務償還比率">
          <a:extLst>
            <a:ext uri="{FF2B5EF4-FFF2-40B4-BE49-F238E27FC236}">
              <a16:creationId xmlns:a16="http://schemas.microsoft.com/office/drawing/2014/main" id="{3B95DB8B-F206-4BD5-ABBE-928125D6EFAE}"/>
            </a:ext>
          </a:extLst>
        </xdr:cNvPr>
        <xdr:cNvSpPr txBox="1"/>
      </xdr:nvSpPr>
      <xdr:spPr>
        <a:xfrm>
          <a:off x="12465127" y="512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104058</xdr:rowOff>
    </xdr:from>
    <xdr:ext cx="469744" cy="259045"/>
    <xdr:sp macro="" textlink="">
      <xdr:nvSpPr>
        <xdr:cNvPr id="149" name="n_2mainValue債務償還比率">
          <a:extLst>
            <a:ext uri="{FF2B5EF4-FFF2-40B4-BE49-F238E27FC236}">
              <a16:creationId xmlns:a16="http://schemas.microsoft.com/office/drawing/2014/main" id="{0CE6083B-1C03-4332-A3D7-7B790D8561E2}"/>
            </a:ext>
          </a:extLst>
        </xdr:cNvPr>
        <xdr:cNvSpPr txBox="1"/>
      </xdr:nvSpPr>
      <xdr:spPr>
        <a:xfrm>
          <a:off x="11788852" y="512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9373</xdr:rowOff>
    </xdr:from>
    <xdr:ext cx="469744" cy="259045"/>
    <xdr:sp macro="" textlink="">
      <xdr:nvSpPr>
        <xdr:cNvPr id="150" name="n_3mainValue債務償還比率">
          <a:extLst>
            <a:ext uri="{FF2B5EF4-FFF2-40B4-BE49-F238E27FC236}">
              <a16:creationId xmlns:a16="http://schemas.microsoft.com/office/drawing/2014/main" id="{CE504153-FCE6-4DAD-8163-179C45F7FA10}"/>
            </a:ext>
          </a:extLst>
        </xdr:cNvPr>
        <xdr:cNvSpPr txBox="1"/>
      </xdr:nvSpPr>
      <xdr:spPr>
        <a:xfrm>
          <a:off x="11103052" y="51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23166</xdr:rowOff>
    </xdr:from>
    <xdr:ext cx="469744" cy="259045"/>
    <xdr:sp macro="" textlink="">
      <xdr:nvSpPr>
        <xdr:cNvPr id="151" name="n_4mainValue債務償還比率">
          <a:extLst>
            <a:ext uri="{FF2B5EF4-FFF2-40B4-BE49-F238E27FC236}">
              <a16:creationId xmlns:a16="http://schemas.microsoft.com/office/drawing/2014/main" id="{C843A48B-6260-46CA-8BFE-7602755BF687}"/>
            </a:ext>
          </a:extLst>
        </xdr:cNvPr>
        <xdr:cNvSpPr txBox="1"/>
      </xdr:nvSpPr>
      <xdr:spPr>
        <a:xfrm>
          <a:off x="10417252" y="52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853949BB-E7F6-4BA9-9A0A-380218EB6205}"/>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1D20859B-E3A1-44DD-A010-7E99DABBC0B6}"/>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FA64F8E4-4B1E-4017-BFAC-E0811584AED6}"/>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0118CF1C-358D-437A-AEAF-15CE7CBAFE6C}"/>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D3936626-95A9-4E08-83FE-8A1D48BED5CF}"/>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9050EB25-5F8B-433D-9E39-40C1D1AA390D}"/>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83455B-477F-42E5-9B0B-E1A9049AEAB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23DF52-7FC0-4265-A5B8-0D9FFF6E6C7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1E1566-FF77-447C-AC1F-3C6749AC5DA3}"/>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F93AFB-CB30-456B-A6FA-A1897523E1C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E80B82-D59C-40D3-9E47-90AEF16C92FA}"/>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B9F2EC-672E-4296-AD65-E5D004A350FC}"/>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7FE0D4-FB17-47C9-B216-7E04A582DC45}"/>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0D5328A-6E0F-497D-BFF4-14F7D1DEEAD8}"/>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CFACDC-39FB-4D24-AB14-F64B5FCBCB6E}"/>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8C028F-A587-40EF-A47F-AB516FD2E69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23,119
22,921
426.35
30,020,959
26,493,271
2,786,224
11,626,466
28,344,732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D2BD18-D4F0-4308-A3BD-8DDA1EC56DC2}"/>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C36B84-C0D9-4858-B2C1-7A360B66C591}"/>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6CAEFB-39BD-4649-8734-690FFF4B0325}"/>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CD8ED3-A21F-41CF-B8BA-D7F50AC5D1A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70A76E2-DA61-4BF2-ACF2-F169B3718B0C}"/>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C192859-5AFC-4384-A114-40362CE86442}"/>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B5A00E-17A9-419B-BD58-C4BB575B1D08}"/>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DE1714-9647-418D-86D9-4AA40DB48EA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C4D358-AD6C-4E16-A3D6-88541ED98B03}"/>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38063A-941B-4EDA-96E8-4A2E9287174F}"/>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A220ED-D722-4C48-8113-49840DE825FE}"/>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554ECD-F400-4363-9E90-091C9C0E904C}"/>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FC9A5B-4547-4ECC-8A7B-20D05D747B6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7FBBE1-2A47-474F-8971-32D6B053EECD}"/>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E366F9-E981-42A8-BD5B-9D34A0331BFB}"/>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8DAE0E-6C53-4D01-90AF-1D76DE3B059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D93699-7F92-448A-83A7-33F827323BA1}"/>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28939A-EA4D-416A-B764-5696E5B2DE9B}"/>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DB84B5-07CD-418B-AC67-1D449CF8CA8E}"/>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E8F0FD-C3AC-4C42-9588-08C8585CFB1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74D55F-3229-4436-8AA6-6F0A375C0F32}"/>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D05753-ABEE-4621-BA61-2BA9BDD602C3}"/>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BEFEE4-97B7-4DE3-B5A0-83D44BD9D3D0}"/>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1658A3-607C-4033-AA91-505BA49BCF23}"/>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EABA1C-6475-4549-91FE-AEC6CCFCE88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7D995C-2D1A-4203-BEAC-9150BAF10E2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6FBD28-BF5C-4204-A393-E888E969BF83}"/>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7349FF-F631-4C3E-B263-FBBEB8B938AE}"/>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2ADE30-B193-478E-B8FD-3662EB9A47E9}"/>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5FFFA5-B75F-4CB6-B526-9A0760956026}"/>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62F2EB-5029-43A0-AB53-FA486CEC8594}"/>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4FD89F-3E11-4355-A466-96DEA255C687}"/>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5C89148-BC51-4577-AF07-E112DF599955}"/>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2957151-71EF-4DB0-BD83-1C4FD4CF3C90}"/>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B102272-F0EB-4204-A92D-C2EABA812F0A}"/>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623AE40-428F-4522-B44A-742F26050A44}"/>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6F16BC-B842-4743-95F4-5462FEC0B9FA}"/>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10BFE1-71F5-4028-B715-D1D0FCF9EC0F}"/>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58E3CC-817C-434B-B547-AB52DEA3C683}"/>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C4527A-12D6-4148-B091-45F30810DF3B}"/>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EE500E-470D-4B97-BDE8-0F6BCEBE8C83}"/>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2F58B4F-F708-42D9-AD65-CBE0CC90193C}"/>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0F3B2F8-508A-4473-9D55-19CB345CA424}"/>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08A4E87-3FE6-454B-BD4F-BA519814324C}"/>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3CC85B7-051D-47F2-8270-4EC42B78DF7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43F80874-99A7-4141-9B76-1E55C64715E8}"/>
            </a:ext>
          </a:extLst>
        </xdr:cNvPr>
        <xdr:cNvCxnSpPr/>
      </xdr:nvCxnSpPr>
      <xdr:spPr>
        <a:xfrm flipV="1">
          <a:off x="4180840" y="548767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F0B60BF-C9C8-460C-BAA9-5ACED1597FDD}"/>
            </a:ext>
          </a:extLst>
        </xdr:cNvPr>
        <xdr:cNvSpPr txBox="1"/>
      </xdr:nvSpPr>
      <xdr:spPr>
        <a:xfrm>
          <a:off x="4219575"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EC151192-429A-4D08-9902-FFE51AB693A4}"/>
            </a:ext>
          </a:extLst>
        </xdr:cNvPr>
        <xdr:cNvCxnSpPr/>
      </xdr:nvCxnSpPr>
      <xdr:spPr>
        <a:xfrm>
          <a:off x="4105275" y="6793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C2C3708-B672-47ED-B3AE-74E24BE94293}"/>
            </a:ext>
          </a:extLst>
        </xdr:cNvPr>
        <xdr:cNvSpPr txBox="1"/>
      </xdr:nvSpPr>
      <xdr:spPr>
        <a:xfrm>
          <a:off x="4219575"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D9DD88BD-3BA5-4EB0-81A5-5C7E3E2F5DB0}"/>
            </a:ext>
          </a:extLst>
        </xdr:cNvPr>
        <xdr:cNvCxnSpPr/>
      </xdr:nvCxnSpPr>
      <xdr:spPr>
        <a:xfrm>
          <a:off x="4105275" y="5487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79FD6410-F905-49AD-9C57-9D4CBC25622A}"/>
            </a:ext>
          </a:extLst>
        </xdr:cNvPr>
        <xdr:cNvSpPr txBox="1"/>
      </xdr:nvSpPr>
      <xdr:spPr>
        <a:xfrm>
          <a:off x="4219575" y="603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4601DFA-8F00-4DD1-AD59-5E76F5AD9393}"/>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555BDEC-5760-4709-A262-A2D5433CAEC8}"/>
            </a:ext>
          </a:extLst>
        </xdr:cNvPr>
        <xdr:cNvSpPr/>
      </xdr:nvSpPr>
      <xdr:spPr>
        <a:xfrm>
          <a:off x="3381375" y="6170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7895129-AAED-4F09-ADB3-C356C33CE3AA}"/>
            </a:ext>
          </a:extLst>
        </xdr:cNvPr>
        <xdr:cNvSpPr/>
      </xdr:nvSpPr>
      <xdr:spPr>
        <a:xfrm>
          <a:off x="2571750" y="616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468B03F-BEC0-476D-B09C-96136E4A545D}"/>
            </a:ext>
          </a:extLst>
        </xdr:cNvPr>
        <xdr:cNvSpPr/>
      </xdr:nvSpPr>
      <xdr:spPr>
        <a:xfrm>
          <a:off x="17811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D670D79F-9F07-449E-B177-AF1F32F452D8}"/>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E598A0-4AF9-464D-B984-C467440E6F60}"/>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624A51-235B-40A7-9033-3B650C0CF2F4}"/>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6C2554-4C5A-4CE8-A28A-8B38588903D9}"/>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D37DA3-DF66-40B5-80F0-0D2C72EFDF29}"/>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8E29FB9-DBFA-496C-827A-DE93CD3BBE5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3" name="楕円 72">
          <a:extLst>
            <a:ext uri="{FF2B5EF4-FFF2-40B4-BE49-F238E27FC236}">
              <a16:creationId xmlns:a16="http://schemas.microsoft.com/office/drawing/2014/main" id="{24F6C42C-BD9A-4C11-A620-BDA8959CDE0F}"/>
            </a:ext>
          </a:extLst>
        </xdr:cNvPr>
        <xdr:cNvSpPr/>
      </xdr:nvSpPr>
      <xdr:spPr>
        <a:xfrm>
          <a:off x="4124325" y="6259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E10A8B11-700B-4994-A4F6-9FE9970CB822}"/>
            </a:ext>
          </a:extLst>
        </xdr:cNvPr>
        <xdr:cNvSpPr txBox="1"/>
      </xdr:nvSpPr>
      <xdr:spPr>
        <a:xfrm>
          <a:off x="4219575"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71F59688-2F5B-4DF4-A963-1AB88B3F5904}"/>
            </a:ext>
          </a:extLst>
        </xdr:cNvPr>
        <xdr:cNvSpPr/>
      </xdr:nvSpPr>
      <xdr:spPr>
        <a:xfrm>
          <a:off x="3381375" y="6226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160020</xdr:rowOff>
    </xdr:to>
    <xdr:cxnSp macro="">
      <xdr:nvCxnSpPr>
        <xdr:cNvPr id="76" name="直線コネクタ 75">
          <a:extLst>
            <a:ext uri="{FF2B5EF4-FFF2-40B4-BE49-F238E27FC236}">
              <a16:creationId xmlns:a16="http://schemas.microsoft.com/office/drawing/2014/main" id="{BF8C935F-B159-4D05-9155-DD35AF936E3C}"/>
            </a:ext>
          </a:extLst>
        </xdr:cNvPr>
        <xdr:cNvCxnSpPr/>
      </xdr:nvCxnSpPr>
      <xdr:spPr>
        <a:xfrm>
          <a:off x="3429000" y="6273800"/>
          <a:ext cx="7524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77" name="n_1aveValue【道路】&#10;有形固定資産減価償却率">
          <a:extLst>
            <a:ext uri="{FF2B5EF4-FFF2-40B4-BE49-F238E27FC236}">
              <a16:creationId xmlns:a16="http://schemas.microsoft.com/office/drawing/2014/main" id="{86E8C407-8BBD-4020-AD2E-2A3766D60D86}"/>
            </a:ext>
          </a:extLst>
        </xdr:cNvPr>
        <xdr:cNvSpPr txBox="1"/>
      </xdr:nvSpPr>
      <xdr:spPr>
        <a:xfrm>
          <a:off x="32391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78" name="n_2aveValue【道路】&#10;有形固定資産減価償却率">
          <a:extLst>
            <a:ext uri="{FF2B5EF4-FFF2-40B4-BE49-F238E27FC236}">
              <a16:creationId xmlns:a16="http://schemas.microsoft.com/office/drawing/2014/main" id="{91F3D4E4-D818-41FF-AB53-97549DF6D904}"/>
            </a:ext>
          </a:extLst>
        </xdr:cNvPr>
        <xdr:cNvSpPr txBox="1"/>
      </xdr:nvSpPr>
      <xdr:spPr>
        <a:xfrm>
          <a:off x="24390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79" name="n_3aveValue【道路】&#10;有形固定資産減価償却率">
          <a:extLst>
            <a:ext uri="{FF2B5EF4-FFF2-40B4-BE49-F238E27FC236}">
              <a16:creationId xmlns:a16="http://schemas.microsoft.com/office/drawing/2014/main" id="{8A8642D8-4826-4E66-9EF0-C8E5A1F4F54B}"/>
            </a:ext>
          </a:extLst>
        </xdr:cNvPr>
        <xdr:cNvSpPr txBox="1"/>
      </xdr:nvSpPr>
      <xdr:spPr>
        <a:xfrm>
          <a:off x="1648469"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0" name="n_4aveValue【道路】&#10;有形固定資産減価償却率">
          <a:extLst>
            <a:ext uri="{FF2B5EF4-FFF2-40B4-BE49-F238E27FC236}">
              <a16:creationId xmlns:a16="http://schemas.microsoft.com/office/drawing/2014/main" id="{C25E9455-B194-4BA8-8E52-595C919221B9}"/>
            </a:ext>
          </a:extLst>
        </xdr:cNvPr>
        <xdr:cNvSpPr txBox="1"/>
      </xdr:nvSpPr>
      <xdr:spPr>
        <a:xfrm>
          <a:off x="848369"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1" name="n_1mainValue【道路】&#10;有形固定資産減価償却率">
          <a:extLst>
            <a:ext uri="{FF2B5EF4-FFF2-40B4-BE49-F238E27FC236}">
              <a16:creationId xmlns:a16="http://schemas.microsoft.com/office/drawing/2014/main" id="{1362A715-2DB8-4806-90A7-5ED2CBD0FE38}"/>
            </a:ext>
          </a:extLst>
        </xdr:cNvPr>
        <xdr:cNvSpPr txBox="1"/>
      </xdr:nvSpPr>
      <xdr:spPr>
        <a:xfrm>
          <a:off x="32391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359373B-297E-432E-9850-83A252606EA5}"/>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7E43B73-4955-48AB-A2D3-0F8659D81569}"/>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D902A17D-5D84-4009-86EE-1EDAE34953B9}"/>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71117779-8CE5-4F83-BFE2-B9479606C5B2}"/>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28950B71-68AC-40CC-8854-0D4F3E9C6E1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242AF2E7-EF9C-4E53-99A1-B8B58D28C089}"/>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A509B5C8-38E9-4E03-BB7B-E7D6AAE0FAC4}"/>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765D3D36-CCE6-43BD-98F4-96A3AAD6B0BB}"/>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8C4F9BF0-1D9F-46C2-8B72-24CE07D6D3BA}"/>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749BE8AD-E102-4B4C-9BD3-79A7671F24A3}"/>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49DA18CE-E2EB-4620-815F-B07BE3DE5F3C}"/>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5818A647-2DA8-46D9-A7F5-2920A8554E24}"/>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90F3064C-2003-43D0-9597-862E99C59797}"/>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48C474DF-A58F-457D-B0D6-4F6475816E19}"/>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876C032A-9DED-45D7-A384-39FA920F4E12}"/>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BC813C37-CB30-42A3-855B-87DAC2D6F42C}"/>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DBCDBC04-411D-4D89-A112-42E3386D50F4}"/>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CDDE4781-CBF9-4D26-97B6-ED69CC21E384}"/>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8DEC01F9-3C97-481A-B1D5-A5449200290D}"/>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261ADCF7-C962-4F63-A8AB-0BE3A15A14A7}"/>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8FDA756-1ED3-44AD-97DA-7506DEE79341}"/>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299D8E6A-B8AE-459B-BB3C-EF5E9C691008}"/>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A2D0210-E1B3-45A8-A7B7-EFFFA61F7541}"/>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05" name="直線コネクタ 104">
          <a:extLst>
            <a:ext uri="{FF2B5EF4-FFF2-40B4-BE49-F238E27FC236}">
              <a16:creationId xmlns:a16="http://schemas.microsoft.com/office/drawing/2014/main" id="{A1609D93-72DB-4DEC-AD1F-F2B36DDD30DA}"/>
            </a:ext>
          </a:extLst>
        </xdr:cNvPr>
        <xdr:cNvCxnSpPr/>
      </xdr:nvCxnSpPr>
      <xdr:spPr>
        <a:xfrm flipV="1">
          <a:off x="9429115" y="5450573"/>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06" name="【道路】&#10;一人当たり延長最小値テキスト">
          <a:extLst>
            <a:ext uri="{FF2B5EF4-FFF2-40B4-BE49-F238E27FC236}">
              <a16:creationId xmlns:a16="http://schemas.microsoft.com/office/drawing/2014/main" id="{9D56700C-0537-47D5-86E1-1BE08B7B2364}"/>
            </a:ext>
          </a:extLst>
        </xdr:cNvPr>
        <xdr:cNvSpPr txBox="1"/>
      </xdr:nvSpPr>
      <xdr:spPr>
        <a:xfrm>
          <a:off x="9467850" y="68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07" name="直線コネクタ 106">
          <a:extLst>
            <a:ext uri="{FF2B5EF4-FFF2-40B4-BE49-F238E27FC236}">
              <a16:creationId xmlns:a16="http://schemas.microsoft.com/office/drawing/2014/main" id="{CFCED65A-6DD7-4323-9797-7B8B8B9EB139}"/>
            </a:ext>
          </a:extLst>
        </xdr:cNvPr>
        <xdr:cNvCxnSpPr/>
      </xdr:nvCxnSpPr>
      <xdr:spPr>
        <a:xfrm>
          <a:off x="9363075" y="6832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08" name="【道路】&#10;一人当たり延長最大値テキスト">
          <a:extLst>
            <a:ext uri="{FF2B5EF4-FFF2-40B4-BE49-F238E27FC236}">
              <a16:creationId xmlns:a16="http://schemas.microsoft.com/office/drawing/2014/main" id="{212381C3-391F-473E-824B-3DE2849050A1}"/>
            </a:ext>
          </a:extLst>
        </xdr:cNvPr>
        <xdr:cNvSpPr txBox="1"/>
      </xdr:nvSpPr>
      <xdr:spPr>
        <a:xfrm>
          <a:off x="9467850" y="52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09" name="直線コネクタ 108">
          <a:extLst>
            <a:ext uri="{FF2B5EF4-FFF2-40B4-BE49-F238E27FC236}">
              <a16:creationId xmlns:a16="http://schemas.microsoft.com/office/drawing/2014/main" id="{821F4AF1-E642-4BED-B091-982CE5D744D8}"/>
            </a:ext>
          </a:extLst>
        </xdr:cNvPr>
        <xdr:cNvCxnSpPr/>
      </xdr:nvCxnSpPr>
      <xdr:spPr>
        <a:xfrm>
          <a:off x="9363075" y="54505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0" name="【道路】&#10;一人当たり延長平均値テキスト">
          <a:extLst>
            <a:ext uri="{FF2B5EF4-FFF2-40B4-BE49-F238E27FC236}">
              <a16:creationId xmlns:a16="http://schemas.microsoft.com/office/drawing/2014/main" id="{3672D067-0F82-4E8F-945C-D7C21F379BAC}"/>
            </a:ext>
          </a:extLst>
        </xdr:cNvPr>
        <xdr:cNvSpPr txBox="1"/>
      </xdr:nvSpPr>
      <xdr:spPr>
        <a:xfrm>
          <a:off x="9467850" y="62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1" name="フローチャート: 判断 110">
          <a:extLst>
            <a:ext uri="{FF2B5EF4-FFF2-40B4-BE49-F238E27FC236}">
              <a16:creationId xmlns:a16="http://schemas.microsoft.com/office/drawing/2014/main" id="{09BBA66F-BA46-4DC2-BDFE-7121496DD381}"/>
            </a:ext>
          </a:extLst>
        </xdr:cNvPr>
        <xdr:cNvSpPr/>
      </xdr:nvSpPr>
      <xdr:spPr>
        <a:xfrm>
          <a:off x="9401175" y="629627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2" name="フローチャート: 判断 111">
          <a:extLst>
            <a:ext uri="{FF2B5EF4-FFF2-40B4-BE49-F238E27FC236}">
              <a16:creationId xmlns:a16="http://schemas.microsoft.com/office/drawing/2014/main" id="{E0A4D366-51B9-4314-A4E7-DAC61AACCAA8}"/>
            </a:ext>
          </a:extLst>
        </xdr:cNvPr>
        <xdr:cNvSpPr/>
      </xdr:nvSpPr>
      <xdr:spPr>
        <a:xfrm>
          <a:off x="8639175" y="63029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3" name="フローチャート: 判断 112">
          <a:extLst>
            <a:ext uri="{FF2B5EF4-FFF2-40B4-BE49-F238E27FC236}">
              <a16:creationId xmlns:a16="http://schemas.microsoft.com/office/drawing/2014/main" id="{4A403E74-87E0-4512-8E62-CBFE75B761A8}"/>
            </a:ext>
          </a:extLst>
        </xdr:cNvPr>
        <xdr:cNvSpPr/>
      </xdr:nvSpPr>
      <xdr:spPr>
        <a:xfrm>
          <a:off x="7839075" y="6313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14" name="フローチャート: 判断 113">
          <a:extLst>
            <a:ext uri="{FF2B5EF4-FFF2-40B4-BE49-F238E27FC236}">
              <a16:creationId xmlns:a16="http://schemas.microsoft.com/office/drawing/2014/main" id="{77D232B5-F621-4DBA-B014-E3904290C640}"/>
            </a:ext>
          </a:extLst>
        </xdr:cNvPr>
        <xdr:cNvSpPr/>
      </xdr:nvSpPr>
      <xdr:spPr>
        <a:xfrm>
          <a:off x="7029450" y="63365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15" name="フローチャート: 判断 114">
          <a:extLst>
            <a:ext uri="{FF2B5EF4-FFF2-40B4-BE49-F238E27FC236}">
              <a16:creationId xmlns:a16="http://schemas.microsoft.com/office/drawing/2014/main" id="{85EE1CC3-3E39-4092-9E2B-732510E20DD8}"/>
            </a:ext>
          </a:extLst>
        </xdr:cNvPr>
        <xdr:cNvSpPr/>
      </xdr:nvSpPr>
      <xdr:spPr>
        <a:xfrm>
          <a:off x="6238875" y="63441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96FF57E-A7C0-44BB-ADB8-7EA62DAABD65}"/>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6B15EAB-12CB-467C-B57A-22524BA4DA75}"/>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8F05FFA-E5D4-45F4-8CC1-FB7092A03559}"/>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B24FCE3-111B-4E67-A496-028E2AC7668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17E4596-8702-492F-8B84-6BE0CC773CB9}"/>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30524</xdr:rowOff>
    </xdr:from>
    <xdr:to>
      <xdr:col>55</xdr:col>
      <xdr:colOff>50800</xdr:colOff>
      <xdr:row>35</xdr:row>
      <xdr:rowOff>132124</xdr:rowOff>
    </xdr:to>
    <xdr:sp macro="" textlink="">
      <xdr:nvSpPr>
        <xdr:cNvPr id="121" name="楕円 120">
          <a:extLst>
            <a:ext uri="{FF2B5EF4-FFF2-40B4-BE49-F238E27FC236}">
              <a16:creationId xmlns:a16="http://schemas.microsoft.com/office/drawing/2014/main" id="{171442FA-02D8-4018-88B3-F471AB2272E0}"/>
            </a:ext>
          </a:extLst>
        </xdr:cNvPr>
        <xdr:cNvSpPr/>
      </xdr:nvSpPr>
      <xdr:spPr>
        <a:xfrm>
          <a:off x="9401175" y="569472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53401</xdr:rowOff>
    </xdr:from>
    <xdr:ext cx="534377" cy="259045"/>
    <xdr:sp macro="" textlink="">
      <xdr:nvSpPr>
        <xdr:cNvPr id="122" name="【道路】&#10;一人当たり延長該当値テキスト">
          <a:extLst>
            <a:ext uri="{FF2B5EF4-FFF2-40B4-BE49-F238E27FC236}">
              <a16:creationId xmlns:a16="http://schemas.microsoft.com/office/drawing/2014/main" id="{F2C74D5B-8EDC-45EF-9D99-6163D5FA7253}"/>
            </a:ext>
          </a:extLst>
        </xdr:cNvPr>
        <xdr:cNvSpPr txBox="1"/>
      </xdr:nvSpPr>
      <xdr:spPr>
        <a:xfrm>
          <a:off x="9467850" y="555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73958</xdr:rowOff>
    </xdr:from>
    <xdr:to>
      <xdr:col>50</xdr:col>
      <xdr:colOff>165100</xdr:colOff>
      <xdr:row>36</xdr:row>
      <xdr:rowOff>4108</xdr:rowOff>
    </xdr:to>
    <xdr:sp macro="" textlink="">
      <xdr:nvSpPr>
        <xdr:cNvPr id="123" name="楕円 122">
          <a:extLst>
            <a:ext uri="{FF2B5EF4-FFF2-40B4-BE49-F238E27FC236}">
              <a16:creationId xmlns:a16="http://schemas.microsoft.com/office/drawing/2014/main" id="{1C859B7C-229A-494F-91ED-1B86F73B627F}"/>
            </a:ext>
          </a:extLst>
        </xdr:cNvPr>
        <xdr:cNvSpPr/>
      </xdr:nvSpPr>
      <xdr:spPr>
        <a:xfrm>
          <a:off x="8639175" y="57413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81324</xdr:rowOff>
    </xdr:from>
    <xdr:to>
      <xdr:col>55</xdr:col>
      <xdr:colOff>0</xdr:colOff>
      <xdr:row>35</xdr:row>
      <xdr:rowOff>124758</xdr:rowOff>
    </xdr:to>
    <xdr:cxnSp macro="">
      <xdr:nvCxnSpPr>
        <xdr:cNvPr id="124" name="直線コネクタ 123">
          <a:extLst>
            <a:ext uri="{FF2B5EF4-FFF2-40B4-BE49-F238E27FC236}">
              <a16:creationId xmlns:a16="http://schemas.microsoft.com/office/drawing/2014/main" id="{C62E7BFC-7650-43F4-AABC-72537A6869F1}"/>
            </a:ext>
          </a:extLst>
        </xdr:cNvPr>
        <xdr:cNvCxnSpPr/>
      </xdr:nvCxnSpPr>
      <xdr:spPr>
        <a:xfrm flipV="1">
          <a:off x="8686800" y="5751874"/>
          <a:ext cx="74295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25" name="n_1aveValue【道路】&#10;一人当たり延長">
          <a:extLst>
            <a:ext uri="{FF2B5EF4-FFF2-40B4-BE49-F238E27FC236}">
              <a16:creationId xmlns:a16="http://schemas.microsoft.com/office/drawing/2014/main" id="{FA7859C4-F6B4-49F8-91AE-99CED3B184A6}"/>
            </a:ext>
          </a:extLst>
        </xdr:cNvPr>
        <xdr:cNvSpPr txBox="1"/>
      </xdr:nvSpPr>
      <xdr:spPr>
        <a:xfrm>
          <a:off x="8429136" y="63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26" name="n_2aveValue【道路】&#10;一人当たり延長">
          <a:extLst>
            <a:ext uri="{FF2B5EF4-FFF2-40B4-BE49-F238E27FC236}">
              <a16:creationId xmlns:a16="http://schemas.microsoft.com/office/drawing/2014/main" id="{3A50CF93-66FE-49E0-A39E-9AEE60A1A1BC}"/>
            </a:ext>
          </a:extLst>
        </xdr:cNvPr>
        <xdr:cNvSpPr txBox="1"/>
      </xdr:nvSpPr>
      <xdr:spPr>
        <a:xfrm>
          <a:off x="7648086" y="60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27" name="n_3aveValue【道路】&#10;一人当たり延長">
          <a:extLst>
            <a:ext uri="{FF2B5EF4-FFF2-40B4-BE49-F238E27FC236}">
              <a16:creationId xmlns:a16="http://schemas.microsoft.com/office/drawing/2014/main" id="{EA7F91AF-F867-4A3E-8F02-533138C75DB6}"/>
            </a:ext>
          </a:extLst>
        </xdr:cNvPr>
        <xdr:cNvSpPr txBox="1"/>
      </xdr:nvSpPr>
      <xdr:spPr>
        <a:xfrm>
          <a:off x="6847986" y="61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28" name="n_4aveValue【道路】&#10;一人当たり延長">
          <a:extLst>
            <a:ext uri="{FF2B5EF4-FFF2-40B4-BE49-F238E27FC236}">
              <a16:creationId xmlns:a16="http://schemas.microsoft.com/office/drawing/2014/main" id="{DA31A91B-27B7-4A64-A3D5-EEDE37B4CF24}"/>
            </a:ext>
          </a:extLst>
        </xdr:cNvPr>
        <xdr:cNvSpPr txBox="1"/>
      </xdr:nvSpPr>
      <xdr:spPr>
        <a:xfrm>
          <a:off x="6038361" y="61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20635</xdr:rowOff>
    </xdr:from>
    <xdr:ext cx="534377" cy="259045"/>
    <xdr:sp macro="" textlink="">
      <xdr:nvSpPr>
        <xdr:cNvPr id="129" name="n_1mainValue【道路】&#10;一人当たり延長">
          <a:extLst>
            <a:ext uri="{FF2B5EF4-FFF2-40B4-BE49-F238E27FC236}">
              <a16:creationId xmlns:a16="http://schemas.microsoft.com/office/drawing/2014/main" id="{AE17854D-C59F-4B79-98E7-3775C427BBB1}"/>
            </a:ext>
          </a:extLst>
        </xdr:cNvPr>
        <xdr:cNvSpPr txBox="1"/>
      </xdr:nvSpPr>
      <xdr:spPr>
        <a:xfrm>
          <a:off x="8429136" y="55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A5F3DD97-478F-442D-A2FF-BFF871906B2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6C54DEEA-138D-47FC-A630-359AC94FE76B}"/>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3722749-8649-4B9F-945D-F03E1DB92B3D}"/>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946A0D48-F388-42B5-9E2B-B34AD9D14362}"/>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916C3971-CB03-44F6-949D-C8D0AEA2F373}"/>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6C108724-3F94-47DD-BDCE-7A2C5463F248}"/>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507E0FE0-CD1E-4972-953F-6CD7ED15E1C1}"/>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5EAB7964-7199-4CC6-96AF-668DB2DC55E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42530D2B-82B6-4C2A-BE92-A57426E66B8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1C7F9152-DB3B-4FC6-9400-A85D1FA5C845}"/>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ECD5B391-0AAF-4F1D-AF2E-DC79861D5633}"/>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0D8379C4-04FE-433F-9A03-9182EEF62730}"/>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a:extLst>
            <a:ext uri="{FF2B5EF4-FFF2-40B4-BE49-F238E27FC236}">
              <a16:creationId xmlns:a16="http://schemas.microsoft.com/office/drawing/2014/main" id="{57F5D6A6-EACC-4596-8CAA-E96C13CA4C4A}"/>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EC89A5E5-097E-4D4C-874D-D47F9557A6F0}"/>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B2E0D318-B575-482B-A8F8-C7C496C3CF13}"/>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F35F42E2-D1C0-49C1-B6B8-8F2244782332}"/>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84468BD6-87FA-4C30-9158-58F70B3B8607}"/>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768D6019-35C5-47DE-8753-DE38C6B95DDB}"/>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F6B74701-8673-4F62-A5B2-291039F8EDD8}"/>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5E71D814-A97C-472B-9824-70F33E73CBF6}"/>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FE4CE43B-18E8-47C2-81C2-2ED956025EA6}"/>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ED51F7C3-FC07-4680-9DA0-530A6CBF95EA}"/>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a:extLst>
            <a:ext uri="{FF2B5EF4-FFF2-40B4-BE49-F238E27FC236}">
              <a16:creationId xmlns:a16="http://schemas.microsoft.com/office/drawing/2014/main" id="{1E85E60E-BEF7-4113-8E8B-72183F7A805D}"/>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74743F85-A0B5-49F7-A73F-A35309522E11}"/>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AE522AFF-7180-4032-81FB-DBC6BA07D792}"/>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55" name="直線コネクタ 154">
          <a:extLst>
            <a:ext uri="{FF2B5EF4-FFF2-40B4-BE49-F238E27FC236}">
              <a16:creationId xmlns:a16="http://schemas.microsoft.com/office/drawing/2014/main" id="{60C309F9-6EC4-4FD3-AE31-9F85E4494AB5}"/>
            </a:ext>
          </a:extLst>
        </xdr:cNvPr>
        <xdr:cNvCxnSpPr/>
      </xdr:nvCxnSpPr>
      <xdr:spPr>
        <a:xfrm flipV="1">
          <a:off x="4180840" y="9031515"/>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5E6ADB9D-4465-4D3A-8E49-5C48A5EE952D}"/>
            </a:ext>
          </a:extLst>
        </xdr:cNvPr>
        <xdr:cNvSpPr txBox="1"/>
      </xdr:nvSpPr>
      <xdr:spPr>
        <a:xfrm>
          <a:off x="4219575" y="1039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57" name="直線コネクタ 156">
          <a:extLst>
            <a:ext uri="{FF2B5EF4-FFF2-40B4-BE49-F238E27FC236}">
              <a16:creationId xmlns:a16="http://schemas.microsoft.com/office/drawing/2014/main" id="{BFE61723-4A26-410F-BBD1-56D354D5A080}"/>
            </a:ext>
          </a:extLst>
        </xdr:cNvPr>
        <xdr:cNvCxnSpPr/>
      </xdr:nvCxnSpPr>
      <xdr:spPr>
        <a:xfrm>
          <a:off x="4105275" y="10389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58" name="【橋りょう・トンネル】&#10;有形固定資産減価償却率最大値テキスト">
          <a:extLst>
            <a:ext uri="{FF2B5EF4-FFF2-40B4-BE49-F238E27FC236}">
              <a16:creationId xmlns:a16="http://schemas.microsoft.com/office/drawing/2014/main" id="{C024B3C6-C218-46FA-B33D-DE22015AAA19}"/>
            </a:ext>
          </a:extLst>
        </xdr:cNvPr>
        <xdr:cNvSpPr txBox="1"/>
      </xdr:nvSpPr>
      <xdr:spPr>
        <a:xfrm>
          <a:off x="4219575" y="880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59" name="直線コネクタ 158">
          <a:extLst>
            <a:ext uri="{FF2B5EF4-FFF2-40B4-BE49-F238E27FC236}">
              <a16:creationId xmlns:a16="http://schemas.microsoft.com/office/drawing/2014/main" id="{C853941A-921F-4175-BA05-90C8B8E71DEC}"/>
            </a:ext>
          </a:extLst>
        </xdr:cNvPr>
        <xdr:cNvCxnSpPr/>
      </xdr:nvCxnSpPr>
      <xdr:spPr>
        <a:xfrm>
          <a:off x="4105275" y="9031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B3F5A47A-1E71-44E0-A73C-E27D0970D85A}"/>
            </a:ext>
          </a:extLst>
        </xdr:cNvPr>
        <xdr:cNvSpPr txBox="1"/>
      </xdr:nvSpPr>
      <xdr:spPr>
        <a:xfrm>
          <a:off x="4219575" y="9875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61" name="フローチャート: 判断 160">
          <a:extLst>
            <a:ext uri="{FF2B5EF4-FFF2-40B4-BE49-F238E27FC236}">
              <a16:creationId xmlns:a16="http://schemas.microsoft.com/office/drawing/2014/main" id="{24AD3ABB-905B-47D8-AC28-9B5D15FF975B}"/>
            </a:ext>
          </a:extLst>
        </xdr:cNvPr>
        <xdr:cNvSpPr/>
      </xdr:nvSpPr>
      <xdr:spPr>
        <a:xfrm>
          <a:off x="4124325" y="98871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62" name="フローチャート: 判断 161">
          <a:extLst>
            <a:ext uri="{FF2B5EF4-FFF2-40B4-BE49-F238E27FC236}">
              <a16:creationId xmlns:a16="http://schemas.microsoft.com/office/drawing/2014/main" id="{6FDC2A8B-80E1-4F9F-A15F-BB7EB4AFD33D}"/>
            </a:ext>
          </a:extLst>
        </xdr:cNvPr>
        <xdr:cNvSpPr/>
      </xdr:nvSpPr>
      <xdr:spPr>
        <a:xfrm>
          <a:off x="3381375" y="988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63" name="フローチャート: 判断 162">
          <a:extLst>
            <a:ext uri="{FF2B5EF4-FFF2-40B4-BE49-F238E27FC236}">
              <a16:creationId xmlns:a16="http://schemas.microsoft.com/office/drawing/2014/main" id="{B2C93289-AC96-44F6-8744-65B40EE7C44F}"/>
            </a:ext>
          </a:extLst>
        </xdr:cNvPr>
        <xdr:cNvSpPr/>
      </xdr:nvSpPr>
      <xdr:spPr>
        <a:xfrm>
          <a:off x="2571750" y="9860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64" name="フローチャート: 判断 163">
          <a:extLst>
            <a:ext uri="{FF2B5EF4-FFF2-40B4-BE49-F238E27FC236}">
              <a16:creationId xmlns:a16="http://schemas.microsoft.com/office/drawing/2014/main" id="{457040CA-3548-4F5D-9A7E-A9D6B5CFD98F}"/>
            </a:ext>
          </a:extLst>
        </xdr:cNvPr>
        <xdr:cNvSpPr/>
      </xdr:nvSpPr>
      <xdr:spPr>
        <a:xfrm>
          <a:off x="1781175" y="9831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65" name="フローチャート: 判断 164">
          <a:extLst>
            <a:ext uri="{FF2B5EF4-FFF2-40B4-BE49-F238E27FC236}">
              <a16:creationId xmlns:a16="http://schemas.microsoft.com/office/drawing/2014/main" id="{E3080FE5-CF4A-46A0-8277-F6023178BC10}"/>
            </a:ext>
          </a:extLst>
        </xdr:cNvPr>
        <xdr:cNvSpPr/>
      </xdr:nvSpPr>
      <xdr:spPr>
        <a:xfrm>
          <a:off x="981075" y="9823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CACE42D-13D9-4950-8F9B-92EAAF47258A}"/>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15B25670-4752-4B14-9355-7B5D09DDF849}"/>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2D79E9A-1A84-43C5-8C8F-F8DF95E222DF}"/>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DBA964A-9BDA-46D9-9810-BEEEC596D86C}"/>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E8F85196-E71C-4AA0-BCAC-A1DA16FCF449}"/>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71" name="楕円 170">
          <a:extLst>
            <a:ext uri="{FF2B5EF4-FFF2-40B4-BE49-F238E27FC236}">
              <a16:creationId xmlns:a16="http://schemas.microsoft.com/office/drawing/2014/main" id="{478E5573-EB3D-47DC-942F-BE4E572EAD34}"/>
            </a:ext>
          </a:extLst>
        </xdr:cNvPr>
        <xdr:cNvSpPr/>
      </xdr:nvSpPr>
      <xdr:spPr>
        <a:xfrm>
          <a:off x="4124325" y="9764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AC393723-18BF-4E86-9E52-B698B3B7362E}"/>
            </a:ext>
          </a:extLst>
        </xdr:cNvPr>
        <xdr:cNvSpPr txBox="1"/>
      </xdr:nvSpPr>
      <xdr:spPr>
        <a:xfrm>
          <a:off x="4219575"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73" name="楕円 172">
          <a:extLst>
            <a:ext uri="{FF2B5EF4-FFF2-40B4-BE49-F238E27FC236}">
              <a16:creationId xmlns:a16="http://schemas.microsoft.com/office/drawing/2014/main" id="{E8F08EBF-E97F-4AE3-905D-0DB73AD9872B}"/>
            </a:ext>
          </a:extLst>
        </xdr:cNvPr>
        <xdr:cNvSpPr/>
      </xdr:nvSpPr>
      <xdr:spPr>
        <a:xfrm>
          <a:off x="3381375" y="97448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102870</xdr:rowOff>
    </xdr:to>
    <xdr:cxnSp macro="">
      <xdr:nvCxnSpPr>
        <xdr:cNvPr id="174" name="直線コネクタ 173">
          <a:extLst>
            <a:ext uri="{FF2B5EF4-FFF2-40B4-BE49-F238E27FC236}">
              <a16:creationId xmlns:a16="http://schemas.microsoft.com/office/drawing/2014/main" id="{5DCE787A-789E-484D-BCF3-AC766E584505}"/>
            </a:ext>
          </a:extLst>
        </xdr:cNvPr>
        <xdr:cNvCxnSpPr/>
      </xdr:nvCxnSpPr>
      <xdr:spPr>
        <a:xfrm>
          <a:off x="3429000" y="9801951"/>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DD9A67FB-4BFB-4D3D-8AF5-05EF7A44E814}"/>
            </a:ext>
          </a:extLst>
        </xdr:cNvPr>
        <xdr:cNvSpPr txBox="1"/>
      </xdr:nvSpPr>
      <xdr:spPr>
        <a:xfrm>
          <a:off x="3239144"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6AE765B2-68CC-434C-B2DC-43E93460F17E}"/>
            </a:ext>
          </a:extLst>
        </xdr:cNvPr>
        <xdr:cNvSpPr txBox="1"/>
      </xdr:nvSpPr>
      <xdr:spPr>
        <a:xfrm>
          <a:off x="2439044" y="964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A84CCC13-AC18-4B95-98B2-0D537A3D82BA}"/>
            </a:ext>
          </a:extLst>
        </xdr:cNvPr>
        <xdr:cNvSpPr txBox="1"/>
      </xdr:nvSpPr>
      <xdr:spPr>
        <a:xfrm>
          <a:off x="1648469" y="961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178" name="n_4aveValue【橋りょう・トンネル】&#10;有形固定資産減価償却率">
          <a:extLst>
            <a:ext uri="{FF2B5EF4-FFF2-40B4-BE49-F238E27FC236}">
              <a16:creationId xmlns:a16="http://schemas.microsoft.com/office/drawing/2014/main" id="{1A75CE5A-38DB-4EAB-B5AB-171A5843644D}"/>
            </a:ext>
          </a:extLst>
        </xdr:cNvPr>
        <xdr:cNvSpPr txBox="1"/>
      </xdr:nvSpPr>
      <xdr:spPr>
        <a:xfrm>
          <a:off x="848369"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179" name="n_1mainValue【橋りょう・トンネル】&#10;有形固定資産減価償却率">
          <a:extLst>
            <a:ext uri="{FF2B5EF4-FFF2-40B4-BE49-F238E27FC236}">
              <a16:creationId xmlns:a16="http://schemas.microsoft.com/office/drawing/2014/main" id="{6040F30A-23AB-4782-981C-A7BE8E30DA0A}"/>
            </a:ext>
          </a:extLst>
        </xdr:cNvPr>
        <xdr:cNvSpPr txBox="1"/>
      </xdr:nvSpPr>
      <xdr:spPr>
        <a:xfrm>
          <a:off x="3239144" y="954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0A83699B-D575-4100-82FC-7E97FED1BAF0}"/>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0E57485D-5CD7-4BB0-8D03-F24AB369C446}"/>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CAEC8D3C-5D63-496E-A1E1-C573C82F2B18}"/>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6FDBA86E-BC3C-4CC3-8136-891E099D1B38}"/>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7A42E6BE-AFF9-4E5C-81C6-EAD15BDED8BB}"/>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0283940D-0EF2-4E82-94FF-CFC87241E1BD}"/>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81165798-E085-46FB-B996-2B047D4411AE}"/>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75BEDCEE-7BC1-431E-8834-09C73848A845}"/>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FBCB207D-5C32-414F-B5F0-E75920245A99}"/>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C2134F2E-45F8-4FC3-9DFF-C7725FB22E43}"/>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a:extLst>
            <a:ext uri="{FF2B5EF4-FFF2-40B4-BE49-F238E27FC236}">
              <a16:creationId xmlns:a16="http://schemas.microsoft.com/office/drawing/2014/main" id="{5754579A-5F33-4850-BBE8-EABA4EF08BBF}"/>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a:extLst>
            <a:ext uri="{FF2B5EF4-FFF2-40B4-BE49-F238E27FC236}">
              <a16:creationId xmlns:a16="http://schemas.microsoft.com/office/drawing/2014/main" id="{5FAD1504-6463-43DF-8D34-53BDA75D0261}"/>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a:extLst>
            <a:ext uri="{FF2B5EF4-FFF2-40B4-BE49-F238E27FC236}">
              <a16:creationId xmlns:a16="http://schemas.microsoft.com/office/drawing/2014/main" id="{F3F07DED-EA0D-4B3D-870C-7E4596F58D92}"/>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3" name="テキスト ボックス 192">
          <a:extLst>
            <a:ext uri="{FF2B5EF4-FFF2-40B4-BE49-F238E27FC236}">
              <a16:creationId xmlns:a16="http://schemas.microsoft.com/office/drawing/2014/main" id="{C05C5B22-40DF-48AA-9E4D-1C17972FE703}"/>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a:extLst>
            <a:ext uri="{FF2B5EF4-FFF2-40B4-BE49-F238E27FC236}">
              <a16:creationId xmlns:a16="http://schemas.microsoft.com/office/drawing/2014/main" id="{530A6CFC-6EB1-467C-804B-46F9390F47F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5" name="テキスト ボックス 194">
          <a:extLst>
            <a:ext uri="{FF2B5EF4-FFF2-40B4-BE49-F238E27FC236}">
              <a16:creationId xmlns:a16="http://schemas.microsoft.com/office/drawing/2014/main" id="{CB20B3F9-203A-4217-B234-1E013B92A70C}"/>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a:extLst>
            <a:ext uri="{FF2B5EF4-FFF2-40B4-BE49-F238E27FC236}">
              <a16:creationId xmlns:a16="http://schemas.microsoft.com/office/drawing/2014/main" id="{F031D27E-2AC1-4BEB-A73D-B4388910603E}"/>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7" name="テキスト ボックス 196">
          <a:extLst>
            <a:ext uri="{FF2B5EF4-FFF2-40B4-BE49-F238E27FC236}">
              <a16:creationId xmlns:a16="http://schemas.microsoft.com/office/drawing/2014/main" id="{0D562AFD-49F8-4D17-9BBA-8F1E346B6BA6}"/>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a:extLst>
            <a:ext uri="{FF2B5EF4-FFF2-40B4-BE49-F238E27FC236}">
              <a16:creationId xmlns:a16="http://schemas.microsoft.com/office/drawing/2014/main" id="{5C95B277-7695-4346-967D-C6EF61BCD6B7}"/>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9" name="テキスト ボックス 198">
          <a:extLst>
            <a:ext uri="{FF2B5EF4-FFF2-40B4-BE49-F238E27FC236}">
              <a16:creationId xmlns:a16="http://schemas.microsoft.com/office/drawing/2014/main" id="{00ECD473-FD65-424A-820D-CE27C1506449}"/>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5A7732DD-04CF-46E1-A68B-5780BDD50594}"/>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4551311D-AFAB-431E-B4FE-24F461A43DD9}"/>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51BF1BBE-C465-4CC8-AE02-E738B7027E6A}"/>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03" name="直線コネクタ 202">
          <a:extLst>
            <a:ext uri="{FF2B5EF4-FFF2-40B4-BE49-F238E27FC236}">
              <a16:creationId xmlns:a16="http://schemas.microsoft.com/office/drawing/2014/main" id="{F16E1ED8-81A4-4672-A004-3C1B7C4309FB}"/>
            </a:ext>
          </a:extLst>
        </xdr:cNvPr>
        <xdr:cNvCxnSpPr/>
      </xdr:nvCxnSpPr>
      <xdr:spPr>
        <a:xfrm flipV="1">
          <a:off x="9429115" y="9180371"/>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D185F1A8-77A9-4577-B6BC-3C074928D518}"/>
            </a:ext>
          </a:extLst>
        </xdr:cNvPr>
        <xdr:cNvSpPr txBox="1"/>
      </xdr:nvSpPr>
      <xdr:spPr>
        <a:xfrm>
          <a:off x="9467850" y="104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05" name="直線コネクタ 204">
          <a:extLst>
            <a:ext uri="{FF2B5EF4-FFF2-40B4-BE49-F238E27FC236}">
              <a16:creationId xmlns:a16="http://schemas.microsoft.com/office/drawing/2014/main" id="{28C80B51-68A3-42D9-9705-74A68147BE9E}"/>
            </a:ext>
          </a:extLst>
        </xdr:cNvPr>
        <xdr:cNvCxnSpPr/>
      </xdr:nvCxnSpPr>
      <xdr:spPr>
        <a:xfrm>
          <a:off x="9363075" y="104282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2896DA84-C1A7-408B-9FD2-CDD384B4E3A4}"/>
            </a:ext>
          </a:extLst>
        </xdr:cNvPr>
        <xdr:cNvSpPr txBox="1"/>
      </xdr:nvSpPr>
      <xdr:spPr>
        <a:xfrm>
          <a:off x="9467850" y="8965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07" name="直線コネクタ 206">
          <a:extLst>
            <a:ext uri="{FF2B5EF4-FFF2-40B4-BE49-F238E27FC236}">
              <a16:creationId xmlns:a16="http://schemas.microsoft.com/office/drawing/2014/main" id="{212017C1-887F-4440-9AC2-865B4D7B9F1D}"/>
            </a:ext>
          </a:extLst>
        </xdr:cNvPr>
        <xdr:cNvCxnSpPr/>
      </xdr:nvCxnSpPr>
      <xdr:spPr>
        <a:xfrm>
          <a:off x="9363075" y="91803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206CD091-43A4-4835-A445-E49BC2D95354}"/>
            </a:ext>
          </a:extLst>
        </xdr:cNvPr>
        <xdr:cNvSpPr txBox="1"/>
      </xdr:nvSpPr>
      <xdr:spPr>
        <a:xfrm>
          <a:off x="9467850" y="100840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09" name="フローチャート: 判断 208">
          <a:extLst>
            <a:ext uri="{FF2B5EF4-FFF2-40B4-BE49-F238E27FC236}">
              <a16:creationId xmlns:a16="http://schemas.microsoft.com/office/drawing/2014/main" id="{62A9094E-AEE1-40E1-BC39-BB3892A27187}"/>
            </a:ext>
          </a:extLst>
        </xdr:cNvPr>
        <xdr:cNvSpPr/>
      </xdr:nvSpPr>
      <xdr:spPr>
        <a:xfrm>
          <a:off x="9401175" y="10105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10" name="フローチャート: 判断 209">
          <a:extLst>
            <a:ext uri="{FF2B5EF4-FFF2-40B4-BE49-F238E27FC236}">
              <a16:creationId xmlns:a16="http://schemas.microsoft.com/office/drawing/2014/main" id="{581CB78B-CDD6-4A47-95F1-197272DCB578}"/>
            </a:ext>
          </a:extLst>
        </xdr:cNvPr>
        <xdr:cNvSpPr/>
      </xdr:nvSpPr>
      <xdr:spPr>
        <a:xfrm>
          <a:off x="8639175" y="10107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11" name="フローチャート: 判断 210">
          <a:extLst>
            <a:ext uri="{FF2B5EF4-FFF2-40B4-BE49-F238E27FC236}">
              <a16:creationId xmlns:a16="http://schemas.microsoft.com/office/drawing/2014/main" id="{C64A586F-B86F-4768-9C5D-8A2058E33B69}"/>
            </a:ext>
          </a:extLst>
        </xdr:cNvPr>
        <xdr:cNvSpPr/>
      </xdr:nvSpPr>
      <xdr:spPr>
        <a:xfrm>
          <a:off x="7839075" y="101223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12" name="フローチャート: 判断 211">
          <a:extLst>
            <a:ext uri="{FF2B5EF4-FFF2-40B4-BE49-F238E27FC236}">
              <a16:creationId xmlns:a16="http://schemas.microsoft.com/office/drawing/2014/main" id="{B55B804A-4AA5-4F99-A9BF-F5397E5E9368}"/>
            </a:ext>
          </a:extLst>
        </xdr:cNvPr>
        <xdr:cNvSpPr/>
      </xdr:nvSpPr>
      <xdr:spPr>
        <a:xfrm>
          <a:off x="7029450" y="101266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13" name="フローチャート: 判断 212">
          <a:extLst>
            <a:ext uri="{FF2B5EF4-FFF2-40B4-BE49-F238E27FC236}">
              <a16:creationId xmlns:a16="http://schemas.microsoft.com/office/drawing/2014/main" id="{F37A59C2-B587-4977-8126-A3467C545CD3}"/>
            </a:ext>
          </a:extLst>
        </xdr:cNvPr>
        <xdr:cNvSpPr/>
      </xdr:nvSpPr>
      <xdr:spPr>
        <a:xfrm>
          <a:off x="6238875" y="101270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48AFC8B3-B57B-4DCC-9A3A-882F8689984C}"/>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930D510B-0E17-452A-9003-82112DFF43D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F911C143-8F5A-45FE-A403-8D65AE0C98B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8B0758E0-3B96-4B70-BAE7-A96EE1766B84}"/>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8BDAE5A2-C91C-4289-9675-97E32099BAA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7496</xdr:rowOff>
    </xdr:from>
    <xdr:to>
      <xdr:col>55</xdr:col>
      <xdr:colOff>50800</xdr:colOff>
      <xdr:row>61</xdr:row>
      <xdr:rowOff>109096</xdr:rowOff>
    </xdr:to>
    <xdr:sp macro="" textlink="">
      <xdr:nvSpPr>
        <xdr:cNvPr id="219" name="楕円 218">
          <a:extLst>
            <a:ext uri="{FF2B5EF4-FFF2-40B4-BE49-F238E27FC236}">
              <a16:creationId xmlns:a16="http://schemas.microsoft.com/office/drawing/2014/main" id="{03FC5E73-1EFF-4D55-91BA-18BBB66804BD}"/>
            </a:ext>
          </a:extLst>
        </xdr:cNvPr>
        <xdr:cNvSpPr/>
      </xdr:nvSpPr>
      <xdr:spPr>
        <a:xfrm>
          <a:off x="9401175" y="988809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30373</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8FB466F2-38DC-4EA8-B73A-EC062F225304}"/>
            </a:ext>
          </a:extLst>
        </xdr:cNvPr>
        <xdr:cNvSpPr txBox="1"/>
      </xdr:nvSpPr>
      <xdr:spPr>
        <a:xfrm>
          <a:off x="9467850" y="974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28754</xdr:rowOff>
    </xdr:from>
    <xdr:to>
      <xdr:col>50</xdr:col>
      <xdr:colOff>165100</xdr:colOff>
      <xdr:row>61</xdr:row>
      <xdr:rowOff>130354</xdr:rowOff>
    </xdr:to>
    <xdr:sp macro="" textlink="">
      <xdr:nvSpPr>
        <xdr:cNvPr id="221" name="楕円 220">
          <a:extLst>
            <a:ext uri="{FF2B5EF4-FFF2-40B4-BE49-F238E27FC236}">
              <a16:creationId xmlns:a16="http://schemas.microsoft.com/office/drawing/2014/main" id="{597F85B4-6C98-49F7-918F-7C1EFD420433}"/>
            </a:ext>
          </a:extLst>
        </xdr:cNvPr>
        <xdr:cNvSpPr/>
      </xdr:nvSpPr>
      <xdr:spPr>
        <a:xfrm>
          <a:off x="8639175" y="99030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58296</xdr:rowOff>
    </xdr:from>
    <xdr:to>
      <xdr:col>55</xdr:col>
      <xdr:colOff>0</xdr:colOff>
      <xdr:row>61</xdr:row>
      <xdr:rowOff>79554</xdr:rowOff>
    </xdr:to>
    <xdr:cxnSp macro="">
      <xdr:nvCxnSpPr>
        <xdr:cNvPr id="222" name="直線コネクタ 221">
          <a:extLst>
            <a:ext uri="{FF2B5EF4-FFF2-40B4-BE49-F238E27FC236}">
              <a16:creationId xmlns:a16="http://schemas.microsoft.com/office/drawing/2014/main" id="{42007C33-07B5-4B5D-B17D-FF78FF7C4B7E}"/>
            </a:ext>
          </a:extLst>
        </xdr:cNvPr>
        <xdr:cNvCxnSpPr/>
      </xdr:nvCxnSpPr>
      <xdr:spPr>
        <a:xfrm flipV="1">
          <a:off x="8686800" y="9935721"/>
          <a:ext cx="742950" cy="2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8EE4A1EA-8AD9-418C-BC2F-1C1A84774814}"/>
            </a:ext>
          </a:extLst>
        </xdr:cNvPr>
        <xdr:cNvSpPr txBox="1"/>
      </xdr:nvSpPr>
      <xdr:spPr>
        <a:xfrm>
          <a:off x="8399995" y="1019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220BBF9A-BE4C-44BE-8C64-8553D270033B}"/>
            </a:ext>
          </a:extLst>
        </xdr:cNvPr>
        <xdr:cNvSpPr txBox="1"/>
      </xdr:nvSpPr>
      <xdr:spPr>
        <a:xfrm>
          <a:off x="7609420" y="99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D7F60B17-32F4-413A-B7CF-A4A0FC811A17}"/>
            </a:ext>
          </a:extLst>
        </xdr:cNvPr>
        <xdr:cNvSpPr txBox="1"/>
      </xdr:nvSpPr>
      <xdr:spPr>
        <a:xfrm>
          <a:off x="6818845" y="99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852665C7-EE9B-42AC-AE76-1F148C1FDF0F}"/>
            </a:ext>
          </a:extLst>
        </xdr:cNvPr>
        <xdr:cNvSpPr txBox="1"/>
      </xdr:nvSpPr>
      <xdr:spPr>
        <a:xfrm>
          <a:off x="6009220" y="991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146881</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B8A6A053-B8AB-4EE8-A4CF-0D7195C1D4DE}"/>
            </a:ext>
          </a:extLst>
        </xdr:cNvPr>
        <xdr:cNvSpPr txBox="1"/>
      </xdr:nvSpPr>
      <xdr:spPr>
        <a:xfrm>
          <a:off x="8399995" y="969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8F45F3CB-ECEB-48F1-BDAD-F17AF917504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696B2425-B184-4892-8FC3-9A0019E44ADB}"/>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F5129751-57DA-428C-AAD1-BA83F11E6399}"/>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FD2AE761-2119-4491-9998-E12B6C9C8D7B}"/>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49DF4EA5-D841-4F53-B52A-486CB3B7BE12}"/>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D631EFD1-661D-4C39-A7BD-BA1F62A340E5}"/>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02FB80FE-0FF4-4CE1-894F-92CC401224D4}"/>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05F6DAD4-568B-4831-A762-4D1966D15D7B}"/>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22D48AB8-E85A-4172-8705-E7EC37F18D23}"/>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EF427341-CE8F-4072-B722-ECB45F3F267F}"/>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2CC5B9F4-616D-4FEF-AB66-85C1719D14EC}"/>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09F69C0B-A3E1-4ACE-9E3D-DB7BB6ED59FC}"/>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A6BD3888-FE8F-4D61-ABE5-38F4451B35F1}"/>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8D140788-25F9-4384-AD4B-389390674F50}"/>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E554D6B0-996A-402B-9D06-4DBFBE6D0E76}"/>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33E6B6B9-F0A5-49A4-A3E1-4FDC157C214B}"/>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57B45F0A-0493-4439-B290-E5596B77AF9E}"/>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879A0F5D-E46C-4F26-A74B-13A83BC0AD78}"/>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8B65CA38-CA14-458B-BA53-57F776F31708}"/>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9043CF17-A3EC-46CF-8A44-601E61E6339C}"/>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935B0AE5-AA17-488B-9C4E-BE5F50287602}"/>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4075E3B8-2AEB-4ABE-87B9-B044607E27B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6ECE0A65-FEEF-4D49-9D77-13F99C0DE5CE}"/>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C6FDE290-72D8-4328-A20D-324C5BA99220}"/>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52" name="直線コネクタ 251">
          <a:extLst>
            <a:ext uri="{FF2B5EF4-FFF2-40B4-BE49-F238E27FC236}">
              <a16:creationId xmlns:a16="http://schemas.microsoft.com/office/drawing/2014/main" id="{57D0DE4E-76BA-43EE-9CE6-ACC19D71B00F}"/>
            </a:ext>
          </a:extLst>
        </xdr:cNvPr>
        <xdr:cNvCxnSpPr/>
      </xdr:nvCxnSpPr>
      <xdr:spPr>
        <a:xfrm flipV="1">
          <a:off x="4180840" y="127844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C0FB1690-7257-431F-A0E6-852C2AF291B7}"/>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4" name="直線コネクタ 253">
          <a:extLst>
            <a:ext uri="{FF2B5EF4-FFF2-40B4-BE49-F238E27FC236}">
              <a16:creationId xmlns:a16="http://schemas.microsoft.com/office/drawing/2014/main" id="{08B67B7B-8E21-4DA9-A673-3104C6578925}"/>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5783AC98-AB34-4301-AA80-ABDC584E57FE}"/>
            </a:ext>
          </a:extLst>
        </xdr:cNvPr>
        <xdr:cNvSpPr txBox="1"/>
      </xdr:nvSpPr>
      <xdr:spPr>
        <a:xfrm>
          <a:off x="4219575" y="1257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56" name="直線コネクタ 255">
          <a:extLst>
            <a:ext uri="{FF2B5EF4-FFF2-40B4-BE49-F238E27FC236}">
              <a16:creationId xmlns:a16="http://schemas.microsoft.com/office/drawing/2014/main" id="{4DC847CC-042C-4D4E-99D0-85C540FB8B8D}"/>
            </a:ext>
          </a:extLst>
        </xdr:cNvPr>
        <xdr:cNvCxnSpPr/>
      </xdr:nvCxnSpPr>
      <xdr:spPr>
        <a:xfrm>
          <a:off x="4105275" y="12784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FBEBFB1F-6605-4E6D-9B2B-83AA460777D8}"/>
            </a:ext>
          </a:extLst>
        </xdr:cNvPr>
        <xdr:cNvSpPr txBox="1"/>
      </xdr:nvSpPr>
      <xdr:spPr>
        <a:xfrm>
          <a:off x="4219575" y="1345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58" name="フローチャート: 判断 257">
          <a:extLst>
            <a:ext uri="{FF2B5EF4-FFF2-40B4-BE49-F238E27FC236}">
              <a16:creationId xmlns:a16="http://schemas.microsoft.com/office/drawing/2014/main" id="{3EF83380-9A15-4AB4-8BDB-38A85985AE74}"/>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59" name="フローチャート: 判断 258">
          <a:extLst>
            <a:ext uri="{FF2B5EF4-FFF2-40B4-BE49-F238E27FC236}">
              <a16:creationId xmlns:a16="http://schemas.microsoft.com/office/drawing/2014/main" id="{6942D2C2-8C7F-434D-9C87-ECDAE9293526}"/>
            </a:ext>
          </a:extLst>
        </xdr:cNvPr>
        <xdr:cNvSpPr/>
      </xdr:nvSpPr>
      <xdr:spPr>
        <a:xfrm>
          <a:off x="3381375" y="13457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60" name="フローチャート: 判断 259">
          <a:extLst>
            <a:ext uri="{FF2B5EF4-FFF2-40B4-BE49-F238E27FC236}">
              <a16:creationId xmlns:a16="http://schemas.microsoft.com/office/drawing/2014/main" id="{84517E7F-AD48-4A50-BE31-CFDC4CBB7C91}"/>
            </a:ext>
          </a:extLst>
        </xdr:cNvPr>
        <xdr:cNvSpPr/>
      </xdr:nvSpPr>
      <xdr:spPr>
        <a:xfrm>
          <a:off x="2571750" y="134289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61" name="フローチャート: 判断 260">
          <a:extLst>
            <a:ext uri="{FF2B5EF4-FFF2-40B4-BE49-F238E27FC236}">
              <a16:creationId xmlns:a16="http://schemas.microsoft.com/office/drawing/2014/main" id="{AE8B6596-7D13-49D5-A5E0-2345E8DBE35E}"/>
            </a:ext>
          </a:extLst>
        </xdr:cNvPr>
        <xdr:cNvSpPr/>
      </xdr:nvSpPr>
      <xdr:spPr>
        <a:xfrm>
          <a:off x="1781175" y="13422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62" name="フローチャート: 判断 261">
          <a:extLst>
            <a:ext uri="{FF2B5EF4-FFF2-40B4-BE49-F238E27FC236}">
              <a16:creationId xmlns:a16="http://schemas.microsoft.com/office/drawing/2014/main" id="{4FD3503E-FBE2-4F65-AD0E-8C7255897AE4}"/>
            </a:ext>
          </a:extLst>
        </xdr:cNvPr>
        <xdr:cNvSpPr/>
      </xdr:nvSpPr>
      <xdr:spPr>
        <a:xfrm>
          <a:off x="9810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545831F9-572A-4013-A416-6F83FA981F30}"/>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5CCFD35A-169C-418C-AAEF-3256669FEA2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F1F3B1E7-8FB0-4DF5-84EB-CAE753791A42}"/>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1D3379CD-E35C-43B6-A54F-91816699C60D}"/>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9ABC010A-484A-42F0-B3ED-286712C10CF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68" name="楕円 267">
          <a:extLst>
            <a:ext uri="{FF2B5EF4-FFF2-40B4-BE49-F238E27FC236}">
              <a16:creationId xmlns:a16="http://schemas.microsoft.com/office/drawing/2014/main" id="{7A29279B-D2AB-4BB7-8AAA-9A58F3C75AF3}"/>
            </a:ext>
          </a:extLst>
        </xdr:cNvPr>
        <xdr:cNvSpPr/>
      </xdr:nvSpPr>
      <xdr:spPr>
        <a:xfrm>
          <a:off x="4124325" y="132416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B64D157D-3662-4126-B448-E2DAE5E967DA}"/>
            </a:ext>
          </a:extLst>
        </xdr:cNvPr>
        <xdr:cNvSpPr txBox="1"/>
      </xdr:nvSpPr>
      <xdr:spPr>
        <a:xfrm>
          <a:off x="4219575" y="1309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270" name="楕円 269">
          <a:extLst>
            <a:ext uri="{FF2B5EF4-FFF2-40B4-BE49-F238E27FC236}">
              <a16:creationId xmlns:a16="http://schemas.microsoft.com/office/drawing/2014/main" id="{49F50F5C-F52E-40C6-B250-D10274DF8F57}"/>
            </a:ext>
          </a:extLst>
        </xdr:cNvPr>
        <xdr:cNvSpPr/>
      </xdr:nvSpPr>
      <xdr:spPr>
        <a:xfrm>
          <a:off x="3381375" y="132187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82</xdr:row>
      <xdr:rowOff>1905</xdr:rowOff>
    </xdr:to>
    <xdr:cxnSp macro="">
      <xdr:nvCxnSpPr>
        <xdr:cNvPr id="271" name="直線コネクタ 270">
          <a:extLst>
            <a:ext uri="{FF2B5EF4-FFF2-40B4-BE49-F238E27FC236}">
              <a16:creationId xmlns:a16="http://schemas.microsoft.com/office/drawing/2014/main" id="{913C3971-F539-4BCF-A773-DD138A1284DA}"/>
            </a:ext>
          </a:extLst>
        </xdr:cNvPr>
        <xdr:cNvCxnSpPr/>
      </xdr:nvCxnSpPr>
      <xdr:spPr>
        <a:xfrm>
          <a:off x="3429000" y="13266420"/>
          <a:ext cx="7524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272" name="n_1aveValue【公営住宅】&#10;有形固定資産減価償却率">
          <a:extLst>
            <a:ext uri="{FF2B5EF4-FFF2-40B4-BE49-F238E27FC236}">
              <a16:creationId xmlns:a16="http://schemas.microsoft.com/office/drawing/2014/main" id="{7A00AD66-72CE-41BD-9747-3CCEB5471AF5}"/>
            </a:ext>
          </a:extLst>
        </xdr:cNvPr>
        <xdr:cNvSpPr txBox="1"/>
      </xdr:nvSpPr>
      <xdr:spPr>
        <a:xfrm>
          <a:off x="32391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73" name="n_2aveValue【公営住宅】&#10;有形固定資産減価償却率">
          <a:extLst>
            <a:ext uri="{FF2B5EF4-FFF2-40B4-BE49-F238E27FC236}">
              <a16:creationId xmlns:a16="http://schemas.microsoft.com/office/drawing/2014/main" id="{9E40F6A8-2344-41D6-8273-4316A139CE04}"/>
            </a:ext>
          </a:extLst>
        </xdr:cNvPr>
        <xdr:cNvSpPr txBox="1"/>
      </xdr:nvSpPr>
      <xdr:spPr>
        <a:xfrm>
          <a:off x="24390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74" name="n_3aveValue【公営住宅】&#10;有形固定資産減価償却率">
          <a:extLst>
            <a:ext uri="{FF2B5EF4-FFF2-40B4-BE49-F238E27FC236}">
              <a16:creationId xmlns:a16="http://schemas.microsoft.com/office/drawing/2014/main" id="{591020C2-DA5B-4ACF-95F6-B7BFC19FF625}"/>
            </a:ext>
          </a:extLst>
        </xdr:cNvPr>
        <xdr:cNvSpPr txBox="1"/>
      </xdr:nvSpPr>
      <xdr:spPr>
        <a:xfrm>
          <a:off x="1648469" y="1320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275" name="n_4aveValue【公営住宅】&#10;有形固定資産減価償却率">
          <a:extLst>
            <a:ext uri="{FF2B5EF4-FFF2-40B4-BE49-F238E27FC236}">
              <a16:creationId xmlns:a16="http://schemas.microsoft.com/office/drawing/2014/main" id="{B055E3E6-3436-42DD-B566-5E757BA08FBD}"/>
            </a:ext>
          </a:extLst>
        </xdr:cNvPr>
        <xdr:cNvSpPr txBox="1"/>
      </xdr:nvSpPr>
      <xdr:spPr>
        <a:xfrm>
          <a:off x="8483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46372</xdr:rowOff>
    </xdr:from>
    <xdr:ext cx="405111" cy="259045"/>
    <xdr:sp macro="" textlink="">
      <xdr:nvSpPr>
        <xdr:cNvPr id="276" name="n_1mainValue【公営住宅】&#10;有形固定資産減価償却率">
          <a:extLst>
            <a:ext uri="{FF2B5EF4-FFF2-40B4-BE49-F238E27FC236}">
              <a16:creationId xmlns:a16="http://schemas.microsoft.com/office/drawing/2014/main" id="{2A249DDF-9630-47B3-8273-90DFC91AB7B6}"/>
            </a:ext>
          </a:extLst>
        </xdr:cNvPr>
        <xdr:cNvSpPr txBox="1"/>
      </xdr:nvSpPr>
      <xdr:spPr>
        <a:xfrm>
          <a:off x="3239144"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02E366C4-32A8-4C9F-A2B2-9231E7478D7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B4085502-2CA9-45D6-B4C0-0CD54EE850EB}"/>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EC61886B-1E2F-407C-ACA4-7722DE5EB365}"/>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9B000AD0-E82A-4DF1-8152-7D2831450030}"/>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0A5D6937-ED0E-4F62-A06F-2E9C0194828E}"/>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50FAF45C-0818-4468-AA99-8C572FCF76EE}"/>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81DB60EA-160A-4730-BADF-180858E31AAD}"/>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150C3D14-BFFD-4DC4-8617-1F011F57B2BE}"/>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9509847E-AE79-4212-B110-9E56B3A24308}"/>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C5222AFE-5CFC-4B22-B449-CCA10087C03F}"/>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7" name="直線コネクタ 286">
          <a:extLst>
            <a:ext uri="{FF2B5EF4-FFF2-40B4-BE49-F238E27FC236}">
              <a16:creationId xmlns:a16="http://schemas.microsoft.com/office/drawing/2014/main" id="{83651505-FFE8-4CBA-807B-B36F1FB1CBD5}"/>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8" name="テキスト ボックス 287">
          <a:extLst>
            <a:ext uri="{FF2B5EF4-FFF2-40B4-BE49-F238E27FC236}">
              <a16:creationId xmlns:a16="http://schemas.microsoft.com/office/drawing/2014/main" id="{F2DFA727-8676-400B-8617-A65CFFD6E34B}"/>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9" name="直線コネクタ 288">
          <a:extLst>
            <a:ext uri="{FF2B5EF4-FFF2-40B4-BE49-F238E27FC236}">
              <a16:creationId xmlns:a16="http://schemas.microsoft.com/office/drawing/2014/main" id="{B9FD3537-1FF6-45AE-A7A4-A779CBAA4586}"/>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90" name="テキスト ボックス 289">
          <a:extLst>
            <a:ext uri="{FF2B5EF4-FFF2-40B4-BE49-F238E27FC236}">
              <a16:creationId xmlns:a16="http://schemas.microsoft.com/office/drawing/2014/main" id="{C6B02B20-783C-4CA7-B35C-E7F18E0724EE}"/>
            </a:ext>
          </a:extLst>
        </xdr:cNvPr>
        <xdr:cNvSpPr txBox="1"/>
      </xdr:nvSpPr>
      <xdr:spPr>
        <a:xfrm>
          <a:off x="5478976"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1" name="直線コネクタ 290">
          <a:extLst>
            <a:ext uri="{FF2B5EF4-FFF2-40B4-BE49-F238E27FC236}">
              <a16:creationId xmlns:a16="http://schemas.microsoft.com/office/drawing/2014/main" id="{FF47AE90-CE17-463D-891A-B132300C72FA}"/>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2" name="テキスト ボックス 291">
          <a:extLst>
            <a:ext uri="{FF2B5EF4-FFF2-40B4-BE49-F238E27FC236}">
              <a16:creationId xmlns:a16="http://schemas.microsoft.com/office/drawing/2014/main" id="{61D93254-B406-40F5-A7B3-603E281F048E}"/>
            </a:ext>
          </a:extLst>
        </xdr:cNvPr>
        <xdr:cNvSpPr txBox="1"/>
      </xdr:nvSpPr>
      <xdr:spPr>
        <a:xfrm>
          <a:off x="5478976" y="1296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3" name="直線コネクタ 292">
          <a:extLst>
            <a:ext uri="{FF2B5EF4-FFF2-40B4-BE49-F238E27FC236}">
              <a16:creationId xmlns:a16="http://schemas.microsoft.com/office/drawing/2014/main" id="{224BF873-D555-4714-81DE-B15536E0F5A9}"/>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4" name="テキスト ボックス 293">
          <a:extLst>
            <a:ext uri="{FF2B5EF4-FFF2-40B4-BE49-F238E27FC236}">
              <a16:creationId xmlns:a16="http://schemas.microsoft.com/office/drawing/2014/main" id="{469C9A81-4DD9-420F-B087-08C554305194}"/>
            </a:ext>
          </a:extLst>
        </xdr:cNvPr>
        <xdr:cNvSpPr txBox="1"/>
      </xdr:nvSpPr>
      <xdr:spPr>
        <a:xfrm>
          <a:off x="54789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C16E378A-76CE-4A9E-9F51-6F64B303659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6" name="テキスト ボックス 295">
          <a:extLst>
            <a:ext uri="{FF2B5EF4-FFF2-40B4-BE49-F238E27FC236}">
              <a16:creationId xmlns:a16="http://schemas.microsoft.com/office/drawing/2014/main" id="{E344D735-33AB-4408-BB50-4B15C34DD14E}"/>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a16="http://schemas.microsoft.com/office/drawing/2014/main" id="{901006F5-EC14-457C-8720-51C30D6C7368}"/>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298" name="直線コネクタ 297">
          <a:extLst>
            <a:ext uri="{FF2B5EF4-FFF2-40B4-BE49-F238E27FC236}">
              <a16:creationId xmlns:a16="http://schemas.microsoft.com/office/drawing/2014/main" id="{6317F91F-31EE-47AC-87BA-43A0219D3846}"/>
            </a:ext>
          </a:extLst>
        </xdr:cNvPr>
        <xdr:cNvCxnSpPr/>
      </xdr:nvCxnSpPr>
      <xdr:spPr>
        <a:xfrm flipV="1">
          <a:off x="9429115" y="12774620"/>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299" name="【公営住宅】&#10;一人当たり面積最小値テキスト">
          <a:extLst>
            <a:ext uri="{FF2B5EF4-FFF2-40B4-BE49-F238E27FC236}">
              <a16:creationId xmlns:a16="http://schemas.microsoft.com/office/drawing/2014/main" id="{4E70ADA8-044B-4A76-A24F-943BE9DC2161}"/>
            </a:ext>
          </a:extLst>
        </xdr:cNvPr>
        <xdr:cNvSpPr txBox="1"/>
      </xdr:nvSpPr>
      <xdr:spPr>
        <a:xfrm>
          <a:off x="9467850" y="139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00" name="直線コネクタ 299">
          <a:extLst>
            <a:ext uri="{FF2B5EF4-FFF2-40B4-BE49-F238E27FC236}">
              <a16:creationId xmlns:a16="http://schemas.microsoft.com/office/drawing/2014/main" id="{02A13D89-9AA6-480F-95F0-CAD7CF7CF8C3}"/>
            </a:ext>
          </a:extLst>
        </xdr:cNvPr>
        <xdr:cNvCxnSpPr/>
      </xdr:nvCxnSpPr>
      <xdr:spPr>
        <a:xfrm>
          <a:off x="9363075" y="13961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01" name="【公営住宅】&#10;一人当たり面積最大値テキスト">
          <a:extLst>
            <a:ext uri="{FF2B5EF4-FFF2-40B4-BE49-F238E27FC236}">
              <a16:creationId xmlns:a16="http://schemas.microsoft.com/office/drawing/2014/main" id="{739E5878-9DC0-4D80-BB3A-C7F82A2ACCB6}"/>
            </a:ext>
          </a:extLst>
        </xdr:cNvPr>
        <xdr:cNvSpPr txBox="1"/>
      </xdr:nvSpPr>
      <xdr:spPr>
        <a:xfrm>
          <a:off x="9467850" y="125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02" name="直線コネクタ 301">
          <a:extLst>
            <a:ext uri="{FF2B5EF4-FFF2-40B4-BE49-F238E27FC236}">
              <a16:creationId xmlns:a16="http://schemas.microsoft.com/office/drawing/2014/main" id="{2662E41B-E5BF-41F3-9195-676BD8DE8733}"/>
            </a:ext>
          </a:extLst>
        </xdr:cNvPr>
        <xdr:cNvCxnSpPr/>
      </xdr:nvCxnSpPr>
      <xdr:spPr>
        <a:xfrm>
          <a:off x="9363075" y="12774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03" name="【公営住宅】&#10;一人当たり面積平均値テキスト">
          <a:extLst>
            <a:ext uri="{FF2B5EF4-FFF2-40B4-BE49-F238E27FC236}">
              <a16:creationId xmlns:a16="http://schemas.microsoft.com/office/drawing/2014/main" id="{DBA7AF26-236E-4076-B1E3-DB35E33C0180}"/>
            </a:ext>
          </a:extLst>
        </xdr:cNvPr>
        <xdr:cNvSpPr txBox="1"/>
      </xdr:nvSpPr>
      <xdr:spPr>
        <a:xfrm>
          <a:off x="9467850" y="138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04" name="フローチャート: 判断 303">
          <a:extLst>
            <a:ext uri="{FF2B5EF4-FFF2-40B4-BE49-F238E27FC236}">
              <a16:creationId xmlns:a16="http://schemas.microsoft.com/office/drawing/2014/main" id="{C05AF13C-58A5-4591-A3E8-28A4222F1812}"/>
            </a:ext>
          </a:extLst>
        </xdr:cNvPr>
        <xdr:cNvSpPr/>
      </xdr:nvSpPr>
      <xdr:spPr>
        <a:xfrm>
          <a:off x="9401175" y="1386657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05" name="フローチャート: 判断 304">
          <a:extLst>
            <a:ext uri="{FF2B5EF4-FFF2-40B4-BE49-F238E27FC236}">
              <a16:creationId xmlns:a16="http://schemas.microsoft.com/office/drawing/2014/main" id="{50DA0587-FB73-40D2-9D5B-A381529CD01E}"/>
            </a:ext>
          </a:extLst>
        </xdr:cNvPr>
        <xdr:cNvSpPr/>
      </xdr:nvSpPr>
      <xdr:spPr>
        <a:xfrm>
          <a:off x="8639175" y="138673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06" name="フローチャート: 判断 305">
          <a:extLst>
            <a:ext uri="{FF2B5EF4-FFF2-40B4-BE49-F238E27FC236}">
              <a16:creationId xmlns:a16="http://schemas.microsoft.com/office/drawing/2014/main" id="{EB892778-16AB-48BA-BD82-6FCBD8C30DA8}"/>
            </a:ext>
          </a:extLst>
        </xdr:cNvPr>
        <xdr:cNvSpPr/>
      </xdr:nvSpPr>
      <xdr:spPr>
        <a:xfrm>
          <a:off x="7839075" y="138675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07" name="フローチャート: 判断 306">
          <a:extLst>
            <a:ext uri="{FF2B5EF4-FFF2-40B4-BE49-F238E27FC236}">
              <a16:creationId xmlns:a16="http://schemas.microsoft.com/office/drawing/2014/main" id="{F5ED5AAE-7A7B-43CC-97D8-CCDBCA73E801}"/>
            </a:ext>
          </a:extLst>
        </xdr:cNvPr>
        <xdr:cNvSpPr/>
      </xdr:nvSpPr>
      <xdr:spPr>
        <a:xfrm>
          <a:off x="7029450" y="1386876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08" name="フローチャート: 判断 307">
          <a:extLst>
            <a:ext uri="{FF2B5EF4-FFF2-40B4-BE49-F238E27FC236}">
              <a16:creationId xmlns:a16="http://schemas.microsoft.com/office/drawing/2014/main" id="{9300588C-B464-4070-9D87-43557DB7B9E6}"/>
            </a:ext>
          </a:extLst>
        </xdr:cNvPr>
        <xdr:cNvSpPr/>
      </xdr:nvSpPr>
      <xdr:spPr>
        <a:xfrm>
          <a:off x="6238875" y="138672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D7331082-0006-4F74-9CAE-F297E4D26441}"/>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80C8F538-3EBB-498C-945D-DD05C29DBEF0}"/>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29A83AC0-0B78-43E2-BFB6-AA37FCEF6F78}"/>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55F57939-3F8F-4FB7-B53F-1FCB3EB4872E}"/>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18CC4CB7-C9E2-4A93-A175-FF263BC0449F}"/>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96937</xdr:rowOff>
    </xdr:from>
    <xdr:to>
      <xdr:col>55</xdr:col>
      <xdr:colOff>50800</xdr:colOff>
      <xdr:row>86</xdr:row>
      <xdr:rowOff>27087</xdr:rowOff>
    </xdr:to>
    <xdr:sp macro="" textlink="">
      <xdr:nvSpPr>
        <xdr:cNvPr id="314" name="楕円 313">
          <a:extLst>
            <a:ext uri="{FF2B5EF4-FFF2-40B4-BE49-F238E27FC236}">
              <a16:creationId xmlns:a16="http://schemas.microsoft.com/office/drawing/2014/main" id="{A47C9724-4590-498A-9B29-C0031F37C11E}"/>
            </a:ext>
          </a:extLst>
        </xdr:cNvPr>
        <xdr:cNvSpPr/>
      </xdr:nvSpPr>
      <xdr:spPr>
        <a:xfrm>
          <a:off x="9401175" y="1386056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56314</xdr:rowOff>
    </xdr:from>
    <xdr:ext cx="469744" cy="259045"/>
    <xdr:sp macro="" textlink="">
      <xdr:nvSpPr>
        <xdr:cNvPr id="315" name="【公営住宅】&#10;一人当たり面積該当値テキスト">
          <a:extLst>
            <a:ext uri="{FF2B5EF4-FFF2-40B4-BE49-F238E27FC236}">
              <a16:creationId xmlns:a16="http://schemas.microsoft.com/office/drawing/2014/main" id="{5D5822C0-F880-4A25-9C27-D2118EA36029}"/>
            </a:ext>
          </a:extLst>
        </xdr:cNvPr>
        <xdr:cNvSpPr txBox="1"/>
      </xdr:nvSpPr>
      <xdr:spPr>
        <a:xfrm>
          <a:off x="9467850" y="1365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99268</xdr:rowOff>
    </xdr:from>
    <xdr:to>
      <xdr:col>50</xdr:col>
      <xdr:colOff>165100</xdr:colOff>
      <xdr:row>86</xdr:row>
      <xdr:rowOff>29418</xdr:rowOff>
    </xdr:to>
    <xdr:sp macro="" textlink="">
      <xdr:nvSpPr>
        <xdr:cNvPr id="316" name="楕円 315">
          <a:extLst>
            <a:ext uri="{FF2B5EF4-FFF2-40B4-BE49-F238E27FC236}">
              <a16:creationId xmlns:a16="http://schemas.microsoft.com/office/drawing/2014/main" id="{C7D3CAB7-BE97-4C1E-9450-71E878806BE7}"/>
            </a:ext>
          </a:extLst>
        </xdr:cNvPr>
        <xdr:cNvSpPr/>
      </xdr:nvSpPr>
      <xdr:spPr>
        <a:xfrm>
          <a:off x="8639175" y="138660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147737</xdr:rowOff>
    </xdr:from>
    <xdr:to>
      <xdr:col>55</xdr:col>
      <xdr:colOff>0</xdr:colOff>
      <xdr:row>85</xdr:row>
      <xdr:rowOff>150068</xdr:rowOff>
    </xdr:to>
    <xdr:cxnSp macro="">
      <xdr:nvCxnSpPr>
        <xdr:cNvPr id="317" name="直線コネクタ 316">
          <a:extLst>
            <a:ext uri="{FF2B5EF4-FFF2-40B4-BE49-F238E27FC236}">
              <a16:creationId xmlns:a16="http://schemas.microsoft.com/office/drawing/2014/main" id="{900901BB-1DC5-46F2-BD77-5419F0621785}"/>
            </a:ext>
          </a:extLst>
        </xdr:cNvPr>
        <xdr:cNvCxnSpPr/>
      </xdr:nvCxnSpPr>
      <xdr:spPr>
        <a:xfrm flipV="1">
          <a:off x="8686800" y="13908187"/>
          <a:ext cx="74295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18" name="n_1aveValue【公営住宅】&#10;一人当たり面積">
          <a:extLst>
            <a:ext uri="{FF2B5EF4-FFF2-40B4-BE49-F238E27FC236}">
              <a16:creationId xmlns:a16="http://schemas.microsoft.com/office/drawing/2014/main" id="{129547DE-D853-4168-8ABA-0BA891151949}"/>
            </a:ext>
          </a:extLst>
        </xdr:cNvPr>
        <xdr:cNvSpPr txBox="1"/>
      </xdr:nvSpPr>
      <xdr:spPr>
        <a:xfrm>
          <a:off x="8458277" y="1394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19" name="n_2aveValue【公営住宅】&#10;一人当たり面積">
          <a:extLst>
            <a:ext uri="{FF2B5EF4-FFF2-40B4-BE49-F238E27FC236}">
              <a16:creationId xmlns:a16="http://schemas.microsoft.com/office/drawing/2014/main" id="{8E9508A8-98FC-4153-9ABD-47DAAA55EDD3}"/>
            </a:ext>
          </a:extLst>
        </xdr:cNvPr>
        <xdr:cNvSpPr txBox="1"/>
      </xdr:nvSpPr>
      <xdr:spPr>
        <a:xfrm>
          <a:off x="7677227" y="136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20" name="n_3aveValue【公営住宅】&#10;一人当たり面積">
          <a:extLst>
            <a:ext uri="{FF2B5EF4-FFF2-40B4-BE49-F238E27FC236}">
              <a16:creationId xmlns:a16="http://schemas.microsoft.com/office/drawing/2014/main" id="{00A0E51D-DAEC-406B-A2F4-DE46CB45267B}"/>
            </a:ext>
          </a:extLst>
        </xdr:cNvPr>
        <xdr:cNvSpPr txBox="1"/>
      </xdr:nvSpPr>
      <xdr:spPr>
        <a:xfrm>
          <a:off x="6867602" y="1364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21" name="n_4aveValue【公営住宅】&#10;一人当たり面積">
          <a:extLst>
            <a:ext uri="{FF2B5EF4-FFF2-40B4-BE49-F238E27FC236}">
              <a16:creationId xmlns:a16="http://schemas.microsoft.com/office/drawing/2014/main" id="{EC1149C6-8724-4108-BFFE-BF36991B5759}"/>
            </a:ext>
          </a:extLst>
        </xdr:cNvPr>
        <xdr:cNvSpPr txBox="1"/>
      </xdr:nvSpPr>
      <xdr:spPr>
        <a:xfrm>
          <a:off x="6067502" y="1365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45945</xdr:rowOff>
    </xdr:from>
    <xdr:ext cx="469744" cy="259045"/>
    <xdr:sp macro="" textlink="">
      <xdr:nvSpPr>
        <xdr:cNvPr id="322" name="n_1mainValue【公営住宅】&#10;一人当たり面積">
          <a:extLst>
            <a:ext uri="{FF2B5EF4-FFF2-40B4-BE49-F238E27FC236}">
              <a16:creationId xmlns:a16="http://schemas.microsoft.com/office/drawing/2014/main" id="{E943DB7D-CC21-4376-9DAA-5407A76DF399}"/>
            </a:ext>
          </a:extLst>
        </xdr:cNvPr>
        <xdr:cNvSpPr txBox="1"/>
      </xdr:nvSpPr>
      <xdr:spPr>
        <a:xfrm>
          <a:off x="8458277" y="1365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97F33B96-710A-4114-B75A-3AEDC02AB13D}"/>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A6FA7624-7A67-4A12-B9EE-46E06974BDBC}"/>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D539C81B-C358-4A95-BD62-96EF45C3E01F}"/>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B684504F-2003-44E6-AC22-A65D64BF2340}"/>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E4EB00AA-B06A-41F3-963C-2A7F79A31CC9}"/>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2F83024E-2971-42F2-97EA-B59BD31C21D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BA1D7AC7-2433-4D8A-8A38-C74DD794147D}"/>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CA7A543B-42F8-4E46-94E0-277B7863DC1F}"/>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a:extLst>
            <a:ext uri="{FF2B5EF4-FFF2-40B4-BE49-F238E27FC236}">
              <a16:creationId xmlns:a16="http://schemas.microsoft.com/office/drawing/2014/main" id="{DDC7EF1B-CF55-498B-914B-A0035931657E}"/>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a:extLst>
            <a:ext uri="{FF2B5EF4-FFF2-40B4-BE49-F238E27FC236}">
              <a16:creationId xmlns:a16="http://schemas.microsoft.com/office/drawing/2014/main" id="{D094B2E1-56AD-4109-8381-FBBE56B79922}"/>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a:extLst>
            <a:ext uri="{FF2B5EF4-FFF2-40B4-BE49-F238E27FC236}">
              <a16:creationId xmlns:a16="http://schemas.microsoft.com/office/drawing/2014/main" id="{BBC9BBA0-B48A-47DC-9D35-AA2B9EDB91E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a:extLst>
            <a:ext uri="{FF2B5EF4-FFF2-40B4-BE49-F238E27FC236}">
              <a16:creationId xmlns:a16="http://schemas.microsoft.com/office/drawing/2014/main" id="{45E6DB36-A9FA-430E-9A77-6893926C40D8}"/>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5" name="テキスト ボックス 334">
          <a:extLst>
            <a:ext uri="{FF2B5EF4-FFF2-40B4-BE49-F238E27FC236}">
              <a16:creationId xmlns:a16="http://schemas.microsoft.com/office/drawing/2014/main" id="{76C82E25-08D5-4A39-81F2-1411C742C5FC}"/>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a:extLst>
            <a:ext uri="{FF2B5EF4-FFF2-40B4-BE49-F238E27FC236}">
              <a16:creationId xmlns:a16="http://schemas.microsoft.com/office/drawing/2014/main" id="{389296D2-4687-4445-A6BC-33DD1DF3F092}"/>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a:extLst>
            <a:ext uri="{FF2B5EF4-FFF2-40B4-BE49-F238E27FC236}">
              <a16:creationId xmlns:a16="http://schemas.microsoft.com/office/drawing/2014/main" id="{302C2446-1E16-407D-A038-50F579FAF3F5}"/>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a:extLst>
            <a:ext uri="{FF2B5EF4-FFF2-40B4-BE49-F238E27FC236}">
              <a16:creationId xmlns:a16="http://schemas.microsoft.com/office/drawing/2014/main" id="{7A1F3291-2899-4231-B1C0-64BB9A203AB4}"/>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a:extLst>
            <a:ext uri="{FF2B5EF4-FFF2-40B4-BE49-F238E27FC236}">
              <a16:creationId xmlns:a16="http://schemas.microsoft.com/office/drawing/2014/main" id="{8C63F6CF-9693-4F79-A762-E5D9167C2FE6}"/>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a:extLst>
            <a:ext uri="{FF2B5EF4-FFF2-40B4-BE49-F238E27FC236}">
              <a16:creationId xmlns:a16="http://schemas.microsoft.com/office/drawing/2014/main" id="{91801B4C-5AED-4100-8AB9-B182AD0AF648}"/>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a:extLst>
            <a:ext uri="{FF2B5EF4-FFF2-40B4-BE49-F238E27FC236}">
              <a16:creationId xmlns:a16="http://schemas.microsoft.com/office/drawing/2014/main" id="{E10654C0-E9D7-43E0-855F-D74652CF1710}"/>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a:extLst>
            <a:ext uri="{FF2B5EF4-FFF2-40B4-BE49-F238E27FC236}">
              <a16:creationId xmlns:a16="http://schemas.microsoft.com/office/drawing/2014/main" id="{22B1344F-239E-405D-BDB7-2DEE0E8EBF0F}"/>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a:extLst>
            <a:ext uri="{FF2B5EF4-FFF2-40B4-BE49-F238E27FC236}">
              <a16:creationId xmlns:a16="http://schemas.microsoft.com/office/drawing/2014/main" id="{2CAC7E81-B00C-4E69-A803-0144AD9470FB}"/>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a:extLst>
            <a:ext uri="{FF2B5EF4-FFF2-40B4-BE49-F238E27FC236}">
              <a16:creationId xmlns:a16="http://schemas.microsoft.com/office/drawing/2014/main" id="{FC83223E-A638-473E-B880-DC2920D0C816}"/>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5" name="テキスト ボックス 344">
          <a:extLst>
            <a:ext uri="{FF2B5EF4-FFF2-40B4-BE49-F238E27FC236}">
              <a16:creationId xmlns:a16="http://schemas.microsoft.com/office/drawing/2014/main" id="{A184C7FF-8E22-4943-9615-BD0D763B9C08}"/>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a:extLst>
            <a:ext uri="{FF2B5EF4-FFF2-40B4-BE49-F238E27FC236}">
              <a16:creationId xmlns:a16="http://schemas.microsoft.com/office/drawing/2014/main" id="{F62A035E-46C6-4A7A-87BB-30272BA37EC0}"/>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a:extLst>
            <a:ext uri="{FF2B5EF4-FFF2-40B4-BE49-F238E27FC236}">
              <a16:creationId xmlns:a16="http://schemas.microsoft.com/office/drawing/2014/main" id="{4506AE5A-2021-4D0C-B394-CFDBEA80B599}"/>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348" name="直線コネクタ 347">
          <a:extLst>
            <a:ext uri="{FF2B5EF4-FFF2-40B4-BE49-F238E27FC236}">
              <a16:creationId xmlns:a16="http://schemas.microsoft.com/office/drawing/2014/main" id="{DA746843-556B-4459-9146-512F81995463}"/>
            </a:ext>
          </a:extLst>
        </xdr:cNvPr>
        <xdr:cNvCxnSpPr/>
      </xdr:nvCxnSpPr>
      <xdr:spPr>
        <a:xfrm flipV="1">
          <a:off x="4180840" y="16190323"/>
          <a:ext cx="0" cy="147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349" name="【港湾・漁港】&#10;有形固定資産減価償却率最小値テキスト">
          <a:extLst>
            <a:ext uri="{FF2B5EF4-FFF2-40B4-BE49-F238E27FC236}">
              <a16:creationId xmlns:a16="http://schemas.microsoft.com/office/drawing/2014/main" id="{0AA08617-D72C-4F6D-863F-55D0226995D1}"/>
            </a:ext>
          </a:extLst>
        </xdr:cNvPr>
        <xdr:cNvSpPr txBox="1"/>
      </xdr:nvSpPr>
      <xdr:spPr>
        <a:xfrm>
          <a:off x="42195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350" name="直線コネクタ 349">
          <a:extLst>
            <a:ext uri="{FF2B5EF4-FFF2-40B4-BE49-F238E27FC236}">
              <a16:creationId xmlns:a16="http://schemas.microsoft.com/office/drawing/2014/main" id="{7BFB6F33-2CD2-4E3F-AF69-BE49CC5113BB}"/>
            </a:ext>
          </a:extLst>
        </xdr:cNvPr>
        <xdr:cNvCxnSpPr/>
      </xdr:nvCxnSpPr>
      <xdr:spPr>
        <a:xfrm>
          <a:off x="4105275"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351" name="【港湾・漁港】&#10;有形固定資産減価償却率最大値テキスト">
          <a:extLst>
            <a:ext uri="{FF2B5EF4-FFF2-40B4-BE49-F238E27FC236}">
              <a16:creationId xmlns:a16="http://schemas.microsoft.com/office/drawing/2014/main" id="{DC2C0334-EF11-4BC6-B0D9-FA8D4D10337C}"/>
            </a:ext>
          </a:extLst>
        </xdr:cNvPr>
        <xdr:cNvSpPr txBox="1"/>
      </xdr:nvSpPr>
      <xdr:spPr>
        <a:xfrm>
          <a:off x="4219575" y="15984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52" name="直線コネクタ 351">
          <a:extLst>
            <a:ext uri="{FF2B5EF4-FFF2-40B4-BE49-F238E27FC236}">
              <a16:creationId xmlns:a16="http://schemas.microsoft.com/office/drawing/2014/main" id="{14DE5E82-6DEF-42E8-BF43-B85E8FC5082F}"/>
            </a:ext>
          </a:extLst>
        </xdr:cNvPr>
        <xdr:cNvCxnSpPr/>
      </xdr:nvCxnSpPr>
      <xdr:spPr>
        <a:xfrm>
          <a:off x="4105275" y="16190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353" name="【港湾・漁港】&#10;有形固定資産減価償却率平均値テキスト">
          <a:extLst>
            <a:ext uri="{FF2B5EF4-FFF2-40B4-BE49-F238E27FC236}">
              <a16:creationId xmlns:a16="http://schemas.microsoft.com/office/drawing/2014/main" id="{9F133966-71A5-4964-AAA4-7E4B188508FD}"/>
            </a:ext>
          </a:extLst>
        </xdr:cNvPr>
        <xdr:cNvSpPr txBox="1"/>
      </xdr:nvSpPr>
      <xdr:spPr>
        <a:xfrm>
          <a:off x="4219575" y="16980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354" name="フローチャート: 判断 353">
          <a:extLst>
            <a:ext uri="{FF2B5EF4-FFF2-40B4-BE49-F238E27FC236}">
              <a16:creationId xmlns:a16="http://schemas.microsoft.com/office/drawing/2014/main" id="{5C77E930-87F8-4281-B418-67F6C0C5C7DB}"/>
            </a:ext>
          </a:extLst>
        </xdr:cNvPr>
        <xdr:cNvSpPr/>
      </xdr:nvSpPr>
      <xdr:spPr>
        <a:xfrm>
          <a:off x="4124325" y="17125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355" name="フローチャート: 判断 354">
          <a:extLst>
            <a:ext uri="{FF2B5EF4-FFF2-40B4-BE49-F238E27FC236}">
              <a16:creationId xmlns:a16="http://schemas.microsoft.com/office/drawing/2014/main" id="{0C650BD1-4673-4535-AA5C-F4C8F65144E8}"/>
            </a:ext>
          </a:extLst>
        </xdr:cNvPr>
        <xdr:cNvSpPr/>
      </xdr:nvSpPr>
      <xdr:spPr>
        <a:xfrm>
          <a:off x="3381375" y="170847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356" name="フローチャート: 判断 355">
          <a:extLst>
            <a:ext uri="{FF2B5EF4-FFF2-40B4-BE49-F238E27FC236}">
              <a16:creationId xmlns:a16="http://schemas.microsoft.com/office/drawing/2014/main" id="{ACDFFB1A-80A3-4519-8D52-E69E71E784BB}"/>
            </a:ext>
          </a:extLst>
        </xdr:cNvPr>
        <xdr:cNvSpPr/>
      </xdr:nvSpPr>
      <xdr:spPr>
        <a:xfrm>
          <a:off x="2571750" y="17038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357" name="フローチャート: 判断 356">
          <a:extLst>
            <a:ext uri="{FF2B5EF4-FFF2-40B4-BE49-F238E27FC236}">
              <a16:creationId xmlns:a16="http://schemas.microsoft.com/office/drawing/2014/main" id="{DBC7C4EB-B92F-4727-8F5B-4FAA695D970D}"/>
            </a:ext>
          </a:extLst>
        </xdr:cNvPr>
        <xdr:cNvSpPr/>
      </xdr:nvSpPr>
      <xdr:spPr>
        <a:xfrm>
          <a:off x="1781175" y="169929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358" name="フローチャート: 判断 357">
          <a:extLst>
            <a:ext uri="{FF2B5EF4-FFF2-40B4-BE49-F238E27FC236}">
              <a16:creationId xmlns:a16="http://schemas.microsoft.com/office/drawing/2014/main" id="{6026A185-EEB6-40AA-91F3-193C89A5AE0E}"/>
            </a:ext>
          </a:extLst>
        </xdr:cNvPr>
        <xdr:cNvSpPr/>
      </xdr:nvSpPr>
      <xdr:spPr>
        <a:xfrm>
          <a:off x="981075" y="16965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74CC9EEE-6B01-49A8-9E2D-E13A53F781B8}"/>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C9A4D44B-5E90-41DB-9288-A61F5519FC4E}"/>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11FC2F7D-EAA6-44CB-A2C3-5064343FF564}"/>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C4E0502-A9FF-4960-AB9D-6EA5C1B7691E}"/>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BA85CEAA-6595-4FBC-9565-D199C8B29E1B}"/>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170724</xdr:rowOff>
    </xdr:from>
    <xdr:to>
      <xdr:col>24</xdr:col>
      <xdr:colOff>114300</xdr:colOff>
      <xdr:row>107</xdr:row>
      <xdr:rowOff>100874</xdr:rowOff>
    </xdr:to>
    <xdr:sp macro="" textlink="">
      <xdr:nvSpPr>
        <xdr:cNvPr id="364" name="楕円 363">
          <a:extLst>
            <a:ext uri="{FF2B5EF4-FFF2-40B4-BE49-F238E27FC236}">
              <a16:creationId xmlns:a16="http://schemas.microsoft.com/office/drawing/2014/main" id="{B17ADFC5-6209-45DC-9876-D33C104C1618}"/>
            </a:ext>
          </a:extLst>
        </xdr:cNvPr>
        <xdr:cNvSpPr/>
      </xdr:nvSpPr>
      <xdr:spPr>
        <a:xfrm>
          <a:off x="4124325" y="1732524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149151</xdr:rowOff>
    </xdr:from>
    <xdr:ext cx="405111" cy="259045"/>
    <xdr:sp macro="" textlink="">
      <xdr:nvSpPr>
        <xdr:cNvPr id="365" name="【港湾・漁港】&#10;有形固定資産減価償却率該当値テキスト">
          <a:extLst>
            <a:ext uri="{FF2B5EF4-FFF2-40B4-BE49-F238E27FC236}">
              <a16:creationId xmlns:a16="http://schemas.microsoft.com/office/drawing/2014/main" id="{92FD06D7-08E6-4823-93C9-F5260E762B3C}"/>
            </a:ext>
          </a:extLst>
        </xdr:cNvPr>
        <xdr:cNvSpPr txBox="1"/>
      </xdr:nvSpPr>
      <xdr:spPr>
        <a:xfrm>
          <a:off x="4219575" y="17310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136434</xdr:rowOff>
    </xdr:from>
    <xdr:to>
      <xdr:col>20</xdr:col>
      <xdr:colOff>38100</xdr:colOff>
      <xdr:row>107</xdr:row>
      <xdr:rowOff>66584</xdr:rowOff>
    </xdr:to>
    <xdr:sp macro="" textlink="">
      <xdr:nvSpPr>
        <xdr:cNvPr id="366" name="楕円 365">
          <a:extLst>
            <a:ext uri="{FF2B5EF4-FFF2-40B4-BE49-F238E27FC236}">
              <a16:creationId xmlns:a16="http://schemas.microsoft.com/office/drawing/2014/main" id="{64C97466-0DB9-4600-8F44-7D3F3D41A2F4}"/>
            </a:ext>
          </a:extLst>
        </xdr:cNvPr>
        <xdr:cNvSpPr/>
      </xdr:nvSpPr>
      <xdr:spPr>
        <a:xfrm>
          <a:off x="3381375" y="173004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15784</xdr:rowOff>
    </xdr:from>
    <xdr:to>
      <xdr:col>24</xdr:col>
      <xdr:colOff>63500</xdr:colOff>
      <xdr:row>107</xdr:row>
      <xdr:rowOff>50074</xdr:rowOff>
    </xdr:to>
    <xdr:cxnSp macro="">
      <xdr:nvCxnSpPr>
        <xdr:cNvPr id="367" name="直線コネクタ 366">
          <a:extLst>
            <a:ext uri="{FF2B5EF4-FFF2-40B4-BE49-F238E27FC236}">
              <a16:creationId xmlns:a16="http://schemas.microsoft.com/office/drawing/2014/main" id="{80F26E9F-ADA8-4D73-A206-3D328CB97A24}"/>
            </a:ext>
          </a:extLst>
        </xdr:cNvPr>
        <xdr:cNvCxnSpPr/>
      </xdr:nvCxnSpPr>
      <xdr:spPr>
        <a:xfrm>
          <a:off x="3429000" y="17338584"/>
          <a:ext cx="7524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368" name="n_1aveValue【港湾・漁港】&#10;有形固定資産減価償却率">
          <a:extLst>
            <a:ext uri="{FF2B5EF4-FFF2-40B4-BE49-F238E27FC236}">
              <a16:creationId xmlns:a16="http://schemas.microsoft.com/office/drawing/2014/main" id="{B4F6CFFD-0DF7-4EE9-A7B6-ED96DAEEBE54}"/>
            </a:ext>
          </a:extLst>
        </xdr:cNvPr>
        <xdr:cNvSpPr txBox="1"/>
      </xdr:nvSpPr>
      <xdr:spPr>
        <a:xfrm>
          <a:off x="3239144" y="16869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369" name="n_2aveValue【港湾・漁港】&#10;有形固定資産減価償却率">
          <a:extLst>
            <a:ext uri="{FF2B5EF4-FFF2-40B4-BE49-F238E27FC236}">
              <a16:creationId xmlns:a16="http://schemas.microsoft.com/office/drawing/2014/main" id="{59D1E67F-7273-433E-9BD8-C911FC3F7CCA}"/>
            </a:ext>
          </a:extLst>
        </xdr:cNvPr>
        <xdr:cNvSpPr txBox="1"/>
      </xdr:nvSpPr>
      <xdr:spPr>
        <a:xfrm>
          <a:off x="2439044"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370" name="n_3aveValue【港湾・漁港】&#10;有形固定資産減価償却率">
          <a:extLst>
            <a:ext uri="{FF2B5EF4-FFF2-40B4-BE49-F238E27FC236}">
              <a16:creationId xmlns:a16="http://schemas.microsoft.com/office/drawing/2014/main" id="{36287846-60D5-4D1C-894E-F14BC0C2934A}"/>
            </a:ext>
          </a:extLst>
        </xdr:cNvPr>
        <xdr:cNvSpPr txBox="1"/>
      </xdr:nvSpPr>
      <xdr:spPr>
        <a:xfrm>
          <a:off x="1648469" y="1678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371" name="n_4aveValue【港湾・漁港】&#10;有形固定資産減価償却率">
          <a:extLst>
            <a:ext uri="{FF2B5EF4-FFF2-40B4-BE49-F238E27FC236}">
              <a16:creationId xmlns:a16="http://schemas.microsoft.com/office/drawing/2014/main" id="{D1CAFD4E-3230-46F9-8D4E-7C25BFB8A0A9}"/>
            </a:ext>
          </a:extLst>
        </xdr:cNvPr>
        <xdr:cNvSpPr txBox="1"/>
      </xdr:nvSpPr>
      <xdr:spPr>
        <a:xfrm>
          <a:off x="848369" y="167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57711</xdr:rowOff>
    </xdr:from>
    <xdr:ext cx="405111" cy="259045"/>
    <xdr:sp macro="" textlink="">
      <xdr:nvSpPr>
        <xdr:cNvPr id="372" name="n_1mainValue【港湾・漁港】&#10;有形固定資産減価償却率">
          <a:extLst>
            <a:ext uri="{FF2B5EF4-FFF2-40B4-BE49-F238E27FC236}">
              <a16:creationId xmlns:a16="http://schemas.microsoft.com/office/drawing/2014/main" id="{E1A6B10D-EC3C-43E7-B2DF-BF389C044D4D}"/>
            </a:ext>
          </a:extLst>
        </xdr:cNvPr>
        <xdr:cNvSpPr txBox="1"/>
      </xdr:nvSpPr>
      <xdr:spPr>
        <a:xfrm>
          <a:off x="3239144" y="17383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A0BCF8E6-07AF-439F-8091-A0227A3BDCA1}"/>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D756563F-242D-43FD-9CD9-7B5055881070}"/>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59E25915-3D23-47BA-A39B-D3973339B3F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7FA0C859-66F9-4D37-B9E6-31600797D1A7}"/>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3624F617-8033-428C-A6BC-D9DF22592556}"/>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B7D3DE80-E652-488C-9EA1-32851B314528}"/>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310F2640-3F2E-408C-BDA1-517AB29D778D}"/>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F089364D-31AC-4E65-A482-DC9CD38312EC}"/>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1" name="テキスト ボックス 380">
          <a:extLst>
            <a:ext uri="{FF2B5EF4-FFF2-40B4-BE49-F238E27FC236}">
              <a16:creationId xmlns:a16="http://schemas.microsoft.com/office/drawing/2014/main" id="{47DA3677-5342-46FE-BDC7-BC17C96A7E63}"/>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2" name="直線コネクタ 381">
          <a:extLst>
            <a:ext uri="{FF2B5EF4-FFF2-40B4-BE49-F238E27FC236}">
              <a16:creationId xmlns:a16="http://schemas.microsoft.com/office/drawing/2014/main" id="{34E18D6D-3421-4771-87DF-2AF847A58ED2}"/>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3" name="直線コネクタ 382">
          <a:extLst>
            <a:ext uri="{FF2B5EF4-FFF2-40B4-BE49-F238E27FC236}">
              <a16:creationId xmlns:a16="http://schemas.microsoft.com/office/drawing/2014/main" id="{09084DA6-F68C-4315-865B-74C11FCCED2A}"/>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4" name="テキスト ボックス 383">
          <a:extLst>
            <a:ext uri="{FF2B5EF4-FFF2-40B4-BE49-F238E27FC236}">
              <a16:creationId xmlns:a16="http://schemas.microsoft.com/office/drawing/2014/main" id="{2FC2BF97-9285-4887-972E-4571CB6ADAEC}"/>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5" name="直線コネクタ 384">
          <a:extLst>
            <a:ext uri="{FF2B5EF4-FFF2-40B4-BE49-F238E27FC236}">
              <a16:creationId xmlns:a16="http://schemas.microsoft.com/office/drawing/2014/main" id="{7795B358-42B1-46F5-A281-5D0667968C5B}"/>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86" name="テキスト ボックス 385">
          <a:extLst>
            <a:ext uri="{FF2B5EF4-FFF2-40B4-BE49-F238E27FC236}">
              <a16:creationId xmlns:a16="http://schemas.microsoft.com/office/drawing/2014/main" id="{F40BC137-69E0-482C-A01C-CD5F3007A612}"/>
            </a:ext>
          </a:extLst>
        </xdr:cNvPr>
        <xdr:cNvSpPr txBox="1"/>
      </xdr:nvSpPr>
      <xdr:spPr>
        <a:xfrm>
          <a:off x="5324703" y="1699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7" name="直線コネクタ 386">
          <a:extLst>
            <a:ext uri="{FF2B5EF4-FFF2-40B4-BE49-F238E27FC236}">
              <a16:creationId xmlns:a16="http://schemas.microsoft.com/office/drawing/2014/main" id="{2F74D882-CBBE-4D41-9B8B-20586356A579}"/>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88" name="テキスト ボックス 387">
          <a:extLst>
            <a:ext uri="{FF2B5EF4-FFF2-40B4-BE49-F238E27FC236}">
              <a16:creationId xmlns:a16="http://schemas.microsoft.com/office/drawing/2014/main" id="{28FFE52F-A509-4217-B64F-23ADBEB4BEB6}"/>
            </a:ext>
          </a:extLst>
        </xdr:cNvPr>
        <xdr:cNvSpPr txBox="1"/>
      </xdr:nvSpPr>
      <xdr:spPr>
        <a:xfrm>
          <a:off x="5324703" y="1656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9" name="直線コネクタ 388">
          <a:extLst>
            <a:ext uri="{FF2B5EF4-FFF2-40B4-BE49-F238E27FC236}">
              <a16:creationId xmlns:a16="http://schemas.microsoft.com/office/drawing/2014/main" id="{16ECAA23-6ABD-4A02-B1F2-E528C19C1358}"/>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0" name="テキスト ボックス 389">
          <a:extLst>
            <a:ext uri="{FF2B5EF4-FFF2-40B4-BE49-F238E27FC236}">
              <a16:creationId xmlns:a16="http://schemas.microsoft.com/office/drawing/2014/main" id="{3A8B94EC-AAC3-4398-8A5A-23232028DAB5}"/>
            </a:ext>
          </a:extLst>
        </xdr:cNvPr>
        <xdr:cNvSpPr txBox="1"/>
      </xdr:nvSpPr>
      <xdr:spPr>
        <a:xfrm>
          <a:off x="5324703" y="1613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C4884A66-2C89-4857-97A8-DEC39F2B5B3F}"/>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2" name="テキスト ボックス 391">
          <a:extLst>
            <a:ext uri="{FF2B5EF4-FFF2-40B4-BE49-F238E27FC236}">
              <a16:creationId xmlns:a16="http://schemas.microsoft.com/office/drawing/2014/main" id="{D3939DA0-4A6C-4117-AA25-D4A7294BD202}"/>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港湾・漁港】&#10;一人当たり有形固定資産（償却資産）額グラフ枠">
          <a:extLst>
            <a:ext uri="{FF2B5EF4-FFF2-40B4-BE49-F238E27FC236}">
              <a16:creationId xmlns:a16="http://schemas.microsoft.com/office/drawing/2014/main" id="{F1B147FC-704F-4A1E-9C1B-860539ABB0EC}"/>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394" name="直線コネクタ 393">
          <a:extLst>
            <a:ext uri="{FF2B5EF4-FFF2-40B4-BE49-F238E27FC236}">
              <a16:creationId xmlns:a16="http://schemas.microsoft.com/office/drawing/2014/main" id="{3F9165AA-09EE-49D4-BAA0-F1346D5820C0}"/>
            </a:ext>
          </a:extLst>
        </xdr:cNvPr>
        <xdr:cNvCxnSpPr/>
      </xdr:nvCxnSpPr>
      <xdr:spPr>
        <a:xfrm flipV="1">
          <a:off x="9429115" y="16204881"/>
          <a:ext cx="0" cy="13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395" name="【港湾・漁港】&#10;一人当たり有形固定資産（償却資産）額最小値テキスト">
          <a:extLst>
            <a:ext uri="{FF2B5EF4-FFF2-40B4-BE49-F238E27FC236}">
              <a16:creationId xmlns:a16="http://schemas.microsoft.com/office/drawing/2014/main" id="{B5F46E73-C33F-4FEB-AD64-C198FFC283BA}"/>
            </a:ext>
          </a:extLst>
        </xdr:cNvPr>
        <xdr:cNvSpPr txBox="1"/>
      </xdr:nvSpPr>
      <xdr:spPr>
        <a:xfrm>
          <a:off x="9467850" y="17571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396" name="直線コネクタ 395">
          <a:extLst>
            <a:ext uri="{FF2B5EF4-FFF2-40B4-BE49-F238E27FC236}">
              <a16:creationId xmlns:a16="http://schemas.microsoft.com/office/drawing/2014/main" id="{48843E47-12A3-4967-AF30-2D4456002C95}"/>
            </a:ext>
          </a:extLst>
        </xdr:cNvPr>
        <xdr:cNvCxnSpPr/>
      </xdr:nvCxnSpPr>
      <xdr:spPr>
        <a:xfrm>
          <a:off x="9363075" y="17564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397" name="【港湾・漁港】&#10;一人当たり有形固定資産（償却資産）額最大値テキスト">
          <a:extLst>
            <a:ext uri="{FF2B5EF4-FFF2-40B4-BE49-F238E27FC236}">
              <a16:creationId xmlns:a16="http://schemas.microsoft.com/office/drawing/2014/main" id="{66273166-B23A-45B5-AC06-747466FF90A4}"/>
            </a:ext>
          </a:extLst>
        </xdr:cNvPr>
        <xdr:cNvSpPr txBox="1"/>
      </xdr:nvSpPr>
      <xdr:spPr>
        <a:xfrm>
          <a:off x="9467850" y="15992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398" name="直線コネクタ 397">
          <a:extLst>
            <a:ext uri="{FF2B5EF4-FFF2-40B4-BE49-F238E27FC236}">
              <a16:creationId xmlns:a16="http://schemas.microsoft.com/office/drawing/2014/main" id="{31F634DD-0215-465A-B3D3-85AA9DA059A0}"/>
            </a:ext>
          </a:extLst>
        </xdr:cNvPr>
        <xdr:cNvCxnSpPr/>
      </xdr:nvCxnSpPr>
      <xdr:spPr>
        <a:xfrm>
          <a:off x="9363075" y="162048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399" name="【港湾・漁港】&#10;一人当たり有形固定資産（償却資産）額平均値テキスト">
          <a:extLst>
            <a:ext uri="{FF2B5EF4-FFF2-40B4-BE49-F238E27FC236}">
              <a16:creationId xmlns:a16="http://schemas.microsoft.com/office/drawing/2014/main" id="{0D1A1CA3-CAE9-4D3A-B1D2-DE6EF1E17D03}"/>
            </a:ext>
          </a:extLst>
        </xdr:cNvPr>
        <xdr:cNvSpPr txBox="1"/>
      </xdr:nvSpPr>
      <xdr:spPr>
        <a:xfrm>
          <a:off x="9467850" y="1717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00" name="フローチャート: 判断 399">
          <a:extLst>
            <a:ext uri="{FF2B5EF4-FFF2-40B4-BE49-F238E27FC236}">
              <a16:creationId xmlns:a16="http://schemas.microsoft.com/office/drawing/2014/main" id="{74D85712-94C8-4090-91C2-AF81D37CA46B}"/>
            </a:ext>
          </a:extLst>
        </xdr:cNvPr>
        <xdr:cNvSpPr/>
      </xdr:nvSpPr>
      <xdr:spPr>
        <a:xfrm>
          <a:off x="9401175" y="17324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01" name="フローチャート: 判断 400">
          <a:extLst>
            <a:ext uri="{FF2B5EF4-FFF2-40B4-BE49-F238E27FC236}">
              <a16:creationId xmlns:a16="http://schemas.microsoft.com/office/drawing/2014/main" id="{EC01FD8E-A4D7-4A72-99DF-AFC903593D17}"/>
            </a:ext>
          </a:extLst>
        </xdr:cNvPr>
        <xdr:cNvSpPr/>
      </xdr:nvSpPr>
      <xdr:spPr>
        <a:xfrm>
          <a:off x="8639175" y="17334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02" name="フローチャート: 判断 401">
          <a:extLst>
            <a:ext uri="{FF2B5EF4-FFF2-40B4-BE49-F238E27FC236}">
              <a16:creationId xmlns:a16="http://schemas.microsoft.com/office/drawing/2014/main" id="{ACAB63F8-3010-4B6C-98A4-2088A8CD1FA1}"/>
            </a:ext>
          </a:extLst>
        </xdr:cNvPr>
        <xdr:cNvSpPr/>
      </xdr:nvSpPr>
      <xdr:spPr>
        <a:xfrm>
          <a:off x="7839075" y="173355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03" name="フローチャート: 判断 402">
          <a:extLst>
            <a:ext uri="{FF2B5EF4-FFF2-40B4-BE49-F238E27FC236}">
              <a16:creationId xmlns:a16="http://schemas.microsoft.com/office/drawing/2014/main" id="{97221ADD-87A6-4D71-8F8D-F643C1CC5C81}"/>
            </a:ext>
          </a:extLst>
        </xdr:cNvPr>
        <xdr:cNvSpPr/>
      </xdr:nvSpPr>
      <xdr:spPr>
        <a:xfrm>
          <a:off x="7029450" y="17372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04" name="フローチャート: 判断 403">
          <a:extLst>
            <a:ext uri="{FF2B5EF4-FFF2-40B4-BE49-F238E27FC236}">
              <a16:creationId xmlns:a16="http://schemas.microsoft.com/office/drawing/2014/main" id="{13A8ACD5-A172-49C1-AE91-01CC74556DEA}"/>
            </a:ext>
          </a:extLst>
        </xdr:cNvPr>
        <xdr:cNvSpPr/>
      </xdr:nvSpPr>
      <xdr:spPr>
        <a:xfrm>
          <a:off x="6238875" y="17370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A405FA0-873B-4F95-9278-A70A7B1C16A9}"/>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5A30F128-8326-477E-8FCE-5C1F64D42DC1}"/>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0845D35-96AE-46A2-B1DE-C84459EA87E6}"/>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D1DE4B3-A01A-4B3F-A4CD-24CB6A53FA27}"/>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79DF025-F626-49B9-A6EF-0DD8A9A88709}"/>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1921</xdr:rowOff>
    </xdr:from>
    <xdr:to>
      <xdr:col>55</xdr:col>
      <xdr:colOff>50800</xdr:colOff>
      <xdr:row>107</xdr:row>
      <xdr:rowOff>103521</xdr:rowOff>
    </xdr:to>
    <xdr:sp macro="" textlink="">
      <xdr:nvSpPr>
        <xdr:cNvPr id="410" name="楕円 409">
          <a:extLst>
            <a:ext uri="{FF2B5EF4-FFF2-40B4-BE49-F238E27FC236}">
              <a16:creationId xmlns:a16="http://schemas.microsoft.com/office/drawing/2014/main" id="{AAEB5710-BE19-4C66-BB1E-1FBB8085353C}"/>
            </a:ext>
          </a:extLst>
        </xdr:cNvPr>
        <xdr:cNvSpPr/>
      </xdr:nvSpPr>
      <xdr:spPr>
        <a:xfrm>
          <a:off x="9401175" y="1732789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151798</xdr:rowOff>
    </xdr:from>
    <xdr:ext cx="599010" cy="259045"/>
    <xdr:sp macro="" textlink="">
      <xdr:nvSpPr>
        <xdr:cNvPr id="411" name="【港湾・漁港】&#10;一人当たり有形固定資産（償却資産）額該当値テキスト">
          <a:extLst>
            <a:ext uri="{FF2B5EF4-FFF2-40B4-BE49-F238E27FC236}">
              <a16:creationId xmlns:a16="http://schemas.microsoft.com/office/drawing/2014/main" id="{4D4FCD79-DADE-477B-9401-F147DDF0293B}"/>
            </a:ext>
          </a:extLst>
        </xdr:cNvPr>
        <xdr:cNvSpPr txBox="1"/>
      </xdr:nvSpPr>
      <xdr:spPr>
        <a:xfrm>
          <a:off x="9467850" y="1731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9240</xdr:rowOff>
    </xdr:from>
    <xdr:to>
      <xdr:col>50</xdr:col>
      <xdr:colOff>165100</xdr:colOff>
      <xdr:row>107</xdr:row>
      <xdr:rowOff>110840</xdr:rowOff>
    </xdr:to>
    <xdr:sp macro="" textlink="">
      <xdr:nvSpPr>
        <xdr:cNvPr id="412" name="楕円 411">
          <a:extLst>
            <a:ext uri="{FF2B5EF4-FFF2-40B4-BE49-F238E27FC236}">
              <a16:creationId xmlns:a16="http://schemas.microsoft.com/office/drawing/2014/main" id="{73043F4D-6758-4F1B-9BD5-A6E0DC6E01E3}"/>
            </a:ext>
          </a:extLst>
        </xdr:cNvPr>
        <xdr:cNvSpPr/>
      </xdr:nvSpPr>
      <xdr:spPr>
        <a:xfrm>
          <a:off x="8639175" y="173383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52721</xdr:rowOff>
    </xdr:from>
    <xdr:to>
      <xdr:col>55</xdr:col>
      <xdr:colOff>0</xdr:colOff>
      <xdr:row>107</xdr:row>
      <xdr:rowOff>60040</xdr:rowOff>
    </xdr:to>
    <xdr:cxnSp macro="">
      <xdr:nvCxnSpPr>
        <xdr:cNvPr id="413" name="直線コネクタ 412">
          <a:extLst>
            <a:ext uri="{FF2B5EF4-FFF2-40B4-BE49-F238E27FC236}">
              <a16:creationId xmlns:a16="http://schemas.microsoft.com/office/drawing/2014/main" id="{4EE47C0A-D13B-472C-B2F7-E9173A736377}"/>
            </a:ext>
          </a:extLst>
        </xdr:cNvPr>
        <xdr:cNvCxnSpPr/>
      </xdr:nvCxnSpPr>
      <xdr:spPr>
        <a:xfrm flipV="1">
          <a:off x="8686800" y="17375521"/>
          <a:ext cx="74295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14" name="n_1aveValue【港湾・漁港】&#10;一人当たり有形固定資産（償却資産）額">
          <a:extLst>
            <a:ext uri="{FF2B5EF4-FFF2-40B4-BE49-F238E27FC236}">
              <a16:creationId xmlns:a16="http://schemas.microsoft.com/office/drawing/2014/main" id="{E3369092-D729-41C4-A676-102DCA2595EA}"/>
            </a:ext>
          </a:extLst>
        </xdr:cNvPr>
        <xdr:cNvSpPr txBox="1"/>
      </xdr:nvSpPr>
      <xdr:spPr>
        <a:xfrm>
          <a:off x="8399995" y="171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15" name="n_2aveValue【港湾・漁港】&#10;一人当たり有形固定資産（償却資産）額">
          <a:extLst>
            <a:ext uri="{FF2B5EF4-FFF2-40B4-BE49-F238E27FC236}">
              <a16:creationId xmlns:a16="http://schemas.microsoft.com/office/drawing/2014/main" id="{33828765-2650-451B-B874-450E01EEE0F8}"/>
            </a:ext>
          </a:extLst>
        </xdr:cNvPr>
        <xdr:cNvSpPr txBox="1"/>
      </xdr:nvSpPr>
      <xdr:spPr>
        <a:xfrm>
          <a:off x="7609420" y="1712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16" name="n_3aveValue【港湾・漁港】&#10;一人当たり有形固定資産（償却資産）額">
          <a:extLst>
            <a:ext uri="{FF2B5EF4-FFF2-40B4-BE49-F238E27FC236}">
              <a16:creationId xmlns:a16="http://schemas.microsoft.com/office/drawing/2014/main" id="{57094E63-4CC8-439E-A322-45266D1A3A46}"/>
            </a:ext>
          </a:extLst>
        </xdr:cNvPr>
        <xdr:cNvSpPr txBox="1"/>
      </xdr:nvSpPr>
      <xdr:spPr>
        <a:xfrm>
          <a:off x="6818845" y="1716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17" name="n_4aveValue【港湾・漁港】&#10;一人当たり有形固定資産（償却資産）額">
          <a:extLst>
            <a:ext uri="{FF2B5EF4-FFF2-40B4-BE49-F238E27FC236}">
              <a16:creationId xmlns:a16="http://schemas.microsoft.com/office/drawing/2014/main" id="{76921A42-E89C-4A78-8A90-C45534ADFE18}"/>
            </a:ext>
          </a:extLst>
        </xdr:cNvPr>
        <xdr:cNvSpPr txBox="1"/>
      </xdr:nvSpPr>
      <xdr:spPr>
        <a:xfrm>
          <a:off x="6009220" y="1716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101967</xdr:rowOff>
    </xdr:from>
    <xdr:ext cx="599010" cy="259045"/>
    <xdr:sp macro="" textlink="">
      <xdr:nvSpPr>
        <xdr:cNvPr id="418" name="n_1mainValue【港湾・漁港】&#10;一人当たり有形固定資産（償却資産）額">
          <a:extLst>
            <a:ext uri="{FF2B5EF4-FFF2-40B4-BE49-F238E27FC236}">
              <a16:creationId xmlns:a16="http://schemas.microsoft.com/office/drawing/2014/main" id="{BB9941F9-A36E-42EB-ACB4-99D645E31C73}"/>
            </a:ext>
          </a:extLst>
        </xdr:cNvPr>
        <xdr:cNvSpPr txBox="1"/>
      </xdr:nvSpPr>
      <xdr:spPr>
        <a:xfrm>
          <a:off x="8399995" y="1743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9" name="正方形/長方形 418">
          <a:extLst>
            <a:ext uri="{FF2B5EF4-FFF2-40B4-BE49-F238E27FC236}">
              <a16:creationId xmlns:a16="http://schemas.microsoft.com/office/drawing/2014/main" id="{51E6BCC8-A236-41BA-8A35-EB889D0C0775}"/>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0" name="正方形/長方形 419">
          <a:extLst>
            <a:ext uri="{FF2B5EF4-FFF2-40B4-BE49-F238E27FC236}">
              <a16:creationId xmlns:a16="http://schemas.microsoft.com/office/drawing/2014/main" id="{0F958604-574B-4424-9823-C550A4C6DCC4}"/>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1" name="正方形/長方形 420">
          <a:extLst>
            <a:ext uri="{FF2B5EF4-FFF2-40B4-BE49-F238E27FC236}">
              <a16:creationId xmlns:a16="http://schemas.microsoft.com/office/drawing/2014/main" id="{EBEA8A03-CD3A-49F2-B7BF-421C4674AB8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2" name="正方形/長方形 421">
          <a:extLst>
            <a:ext uri="{FF2B5EF4-FFF2-40B4-BE49-F238E27FC236}">
              <a16:creationId xmlns:a16="http://schemas.microsoft.com/office/drawing/2014/main" id="{8E5FA7EF-78B0-472C-85BD-D8AB32EDBEAB}"/>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3" name="正方形/長方形 422">
          <a:extLst>
            <a:ext uri="{FF2B5EF4-FFF2-40B4-BE49-F238E27FC236}">
              <a16:creationId xmlns:a16="http://schemas.microsoft.com/office/drawing/2014/main" id="{5123B5F1-3CF6-4785-B14B-C3C991633539}"/>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4" name="正方形/長方形 423">
          <a:extLst>
            <a:ext uri="{FF2B5EF4-FFF2-40B4-BE49-F238E27FC236}">
              <a16:creationId xmlns:a16="http://schemas.microsoft.com/office/drawing/2014/main" id="{DBF2230B-997E-4D83-99A8-8CDF74CD85FA}"/>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5" name="正方形/長方形 424">
          <a:extLst>
            <a:ext uri="{FF2B5EF4-FFF2-40B4-BE49-F238E27FC236}">
              <a16:creationId xmlns:a16="http://schemas.microsoft.com/office/drawing/2014/main" id="{EF2FF26A-C9BF-46A6-A818-CB94DA6EF43B}"/>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6" name="正方形/長方形 425">
          <a:extLst>
            <a:ext uri="{FF2B5EF4-FFF2-40B4-BE49-F238E27FC236}">
              <a16:creationId xmlns:a16="http://schemas.microsoft.com/office/drawing/2014/main" id="{FF88A963-5BF3-4B01-A7F7-53BFE2830A9C}"/>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7" name="テキスト ボックス 426">
          <a:extLst>
            <a:ext uri="{FF2B5EF4-FFF2-40B4-BE49-F238E27FC236}">
              <a16:creationId xmlns:a16="http://schemas.microsoft.com/office/drawing/2014/main" id="{86207EA1-C3F0-4708-8A26-79E6F3444B59}"/>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8" name="直線コネクタ 427">
          <a:extLst>
            <a:ext uri="{FF2B5EF4-FFF2-40B4-BE49-F238E27FC236}">
              <a16:creationId xmlns:a16="http://schemas.microsoft.com/office/drawing/2014/main" id="{EE5EAD99-339A-489E-889B-AE511A62E11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9" name="テキスト ボックス 428">
          <a:extLst>
            <a:ext uri="{FF2B5EF4-FFF2-40B4-BE49-F238E27FC236}">
              <a16:creationId xmlns:a16="http://schemas.microsoft.com/office/drawing/2014/main" id="{CAB34DED-0787-448D-B8A4-96840C4D36FF}"/>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a:extLst>
            <a:ext uri="{FF2B5EF4-FFF2-40B4-BE49-F238E27FC236}">
              <a16:creationId xmlns:a16="http://schemas.microsoft.com/office/drawing/2014/main" id="{FBDF2B75-805C-4390-A298-A10738E4D6F7}"/>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1" name="テキスト ボックス 430">
          <a:extLst>
            <a:ext uri="{FF2B5EF4-FFF2-40B4-BE49-F238E27FC236}">
              <a16:creationId xmlns:a16="http://schemas.microsoft.com/office/drawing/2014/main" id="{ABFE2B0B-DFED-40AA-9A98-F94794E4FE14}"/>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a:extLst>
            <a:ext uri="{FF2B5EF4-FFF2-40B4-BE49-F238E27FC236}">
              <a16:creationId xmlns:a16="http://schemas.microsoft.com/office/drawing/2014/main" id="{E5E1CA75-B7F7-4FF2-9E9C-797F0F95CEBF}"/>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a:extLst>
            <a:ext uri="{FF2B5EF4-FFF2-40B4-BE49-F238E27FC236}">
              <a16:creationId xmlns:a16="http://schemas.microsoft.com/office/drawing/2014/main" id="{8C1B10E9-565F-494C-A586-15A10F36B5B8}"/>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a:extLst>
            <a:ext uri="{FF2B5EF4-FFF2-40B4-BE49-F238E27FC236}">
              <a16:creationId xmlns:a16="http://schemas.microsoft.com/office/drawing/2014/main" id="{DC510796-CBF4-48AB-94A2-66A8BBB8E14B}"/>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a:extLst>
            <a:ext uri="{FF2B5EF4-FFF2-40B4-BE49-F238E27FC236}">
              <a16:creationId xmlns:a16="http://schemas.microsoft.com/office/drawing/2014/main" id="{AB8813DD-40DE-46C4-8A24-87C40F38CA6A}"/>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a:extLst>
            <a:ext uri="{FF2B5EF4-FFF2-40B4-BE49-F238E27FC236}">
              <a16:creationId xmlns:a16="http://schemas.microsoft.com/office/drawing/2014/main" id="{9D6DF45A-D589-4FA9-A625-F8AB5AB3C3C1}"/>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a:extLst>
            <a:ext uri="{FF2B5EF4-FFF2-40B4-BE49-F238E27FC236}">
              <a16:creationId xmlns:a16="http://schemas.microsoft.com/office/drawing/2014/main" id="{EF3CE244-9C18-4A4C-813E-F7F8FD3CD261}"/>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a:extLst>
            <a:ext uri="{FF2B5EF4-FFF2-40B4-BE49-F238E27FC236}">
              <a16:creationId xmlns:a16="http://schemas.microsoft.com/office/drawing/2014/main" id="{A67154EE-921B-4746-85A7-44D3B5D9B45E}"/>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a:extLst>
            <a:ext uri="{FF2B5EF4-FFF2-40B4-BE49-F238E27FC236}">
              <a16:creationId xmlns:a16="http://schemas.microsoft.com/office/drawing/2014/main" id="{DBEB12A0-84A1-4915-B3D8-2A9CC6E4D720}"/>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a:extLst>
            <a:ext uri="{FF2B5EF4-FFF2-40B4-BE49-F238E27FC236}">
              <a16:creationId xmlns:a16="http://schemas.microsoft.com/office/drawing/2014/main" id="{A99F606F-CBA4-4F85-B09B-1CE01E71AB0E}"/>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1" name="テキスト ボックス 440">
          <a:extLst>
            <a:ext uri="{FF2B5EF4-FFF2-40B4-BE49-F238E27FC236}">
              <a16:creationId xmlns:a16="http://schemas.microsoft.com/office/drawing/2014/main" id="{FA57F11E-7341-45BE-A20C-5D36C9CC9117}"/>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a:extLst>
            <a:ext uri="{FF2B5EF4-FFF2-40B4-BE49-F238E27FC236}">
              <a16:creationId xmlns:a16="http://schemas.microsoft.com/office/drawing/2014/main" id="{AB8B4F9A-A3C3-45E8-A402-30514C8B0F00}"/>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3" name="【認定こども園・幼稚園・保育所】&#10;有形固定資産減価償却率グラフ枠">
          <a:extLst>
            <a:ext uri="{FF2B5EF4-FFF2-40B4-BE49-F238E27FC236}">
              <a16:creationId xmlns:a16="http://schemas.microsoft.com/office/drawing/2014/main" id="{6818443A-4C5E-4837-848E-9F38216C2F9B}"/>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44" name="直線コネクタ 443">
          <a:extLst>
            <a:ext uri="{FF2B5EF4-FFF2-40B4-BE49-F238E27FC236}">
              <a16:creationId xmlns:a16="http://schemas.microsoft.com/office/drawing/2014/main" id="{FF1A5AF2-C398-4F2B-9298-F66B5E6851E7}"/>
            </a:ext>
          </a:extLst>
        </xdr:cNvPr>
        <xdr:cNvCxnSpPr/>
      </xdr:nvCxnSpPr>
      <xdr:spPr>
        <a:xfrm flipV="1">
          <a:off x="14696439" y="5488396"/>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45" name="【認定こども園・幼稚園・保育所】&#10;有形固定資産減価償却率最小値テキスト">
          <a:extLst>
            <a:ext uri="{FF2B5EF4-FFF2-40B4-BE49-F238E27FC236}">
              <a16:creationId xmlns:a16="http://schemas.microsoft.com/office/drawing/2014/main" id="{371E399A-A1D9-413B-85DB-4F30D2193D53}"/>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6" name="直線コネクタ 445">
          <a:extLst>
            <a:ext uri="{FF2B5EF4-FFF2-40B4-BE49-F238E27FC236}">
              <a16:creationId xmlns:a16="http://schemas.microsoft.com/office/drawing/2014/main" id="{18D50E0A-703E-4FBD-A5FB-2735F45ADF7C}"/>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47" name="【認定こども園・幼稚園・保育所】&#10;有形固定資産減価償却率最大値テキスト">
          <a:extLst>
            <a:ext uri="{FF2B5EF4-FFF2-40B4-BE49-F238E27FC236}">
              <a16:creationId xmlns:a16="http://schemas.microsoft.com/office/drawing/2014/main" id="{37DDD005-275C-4E64-8136-8094216C97E1}"/>
            </a:ext>
          </a:extLst>
        </xdr:cNvPr>
        <xdr:cNvSpPr txBox="1"/>
      </xdr:nvSpPr>
      <xdr:spPr>
        <a:xfrm>
          <a:off x="14735175" y="5276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48" name="直線コネクタ 447">
          <a:extLst>
            <a:ext uri="{FF2B5EF4-FFF2-40B4-BE49-F238E27FC236}">
              <a16:creationId xmlns:a16="http://schemas.microsoft.com/office/drawing/2014/main" id="{6243A7E4-A64F-4898-ABFB-BF1A08037346}"/>
            </a:ext>
          </a:extLst>
        </xdr:cNvPr>
        <xdr:cNvCxnSpPr/>
      </xdr:nvCxnSpPr>
      <xdr:spPr>
        <a:xfrm>
          <a:off x="14611350" y="54883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49" name="【認定こども園・幼稚園・保育所】&#10;有形固定資産減価償却率平均値テキスト">
          <a:extLst>
            <a:ext uri="{FF2B5EF4-FFF2-40B4-BE49-F238E27FC236}">
              <a16:creationId xmlns:a16="http://schemas.microsoft.com/office/drawing/2014/main" id="{09BFE4DB-A3FF-4D0D-B104-B65AD4DE2C45}"/>
            </a:ext>
          </a:extLst>
        </xdr:cNvPr>
        <xdr:cNvSpPr txBox="1"/>
      </xdr:nvSpPr>
      <xdr:spPr>
        <a:xfrm>
          <a:off x="14735175" y="605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50" name="フローチャート: 判断 449">
          <a:extLst>
            <a:ext uri="{FF2B5EF4-FFF2-40B4-BE49-F238E27FC236}">
              <a16:creationId xmlns:a16="http://schemas.microsoft.com/office/drawing/2014/main" id="{C5074E79-D94A-4038-9A74-0887F843F255}"/>
            </a:ext>
          </a:extLst>
        </xdr:cNvPr>
        <xdr:cNvSpPr/>
      </xdr:nvSpPr>
      <xdr:spPr>
        <a:xfrm>
          <a:off x="14649450" y="61982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51" name="フローチャート: 判断 450">
          <a:extLst>
            <a:ext uri="{FF2B5EF4-FFF2-40B4-BE49-F238E27FC236}">
              <a16:creationId xmlns:a16="http://schemas.microsoft.com/office/drawing/2014/main" id="{19DF7672-FF99-4610-A69E-121A70FA490B}"/>
            </a:ext>
          </a:extLst>
        </xdr:cNvPr>
        <xdr:cNvSpPr/>
      </xdr:nvSpPr>
      <xdr:spPr>
        <a:xfrm>
          <a:off x="13887450" y="61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52" name="フローチャート: 判断 451">
          <a:extLst>
            <a:ext uri="{FF2B5EF4-FFF2-40B4-BE49-F238E27FC236}">
              <a16:creationId xmlns:a16="http://schemas.microsoft.com/office/drawing/2014/main" id="{AE0FFEF6-7117-448F-B9F8-A866E20FC36A}"/>
            </a:ext>
          </a:extLst>
        </xdr:cNvPr>
        <xdr:cNvSpPr/>
      </xdr:nvSpPr>
      <xdr:spPr>
        <a:xfrm>
          <a:off x="13096875" y="6162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53" name="フローチャート: 判断 452">
          <a:extLst>
            <a:ext uri="{FF2B5EF4-FFF2-40B4-BE49-F238E27FC236}">
              <a16:creationId xmlns:a16="http://schemas.microsoft.com/office/drawing/2014/main" id="{B1B3874C-F39C-47E5-9469-993A14C0BADF}"/>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54" name="フローチャート: 判断 453">
          <a:extLst>
            <a:ext uri="{FF2B5EF4-FFF2-40B4-BE49-F238E27FC236}">
              <a16:creationId xmlns:a16="http://schemas.microsoft.com/office/drawing/2014/main" id="{91B81C67-A0D2-4A21-97B2-6229CC189ECA}"/>
            </a:ext>
          </a:extLst>
        </xdr:cNvPr>
        <xdr:cNvSpPr/>
      </xdr:nvSpPr>
      <xdr:spPr>
        <a:xfrm>
          <a:off x="114871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302F7E4F-2CC3-4969-8159-7492E7607033}"/>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5F75DCF1-A229-4B05-99B8-2FD2C8568759}"/>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8E13E404-53FC-40CF-85C5-10415092260F}"/>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630EABCE-FD28-444C-9C0F-1AA1DE6CB3A9}"/>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D7F9F4C8-432B-4406-BEFD-23E1ADC43D1D}"/>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144599</xdr:rowOff>
    </xdr:from>
    <xdr:to>
      <xdr:col>85</xdr:col>
      <xdr:colOff>177800</xdr:colOff>
      <xdr:row>40</xdr:row>
      <xdr:rowOff>74749</xdr:rowOff>
    </xdr:to>
    <xdr:sp macro="" textlink="">
      <xdr:nvSpPr>
        <xdr:cNvPr id="460" name="楕円 459">
          <a:extLst>
            <a:ext uri="{FF2B5EF4-FFF2-40B4-BE49-F238E27FC236}">
              <a16:creationId xmlns:a16="http://schemas.microsoft.com/office/drawing/2014/main" id="{38C7F635-F965-46A7-98FC-27F46868CC71}"/>
            </a:ext>
          </a:extLst>
        </xdr:cNvPr>
        <xdr:cNvSpPr/>
      </xdr:nvSpPr>
      <xdr:spPr>
        <a:xfrm>
          <a:off x="14649450" y="64564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123026</xdr:rowOff>
    </xdr:from>
    <xdr:ext cx="405111" cy="259045"/>
    <xdr:sp macro="" textlink="">
      <xdr:nvSpPr>
        <xdr:cNvPr id="461" name="【認定こども園・幼稚園・保育所】&#10;有形固定資産減価償却率該当値テキスト">
          <a:extLst>
            <a:ext uri="{FF2B5EF4-FFF2-40B4-BE49-F238E27FC236}">
              <a16:creationId xmlns:a16="http://schemas.microsoft.com/office/drawing/2014/main" id="{BF8F4739-DF49-42A9-B69B-3C652934BC13}"/>
            </a:ext>
          </a:extLst>
        </xdr:cNvPr>
        <xdr:cNvSpPr txBox="1"/>
      </xdr:nvSpPr>
      <xdr:spPr>
        <a:xfrm>
          <a:off x="14735175" y="6441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108676</xdr:rowOff>
    </xdr:from>
    <xdr:to>
      <xdr:col>81</xdr:col>
      <xdr:colOff>101600</xdr:colOff>
      <xdr:row>40</xdr:row>
      <xdr:rowOff>38826</xdr:rowOff>
    </xdr:to>
    <xdr:sp macro="" textlink="">
      <xdr:nvSpPr>
        <xdr:cNvPr id="462" name="楕円 461">
          <a:extLst>
            <a:ext uri="{FF2B5EF4-FFF2-40B4-BE49-F238E27FC236}">
              <a16:creationId xmlns:a16="http://schemas.microsoft.com/office/drawing/2014/main" id="{86DB3048-AD89-4186-AEAC-79FDC4CB86D9}"/>
            </a:ext>
          </a:extLst>
        </xdr:cNvPr>
        <xdr:cNvSpPr/>
      </xdr:nvSpPr>
      <xdr:spPr>
        <a:xfrm>
          <a:off x="13887450" y="64205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159476</xdr:rowOff>
    </xdr:from>
    <xdr:to>
      <xdr:col>85</xdr:col>
      <xdr:colOff>127000</xdr:colOff>
      <xdr:row>40</xdr:row>
      <xdr:rowOff>23949</xdr:rowOff>
    </xdr:to>
    <xdr:cxnSp macro="">
      <xdr:nvCxnSpPr>
        <xdr:cNvPr id="463" name="直線コネクタ 462">
          <a:extLst>
            <a:ext uri="{FF2B5EF4-FFF2-40B4-BE49-F238E27FC236}">
              <a16:creationId xmlns:a16="http://schemas.microsoft.com/office/drawing/2014/main" id="{9D8A1EFD-11DC-447E-B4C4-FF55B5B7A887}"/>
            </a:ext>
          </a:extLst>
        </xdr:cNvPr>
        <xdr:cNvCxnSpPr/>
      </xdr:nvCxnSpPr>
      <xdr:spPr>
        <a:xfrm>
          <a:off x="13935075" y="6477726"/>
          <a:ext cx="762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64" name="n_1aveValue【認定こども園・幼稚園・保育所】&#10;有形固定資産減価償却率">
          <a:extLst>
            <a:ext uri="{FF2B5EF4-FFF2-40B4-BE49-F238E27FC236}">
              <a16:creationId xmlns:a16="http://schemas.microsoft.com/office/drawing/2014/main" id="{E3F2F203-D670-4EF1-B2A4-C7AB152938EC}"/>
            </a:ext>
          </a:extLst>
        </xdr:cNvPr>
        <xdr:cNvSpPr txBox="1"/>
      </xdr:nvSpPr>
      <xdr:spPr>
        <a:xfrm>
          <a:off x="13745219" y="597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65" name="n_2aveValue【認定こども園・幼稚園・保育所】&#10;有形固定資産減価償却率">
          <a:extLst>
            <a:ext uri="{FF2B5EF4-FFF2-40B4-BE49-F238E27FC236}">
              <a16:creationId xmlns:a16="http://schemas.microsoft.com/office/drawing/2014/main" id="{4A9023A1-EAE3-4881-B15F-5D411EBD2CF5}"/>
            </a:ext>
          </a:extLst>
        </xdr:cNvPr>
        <xdr:cNvSpPr txBox="1"/>
      </xdr:nvSpPr>
      <xdr:spPr>
        <a:xfrm>
          <a:off x="12964169" y="595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66" name="n_3aveValue【認定こども園・幼稚園・保育所】&#10;有形固定資産減価償却率">
          <a:extLst>
            <a:ext uri="{FF2B5EF4-FFF2-40B4-BE49-F238E27FC236}">
              <a16:creationId xmlns:a16="http://schemas.microsoft.com/office/drawing/2014/main" id="{FE87EA77-2559-4309-AD30-EACD047DCB88}"/>
            </a:ext>
          </a:extLst>
        </xdr:cNvPr>
        <xdr:cNvSpPr txBox="1"/>
      </xdr:nvSpPr>
      <xdr:spPr>
        <a:xfrm>
          <a:off x="12164069" y="599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67" name="n_4aveValue【認定こども園・幼稚園・保育所】&#10;有形固定資産減価償却率">
          <a:extLst>
            <a:ext uri="{FF2B5EF4-FFF2-40B4-BE49-F238E27FC236}">
              <a16:creationId xmlns:a16="http://schemas.microsoft.com/office/drawing/2014/main" id="{4DB285C3-0578-40C7-BEAB-EEF87EE24CD9}"/>
            </a:ext>
          </a:extLst>
        </xdr:cNvPr>
        <xdr:cNvSpPr txBox="1"/>
      </xdr:nvSpPr>
      <xdr:spPr>
        <a:xfrm>
          <a:off x="11354444"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29953</xdr:rowOff>
    </xdr:from>
    <xdr:ext cx="405111" cy="259045"/>
    <xdr:sp macro="" textlink="">
      <xdr:nvSpPr>
        <xdr:cNvPr id="468" name="n_1mainValue【認定こども園・幼稚園・保育所】&#10;有形固定資産減価償却率">
          <a:extLst>
            <a:ext uri="{FF2B5EF4-FFF2-40B4-BE49-F238E27FC236}">
              <a16:creationId xmlns:a16="http://schemas.microsoft.com/office/drawing/2014/main" id="{F88B1614-A702-4AB9-B282-2C374490F959}"/>
            </a:ext>
          </a:extLst>
        </xdr:cNvPr>
        <xdr:cNvSpPr txBox="1"/>
      </xdr:nvSpPr>
      <xdr:spPr>
        <a:xfrm>
          <a:off x="13745219" y="650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a:extLst>
            <a:ext uri="{FF2B5EF4-FFF2-40B4-BE49-F238E27FC236}">
              <a16:creationId xmlns:a16="http://schemas.microsoft.com/office/drawing/2014/main" id="{A4AD781A-460A-4701-BD25-A560482168D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a:extLst>
            <a:ext uri="{FF2B5EF4-FFF2-40B4-BE49-F238E27FC236}">
              <a16:creationId xmlns:a16="http://schemas.microsoft.com/office/drawing/2014/main" id="{5D2BE5CA-54C4-4643-8F45-4BFA7DBFBEC3}"/>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a:extLst>
            <a:ext uri="{FF2B5EF4-FFF2-40B4-BE49-F238E27FC236}">
              <a16:creationId xmlns:a16="http://schemas.microsoft.com/office/drawing/2014/main" id="{32062C9D-9F98-4641-8155-57FAE6D471BA}"/>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a:extLst>
            <a:ext uri="{FF2B5EF4-FFF2-40B4-BE49-F238E27FC236}">
              <a16:creationId xmlns:a16="http://schemas.microsoft.com/office/drawing/2014/main" id="{9A6DA8BE-B4DE-42E5-9002-C568A7EBA35F}"/>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a:extLst>
            <a:ext uri="{FF2B5EF4-FFF2-40B4-BE49-F238E27FC236}">
              <a16:creationId xmlns:a16="http://schemas.microsoft.com/office/drawing/2014/main" id="{A268B7D8-CE20-47CA-AA62-64BCAE25C732}"/>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a:extLst>
            <a:ext uri="{FF2B5EF4-FFF2-40B4-BE49-F238E27FC236}">
              <a16:creationId xmlns:a16="http://schemas.microsoft.com/office/drawing/2014/main" id="{D348856E-5B1B-46A0-AD47-89C86E13A52E}"/>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a:extLst>
            <a:ext uri="{FF2B5EF4-FFF2-40B4-BE49-F238E27FC236}">
              <a16:creationId xmlns:a16="http://schemas.microsoft.com/office/drawing/2014/main" id="{0D86802C-F5C3-40DC-83BB-A4CAFD75934D}"/>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a:extLst>
            <a:ext uri="{FF2B5EF4-FFF2-40B4-BE49-F238E27FC236}">
              <a16:creationId xmlns:a16="http://schemas.microsoft.com/office/drawing/2014/main" id="{B15FB081-213A-44DA-85C6-E47F6D10587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7" name="テキスト ボックス 476">
          <a:extLst>
            <a:ext uri="{FF2B5EF4-FFF2-40B4-BE49-F238E27FC236}">
              <a16:creationId xmlns:a16="http://schemas.microsoft.com/office/drawing/2014/main" id="{DB22DB13-CE70-4057-A90E-5A9D8BFA77F7}"/>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8" name="直線コネクタ 477">
          <a:extLst>
            <a:ext uri="{FF2B5EF4-FFF2-40B4-BE49-F238E27FC236}">
              <a16:creationId xmlns:a16="http://schemas.microsoft.com/office/drawing/2014/main" id="{EB45406A-87E3-4EB7-9DE1-AB9F24B2810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9" name="直線コネクタ 478">
          <a:extLst>
            <a:ext uri="{FF2B5EF4-FFF2-40B4-BE49-F238E27FC236}">
              <a16:creationId xmlns:a16="http://schemas.microsoft.com/office/drawing/2014/main" id="{41B551C6-0A62-4E52-8F3D-D4D535D17195}"/>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0" name="テキスト ボックス 479">
          <a:extLst>
            <a:ext uri="{FF2B5EF4-FFF2-40B4-BE49-F238E27FC236}">
              <a16:creationId xmlns:a16="http://schemas.microsoft.com/office/drawing/2014/main" id="{17334B74-F089-43A3-9A19-4E43412ACAA3}"/>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1" name="直線コネクタ 480">
          <a:extLst>
            <a:ext uri="{FF2B5EF4-FFF2-40B4-BE49-F238E27FC236}">
              <a16:creationId xmlns:a16="http://schemas.microsoft.com/office/drawing/2014/main" id="{EE980038-406D-4E57-87F6-6FD6E7FF0B61}"/>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2" name="テキスト ボックス 481">
          <a:extLst>
            <a:ext uri="{FF2B5EF4-FFF2-40B4-BE49-F238E27FC236}">
              <a16:creationId xmlns:a16="http://schemas.microsoft.com/office/drawing/2014/main" id="{45E35C3A-4023-4819-A928-A93A0BFFC0C9}"/>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3" name="直線コネクタ 482">
          <a:extLst>
            <a:ext uri="{FF2B5EF4-FFF2-40B4-BE49-F238E27FC236}">
              <a16:creationId xmlns:a16="http://schemas.microsoft.com/office/drawing/2014/main" id="{AE6FC7E9-F62C-412A-B950-904400C97EAC}"/>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84" name="テキスト ボックス 483">
          <a:extLst>
            <a:ext uri="{FF2B5EF4-FFF2-40B4-BE49-F238E27FC236}">
              <a16:creationId xmlns:a16="http://schemas.microsoft.com/office/drawing/2014/main" id="{55DCDBBA-B552-4485-B144-5B8166C82D37}"/>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5" name="直線コネクタ 484">
          <a:extLst>
            <a:ext uri="{FF2B5EF4-FFF2-40B4-BE49-F238E27FC236}">
              <a16:creationId xmlns:a16="http://schemas.microsoft.com/office/drawing/2014/main" id="{D2540656-9EAC-4779-9815-EE7A65CCFA83}"/>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86" name="テキスト ボックス 485">
          <a:extLst>
            <a:ext uri="{FF2B5EF4-FFF2-40B4-BE49-F238E27FC236}">
              <a16:creationId xmlns:a16="http://schemas.microsoft.com/office/drawing/2014/main" id="{F03806D1-F709-42DF-9B96-D5769ED9E031}"/>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a:extLst>
            <a:ext uri="{FF2B5EF4-FFF2-40B4-BE49-F238E27FC236}">
              <a16:creationId xmlns:a16="http://schemas.microsoft.com/office/drawing/2014/main" id="{441D240F-1E4F-48A3-B638-232C7F809D0F}"/>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8" name="テキスト ボックス 487">
          <a:extLst>
            <a:ext uri="{FF2B5EF4-FFF2-40B4-BE49-F238E27FC236}">
              <a16:creationId xmlns:a16="http://schemas.microsoft.com/office/drawing/2014/main" id="{B277CDBD-DFC9-4D34-BCA9-79032007F669}"/>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認定こども園・幼稚園・保育所】&#10;一人当たり面積グラフ枠">
          <a:extLst>
            <a:ext uri="{FF2B5EF4-FFF2-40B4-BE49-F238E27FC236}">
              <a16:creationId xmlns:a16="http://schemas.microsoft.com/office/drawing/2014/main" id="{B586455E-8585-4338-BDEE-F103FD34EBE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90" name="直線コネクタ 489">
          <a:extLst>
            <a:ext uri="{FF2B5EF4-FFF2-40B4-BE49-F238E27FC236}">
              <a16:creationId xmlns:a16="http://schemas.microsoft.com/office/drawing/2014/main" id="{FEDB0CB7-EA5A-4168-AAE8-17EB7622676B}"/>
            </a:ext>
          </a:extLst>
        </xdr:cNvPr>
        <xdr:cNvCxnSpPr/>
      </xdr:nvCxnSpPr>
      <xdr:spPr>
        <a:xfrm flipV="1">
          <a:off x="19954239" y="5448046"/>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91" name="【認定こども園・幼稚園・保育所】&#10;一人当たり面積最小値テキスト">
          <a:extLst>
            <a:ext uri="{FF2B5EF4-FFF2-40B4-BE49-F238E27FC236}">
              <a16:creationId xmlns:a16="http://schemas.microsoft.com/office/drawing/2014/main" id="{2D1A6852-EB39-4C5E-BCED-321D25CD11FB}"/>
            </a:ext>
          </a:extLst>
        </xdr:cNvPr>
        <xdr:cNvSpPr txBox="1"/>
      </xdr:nvSpPr>
      <xdr:spPr>
        <a:xfrm>
          <a:off x="19992975" y="67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92" name="直線コネクタ 491">
          <a:extLst>
            <a:ext uri="{FF2B5EF4-FFF2-40B4-BE49-F238E27FC236}">
              <a16:creationId xmlns:a16="http://schemas.microsoft.com/office/drawing/2014/main" id="{9FA3AFF7-D9D5-4FCD-A168-2AE08D6B7F85}"/>
            </a:ext>
          </a:extLst>
        </xdr:cNvPr>
        <xdr:cNvCxnSpPr/>
      </xdr:nvCxnSpPr>
      <xdr:spPr>
        <a:xfrm>
          <a:off x="19878675" y="67562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93" name="【認定こども園・幼稚園・保育所】&#10;一人当たり面積最大値テキスト">
          <a:extLst>
            <a:ext uri="{FF2B5EF4-FFF2-40B4-BE49-F238E27FC236}">
              <a16:creationId xmlns:a16="http://schemas.microsoft.com/office/drawing/2014/main" id="{2D8F7B06-6A49-4E5C-B2AB-D3734D499563}"/>
            </a:ext>
          </a:extLst>
        </xdr:cNvPr>
        <xdr:cNvSpPr txBox="1"/>
      </xdr:nvSpPr>
      <xdr:spPr>
        <a:xfrm>
          <a:off x="19992975"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94" name="直線コネクタ 493">
          <a:extLst>
            <a:ext uri="{FF2B5EF4-FFF2-40B4-BE49-F238E27FC236}">
              <a16:creationId xmlns:a16="http://schemas.microsoft.com/office/drawing/2014/main" id="{8EC3A893-A65F-4370-B00C-EF8353F47D9E}"/>
            </a:ext>
          </a:extLst>
        </xdr:cNvPr>
        <xdr:cNvCxnSpPr/>
      </xdr:nvCxnSpPr>
      <xdr:spPr>
        <a:xfrm>
          <a:off x="19878675" y="54480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95" name="【認定こども園・幼稚園・保育所】&#10;一人当たり面積平均値テキスト">
          <a:extLst>
            <a:ext uri="{FF2B5EF4-FFF2-40B4-BE49-F238E27FC236}">
              <a16:creationId xmlns:a16="http://schemas.microsoft.com/office/drawing/2014/main" id="{FDC4D93B-D0B9-4650-A68A-D929371ADD86}"/>
            </a:ext>
          </a:extLst>
        </xdr:cNvPr>
        <xdr:cNvSpPr txBox="1"/>
      </xdr:nvSpPr>
      <xdr:spPr>
        <a:xfrm>
          <a:off x="19992975" y="6155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96" name="フローチャート: 判断 495">
          <a:extLst>
            <a:ext uri="{FF2B5EF4-FFF2-40B4-BE49-F238E27FC236}">
              <a16:creationId xmlns:a16="http://schemas.microsoft.com/office/drawing/2014/main" id="{EBA7DF92-7EC6-474D-B416-961EE56E9B83}"/>
            </a:ext>
          </a:extLst>
        </xdr:cNvPr>
        <xdr:cNvSpPr/>
      </xdr:nvSpPr>
      <xdr:spPr>
        <a:xfrm>
          <a:off x="19897725" y="6294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97" name="フローチャート: 判断 496">
          <a:extLst>
            <a:ext uri="{FF2B5EF4-FFF2-40B4-BE49-F238E27FC236}">
              <a16:creationId xmlns:a16="http://schemas.microsoft.com/office/drawing/2014/main" id="{9D4ABFD6-7217-433A-AA1C-6E4820E817BF}"/>
            </a:ext>
          </a:extLst>
        </xdr:cNvPr>
        <xdr:cNvSpPr/>
      </xdr:nvSpPr>
      <xdr:spPr>
        <a:xfrm>
          <a:off x="19154775" y="63165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98" name="フローチャート: 判断 497">
          <a:extLst>
            <a:ext uri="{FF2B5EF4-FFF2-40B4-BE49-F238E27FC236}">
              <a16:creationId xmlns:a16="http://schemas.microsoft.com/office/drawing/2014/main" id="{01D7D675-D113-4355-8F2B-F4F2474AB56D}"/>
            </a:ext>
          </a:extLst>
        </xdr:cNvPr>
        <xdr:cNvSpPr/>
      </xdr:nvSpPr>
      <xdr:spPr>
        <a:xfrm>
          <a:off x="18345150" y="63120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99" name="フローチャート: 判断 498">
          <a:extLst>
            <a:ext uri="{FF2B5EF4-FFF2-40B4-BE49-F238E27FC236}">
              <a16:creationId xmlns:a16="http://schemas.microsoft.com/office/drawing/2014/main" id="{4ED67DB0-47FC-4382-BE46-4B9BAB8C6856}"/>
            </a:ext>
          </a:extLst>
        </xdr:cNvPr>
        <xdr:cNvSpPr/>
      </xdr:nvSpPr>
      <xdr:spPr>
        <a:xfrm>
          <a:off x="17554575" y="63153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00" name="フローチャート: 判断 499">
          <a:extLst>
            <a:ext uri="{FF2B5EF4-FFF2-40B4-BE49-F238E27FC236}">
              <a16:creationId xmlns:a16="http://schemas.microsoft.com/office/drawing/2014/main" id="{9363738D-317B-4F62-8C1F-606CDDC82881}"/>
            </a:ext>
          </a:extLst>
        </xdr:cNvPr>
        <xdr:cNvSpPr/>
      </xdr:nvSpPr>
      <xdr:spPr>
        <a:xfrm>
          <a:off x="16754475" y="6323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EAEDEECB-B6C7-4662-AF5A-8D2517D51407}"/>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2FF53ECF-89D5-4F09-A082-1A7E5F45FE7F}"/>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168B503C-182A-40D9-A2D3-3D595CD5F3EA}"/>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A41B3BA5-0B4E-42FF-9F9F-636171B184E3}"/>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B9FB75A5-8F71-43CE-BC8F-A73184157F97}"/>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06" name="楕円 505">
          <a:extLst>
            <a:ext uri="{FF2B5EF4-FFF2-40B4-BE49-F238E27FC236}">
              <a16:creationId xmlns:a16="http://schemas.microsoft.com/office/drawing/2014/main" id="{47BD68AF-B163-4B3D-A0A4-DD343813EB54}"/>
            </a:ext>
          </a:extLst>
        </xdr:cNvPr>
        <xdr:cNvSpPr/>
      </xdr:nvSpPr>
      <xdr:spPr>
        <a:xfrm>
          <a:off x="19897725" y="63907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54119</xdr:rowOff>
    </xdr:from>
    <xdr:ext cx="469744" cy="259045"/>
    <xdr:sp macro="" textlink="">
      <xdr:nvSpPr>
        <xdr:cNvPr id="507" name="【認定こども園・幼稚園・保育所】&#10;一人当たり面積該当値テキスト">
          <a:extLst>
            <a:ext uri="{FF2B5EF4-FFF2-40B4-BE49-F238E27FC236}">
              <a16:creationId xmlns:a16="http://schemas.microsoft.com/office/drawing/2014/main" id="{5A3016E1-ED9B-4508-947C-CF6CE7DA498B}"/>
            </a:ext>
          </a:extLst>
        </xdr:cNvPr>
        <xdr:cNvSpPr txBox="1"/>
      </xdr:nvSpPr>
      <xdr:spPr>
        <a:xfrm>
          <a:off x="19992975" y="636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89408</xdr:rowOff>
    </xdr:from>
    <xdr:to>
      <xdr:col>112</xdr:col>
      <xdr:colOff>38100</xdr:colOff>
      <xdr:row>40</xdr:row>
      <xdr:rowOff>19558</xdr:rowOff>
    </xdr:to>
    <xdr:sp macro="" textlink="">
      <xdr:nvSpPr>
        <xdr:cNvPr id="508" name="楕円 507">
          <a:extLst>
            <a:ext uri="{FF2B5EF4-FFF2-40B4-BE49-F238E27FC236}">
              <a16:creationId xmlns:a16="http://schemas.microsoft.com/office/drawing/2014/main" id="{A3FF9BBF-BC90-4A3F-9285-F87C99D16C39}"/>
            </a:ext>
          </a:extLst>
        </xdr:cNvPr>
        <xdr:cNvSpPr/>
      </xdr:nvSpPr>
      <xdr:spPr>
        <a:xfrm>
          <a:off x="19154775" y="64013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126492</xdr:rowOff>
    </xdr:from>
    <xdr:to>
      <xdr:col>116</xdr:col>
      <xdr:colOff>63500</xdr:colOff>
      <xdr:row>39</xdr:row>
      <xdr:rowOff>140208</xdr:rowOff>
    </xdr:to>
    <xdr:cxnSp macro="">
      <xdr:nvCxnSpPr>
        <xdr:cNvPr id="509" name="直線コネクタ 508">
          <a:extLst>
            <a:ext uri="{FF2B5EF4-FFF2-40B4-BE49-F238E27FC236}">
              <a16:creationId xmlns:a16="http://schemas.microsoft.com/office/drawing/2014/main" id="{C2AA4887-4DF2-4CA7-AC58-3595BA64D7AB}"/>
            </a:ext>
          </a:extLst>
        </xdr:cNvPr>
        <xdr:cNvCxnSpPr/>
      </xdr:nvCxnSpPr>
      <xdr:spPr>
        <a:xfrm flipV="1">
          <a:off x="19202400" y="6438392"/>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6BFAD887-ACD0-407F-A304-D6550506EE14}"/>
            </a:ext>
          </a:extLst>
        </xdr:cNvPr>
        <xdr:cNvSpPr txBox="1"/>
      </xdr:nvSpPr>
      <xdr:spPr>
        <a:xfrm>
          <a:off x="18983402" y="60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BEA83450-3DFB-4C27-8019-7BC632B39851}"/>
            </a:ext>
          </a:extLst>
        </xdr:cNvPr>
        <xdr:cNvSpPr txBox="1"/>
      </xdr:nvSpPr>
      <xdr:spPr>
        <a:xfrm>
          <a:off x="18183302" y="60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90990B64-A146-47B3-AE23-49617A4917D2}"/>
            </a:ext>
          </a:extLst>
        </xdr:cNvPr>
        <xdr:cNvSpPr txBox="1"/>
      </xdr:nvSpPr>
      <xdr:spPr>
        <a:xfrm>
          <a:off x="17383202" y="61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34DD91DA-2EC7-46D7-8F63-FDE9D310723A}"/>
            </a:ext>
          </a:extLst>
        </xdr:cNvPr>
        <xdr:cNvSpPr txBox="1"/>
      </xdr:nvSpPr>
      <xdr:spPr>
        <a:xfrm>
          <a:off x="16592627" y="61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10685</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9EE80B5D-9C88-4243-AF23-92C458DFF8B7}"/>
            </a:ext>
          </a:extLst>
        </xdr:cNvPr>
        <xdr:cNvSpPr txBox="1"/>
      </xdr:nvSpPr>
      <xdr:spPr>
        <a:xfrm>
          <a:off x="18983402"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67705C19-3FF9-4782-A7F8-913ECB93DE1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3414B54E-5A0F-4B55-A134-8F634042695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29BABB5-2C3B-4227-B167-DA71B192829C}"/>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A1AB8E9-1DAE-40E3-90B9-9380F8C3DDF2}"/>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FE7EE839-55ED-4F36-B42A-373433386FA7}"/>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ADAB2458-9548-4568-A484-7276EC3D3D62}"/>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D8A72D87-D243-4ECC-BAAF-8AD0E3256BEC}"/>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B0C37409-EA86-49A4-8534-ED6F9E72BD3C}"/>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1B62A667-82E5-40D3-A8EA-EEE6B08CCF5D}"/>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61373810-0E50-4EA1-A3F8-24993E4451EE}"/>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FF475704-FB1B-4A0C-A56A-6BECA9BEE8FA}"/>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E1726C79-84BF-4218-A244-E0669BD5B060}"/>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718B4E94-0060-4CD6-B951-56E1FAB40492}"/>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8B9E050A-99EE-48E0-9849-C33A708993F6}"/>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08B3E550-0D63-4469-BFE2-EE9BF9F6ED0B}"/>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4010F35C-4F39-4340-A0C1-7DE77C1BB889}"/>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1F06DB03-BEFB-477C-94D6-C58ACC87C3C4}"/>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31044440-365C-4AF6-9161-E76D3862A1E5}"/>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BC7B32C2-9B94-4886-B186-3D1DA04B8CCC}"/>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2EFA391F-B1AD-4A05-A95D-BF9D6C5428BB}"/>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A822E2D0-A55D-41F1-B47A-F6D776F05F75}"/>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BD202E1B-4679-437D-B32A-C65DFFCE2DA0}"/>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BA4AE417-5336-442F-BCA9-2CC1EDDBFE1D}"/>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2EB23AB0-2215-40AE-8604-87B6BB1B124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D15C9C90-A745-46FE-ABE4-0101B5C83C7A}"/>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D9222B8B-6085-4E64-BE18-92350547DF3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41" name="直線コネクタ 540">
          <a:extLst>
            <a:ext uri="{FF2B5EF4-FFF2-40B4-BE49-F238E27FC236}">
              <a16:creationId xmlns:a16="http://schemas.microsoft.com/office/drawing/2014/main" id="{8C0AD32A-A345-47FF-A7D0-88A9F38BD844}"/>
            </a:ext>
          </a:extLst>
        </xdr:cNvPr>
        <xdr:cNvCxnSpPr/>
      </xdr:nvCxnSpPr>
      <xdr:spPr>
        <a:xfrm flipV="1">
          <a:off x="14696439" y="8913949"/>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21D6725A-F445-4554-B679-DEE7F8FEB8AA}"/>
            </a:ext>
          </a:extLst>
        </xdr:cNvPr>
        <xdr:cNvSpPr txBox="1"/>
      </xdr:nvSpPr>
      <xdr:spPr>
        <a:xfrm>
          <a:off x="14735175" y="104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43" name="直線コネクタ 542">
          <a:extLst>
            <a:ext uri="{FF2B5EF4-FFF2-40B4-BE49-F238E27FC236}">
              <a16:creationId xmlns:a16="http://schemas.microsoft.com/office/drawing/2014/main" id="{4F699726-C8E7-49EB-9AC2-74318D34CFB8}"/>
            </a:ext>
          </a:extLst>
        </xdr:cNvPr>
        <xdr:cNvCxnSpPr/>
      </xdr:nvCxnSpPr>
      <xdr:spPr>
        <a:xfrm>
          <a:off x="14611350" y="10448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048A1816-BB63-4A45-86C7-A3C6E8C40D24}"/>
            </a:ext>
          </a:extLst>
        </xdr:cNvPr>
        <xdr:cNvSpPr txBox="1"/>
      </xdr:nvSpPr>
      <xdr:spPr>
        <a:xfrm>
          <a:off x="14735175" y="870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45" name="直線コネクタ 544">
          <a:extLst>
            <a:ext uri="{FF2B5EF4-FFF2-40B4-BE49-F238E27FC236}">
              <a16:creationId xmlns:a16="http://schemas.microsoft.com/office/drawing/2014/main" id="{3A759127-5AC9-458C-9072-A7A5E6BB0F47}"/>
            </a:ext>
          </a:extLst>
        </xdr:cNvPr>
        <xdr:cNvCxnSpPr/>
      </xdr:nvCxnSpPr>
      <xdr:spPr>
        <a:xfrm>
          <a:off x="14611350" y="8913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4DFCDB7D-035E-41ED-B9CD-8AE9D9AA8B9A}"/>
            </a:ext>
          </a:extLst>
        </xdr:cNvPr>
        <xdr:cNvSpPr txBox="1"/>
      </xdr:nvSpPr>
      <xdr:spPr>
        <a:xfrm>
          <a:off x="14735175" y="9613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47" name="フローチャート: 判断 546">
          <a:extLst>
            <a:ext uri="{FF2B5EF4-FFF2-40B4-BE49-F238E27FC236}">
              <a16:creationId xmlns:a16="http://schemas.microsoft.com/office/drawing/2014/main" id="{7D55BF70-7FFE-4F05-9539-7871419E1C9B}"/>
            </a:ext>
          </a:extLst>
        </xdr:cNvPr>
        <xdr:cNvSpPr/>
      </xdr:nvSpPr>
      <xdr:spPr>
        <a:xfrm>
          <a:off x="14649450" y="96382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8" name="フローチャート: 判断 547">
          <a:extLst>
            <a:ext uri="{FF2B5EF4-FFF2-40B4-BE49-F238E27FC236}">
              <a16:creationId xmlns:a16="http://schemas.microsoft.com/office/drawing/2014/main" id="{02013A6B-B71D-497A-997D-FB6CC4EC4EA1}"/>
            </a:ext>
          </a:extLst>
        </xdr:cNvPr>
        <xdr:cNvSpPr/>
      </xdr:nvSpPr>
      <xdr:spPr>
        <a:xfrm>
          <a:off x="13887450" y="96121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9" name="フローチャート: 判断 548">
          <a:extLst>
            <a:ext uri="{FF2B5EF4-FFF2-40B4-BE49-F238E27FC236}">
              <a16:creationId xmlns:a16="http://schemas.microsoft.com/office/drawing/2014/main" id="{2EEFA176-7A0E-49C4-B404-0DDF625E05A9}"/>
            </a:ext>
          </a:extLst>
        </xdr:cNvPr>
        <xdr:cNvSpPr/>
      </xdr:nvSpPr>
      <xdr:spPr>
        <a:xfrm>
          <a:off x="13096875" y="957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50" name="フローチャート: 判断 549">
          <a:extLst>
            <a:ext uri="{FF2B5EF4-FFF2-40B4-BE49-F238E27FC236}">
              <a16:creationId xmlns:a16="http://schemas.microsoft.com/office/drawing/2014/main" id="{EC9DE8D3-F86D-4C2A-A624-25C274195FBA}"/>
            </a:ext>
          </a:extLst>
        </xdr:cNvPr>
        <xdr:cNvSpPr/>
      </xdr:nvSpPr>
      <xdr:spPr>
        <a:xfrm>
          <a:off x="12296775" y="9582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51" name="フローチャート: 判断 550">
          <a:extLst>
            <a:ext uri="{FF2B5EF4-FFF2-40B4-BE49-F238E27FC236}">
              <a16:creationId xmlns:a16="http://schemas.microsoft.com/office/drawing/2014/main" id="{BEB627AE-D529-4252-AD0D-27EDD6AC673D}"/>
            </a:ext>
          </a:extLst>
        </xdr:cNvPr>
        <xdr:cNvSpPr/>
      </xdr:nvSpPr>
      <xdr:spPr>
        <a:xfrm>
          <a:off x="11487150" y="9553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63AB412-5C92-4258-94AF-84580AB0EDB8}"/>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44025C0-962E-42DF-A9BE-90B95CA7AF42}"/>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32BD96A-58F2-4375-BF3B-581035391D40}"/>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929D8A91-D674-418D-AB35-7EF0135C136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AB7518DF-342B-4D32-8FE1-992CCD60A4A8}"/>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73297</xdr:rowOff>
    </xdr:from>
    <xdr:to>
      <xdr:col>85</xdr:col>
      <xdr:colOff>177800</xdr:colOff>
      <xdr:row>59</xdr:row>
      <xdr:rowOff>3447</xdr:rowOff>
    </xdr:to>
    <xdr:sp macro="" textlink="">
      <xdr:nvSpPr>
        <xdr:cNvPr id="557" name="楕円 556">
          <a:extLst>
            <a:ext uri="{FF2B5EF4-FFF2-40B4-BE49-F238E27FC236}">
              <a16:creationId xmlns:a16="http://schemas.microsoft.com/office/drawing/2014/main" id="{02E4DE43-CE63-42E3-82F2-82141FACB701}"/>
            </a:ext>
          </a:extLst>
        </xdr:cNvPr>
        <xdr:cNvSpPr/>
      </xdr:nvSpPr>
      <xdr:spPr>
        <a:xfrm>
          <a:off x="14649450" y="94649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96174</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77D11259-822D-45A2-A84A-5A6D4D1E2A82}"/>
            </a:ext>
          </a:extLst>
        </xdr:cNvPr>
        <xdr:cNvSpPr txBox="1"/>
      </xdr:nvSpPr>
      <xdr:spPr>
        <a:xfrm>
          <a:off x="14735175" y="932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xdr:rowOff>
    </xdr:from>
    <xdr:to>
      <xdr:col>81</xdr:col>
      <xdr:colOff>101600</xdr:colOff>
      <xdr:row>58</xdr:row>
      <xdr:rowOff>103051</xdr:rowOff>
    </xdr:to>
    <xdr:sp macro="" textlink="">
      <xdr:nvSpPr>
        <xdr:cNvPr id="559" name="楕円 558">
          <a:extLst>
            <a:ext uri="{FF2B5EF4-FFF2-40B4-BE49-F238E27FC236}">
              <a16:creationId xmlns:a16="http://schemas.microsoft.com/office/drawing/2014/main" id="{F6764B82-EC30-41E3-941B-66E314A11A0B}"/>
            </a:ext>
          </a:extLst>
        </xdr:cNvPr>
        <xdr:cNvSpPr/>
      </xdr:nvSpPr>
      <xdr:spPr>
        <a:xfrm>
          <a:off x="13887450" y="93931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52251</xdr:rowOff>
    </xdr:from>
    <xdr:to>
      <xdr:col>85</xdr:col>
      <xdr:colOff>127000</xdr:colOff>
      <xdr:row>58</xdr:row>
      <xdr:rowOff>124097</xdr:rowOff>
    </xdr:to>
    <xdr:cxnSp macro="">
      <xdr:nvCxnSpPr>
        <xdr:cNvPr id="560" name="直線コネクタ 559">
          <a:extLst>
            <a:ext uri="{FF2B5EF4-FFF2-40B4-BE49-F238E27FC236}">
              <a16:creationId xmlns:a16="http://schemas.microsoft.com/office/drawing/2014/main" id="{4747D321-A4BE-4F41-8A32-2AE4A1C09B5A}"/>
            </a:ext>
          </a:extLst>
        </xdr:cNvPr>
        <xdr:cNvCxnSpPr/>
      </xdr:nvCxnSpPr>
      <xdr:spPr>
        <a:xfrm>
          <a:off x="13935075" y="9440726"/>
          <a:ext cx="762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61" name="n_1aveValue【学校施設】&#10;有形固定資産減価償却率">
          <a:extLst>
            <a:ext uri="{FF2B5EF4-FFF2-40B4-BE49-F238E27FC236}">
              <a16:creationId xmlns:a16="http://schemas.microsoft.com/office/drawing/2014/main" id="{7472216F-5472-4B7C-BB06-13B5160C4183}"/>
            </a:ext>
          </a:extLst>
        </xdr:cNvPr>
        <xdr:cNvSpPr txBox="1"/>
      </xdr:nvSpPr>
      <xdr:spPr>
        <a:xfrm>
          <a:off x="13745219" y="970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2" name="n_2aveValue【学校施設】&#10;有形固定資産減価償却率">
          <a:extLst>
            <a:ext uri="{FF2B5EF4-FFF2-40B4-BE49-F238E27FC236}">
              <a16:creationId xmlns:a16="http://schemas.microsoft.com/office/drawing/2014/main" id="{27D1A146-AA15-461E-8D51-09B32AE9557A}"/>
            </a:ext>
          </a:extLst>
        </xdr:cNvPr>
        <xdr:cNvSpPr txBox="1"/>
      </xdr:nvSpPr>
      <xdr:spPr>
        <a:xfrm>
          <a:off x="12964169" y="937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3" name="n_3aveValue【学校施設】&#10;有形固定資産減価償却率">
          <a:extLst>
            <a:ext uri="{FF2B5EF4-FFF2-40B4-BE49-F238E27FC236}">
              <a16:creationId xmlns:a16="http://schemas.microsoft.com/office/drawing/2014/main" id="{9A49ADE3-E8F8-4558-96B0-B9CD23AE8CBD}"/>
            </a:ext>
          </a:extLst>
        </xdr:cNvPr>
        <xdr:cNvSpPr txBox="1"/>
      </xdr:nvSpPr>
      <xdr:spPr>
        <a:xfrm>
          <a:off x="12164069" y="937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4" name="n_4aveValue【学校施設】&#10;有形固定資産減価償却率">
          <a:extLst>
            <a:ext uri="{FF2B5EF4-FFF2-40B4-BE49-F238E27FC236}">
              <a16:creationId xmlns:a16="http://schemas.microsoft.com/office/drawing/2014/main" id="{DB4B9D02-370A-4DCF-8AE8-9C293A4A3C28}"/>
            </a:ext>
          </a:extLst>
        </xdr:cNvPr>
        <xdr:cNvSpPr txBox="1"/>
      </xdr:nvSpPr>
      <xdr:spPr>
        <a:xfrm>
          <a:off x="11354444" y="934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119578</xdr:rowOff>
    </xdr:from>
    <xdr:ext cx="405111" cy="259045"/>
    <xdr:sp macro="" textlink="">
      <xdr:nvSpPr>
        <xdr:cNvPr id="565" name="n_1mainValue【学校施設】&#10;有形固定資産減価償却率">
          <a:extLst>
            <a:ext uri="{FF2B5EF4-FFF2-40B4-BE49-F238E27FC236}">
              <a16:creationId xmlns:a16="http://schemas.microsoft.com/office/drawing/2014/main" id="{168344FE-B36A-4963-8B71-79751DB691D7}"/>
            </a:ext>
          </a:extLst>
        </xdr:cNvPr>
        <xdr:cNvSpPr txBox="1"/>
      </xdr:nvSpPr>
      <xdr:spPr>
        <a:xfrm>
          <a:off x="13745219" y="919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A602DD0C-6504-4A0E-A76D-75DF4FFC35E1}"/>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1082282A-963F-42D9-883F-1A551B5F8CBF}"/>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8364232C-698A-434D-8949-8DC947534B6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498BE598-232A-4897-AA0E-697FCF0DABDE}"/>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7432D895-44A4-4184-A6BE-DBC3B25F0E6D}"/>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3FE6CC04-B0E7-4BD4-A773-E5CCF62E0AE3}"/>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425657EA-9794-4138-9428-96FA5EEA3951}"/>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2DD0D9D5-57DC-45A7-ABE7-485C74A3B1B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208C5916-1892-45A3-9A14-C6EFBDDF5DF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CDF73CED-23DB-4745-AD93-0A10E6A5FC5F}"/>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AF7C281D-20B9-4120-83A3-46005128C297}"/>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69CDC8E4-1D0A-45BB-8760-BF800692A3E3}"/>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D35E76B-EEA9-494A-BE8A-09C22D785DC0}"/>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4A631BA7-F5ED-436C-8051-4C114CF2295D}"/>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3CA54B31-F685-43E1-96C1-2D227512723A}"/>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986B7167-C5FF-4560-9DD5-9991620B22C5}"/>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59EFDF47-4BD4-405D-BE1E-AA5F92A2625E}"/>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A67D61E6-E969-4F9E-A60B-576994FD771C}"/>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9354BD5F-AF84-4894-A602-0D4DE71A31B6}"/>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18818C06-EF4F-4EE6-AB3C-1E0CDF1503CE}"/>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3D6E8D05-1103-4072-B53C-BF7DEB0D0421}"/>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9F466B5E-3FFA-46BD-AAA2-9AE622F42989}"/>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9A6F9C28-0663-4ACC-B320-F4C04B880C39}"/>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89" name="直線コネクタ 588">
          <a:extLst>
            <a:ext uri="{FF2B5EF4-FFF2-40B4-BE49-F238E27FC236}">
              <a16:creationId xmlns:a16="http://schemas.microsoft.com/office/drawing/2014/main" id="{1BD17DC3-C855-48E7-990B-1EF2151C3B52}"/>
            </a:ext>
          </a:extLst>
        </xdr:cNvPr>
        <xdr:cNvCxnSpPr/>
      </xdr:nvCxnSpPr>
      <xdr:spPr>
        <a:xfrm flipV="1">
          <a:off x="19954239" y="9046718"/>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0" name="【学校施設】&#10;一人当たり面積最小値テキスト">
          <a:extLst>
            <a:ext uri="{FF2B5EF4-FFF2-40B4-BE49-F238E27FC236}">
              <a16:creationId xmlns:a16="http://schemas.microsoft.com/office/drawing/2014/main" id="{5677108D-1C6E-4AE9-A044-07FF77CD5E1A}"/>
            </a:ext>
          </a:extLst>
        </xdr:cNvPr>
        <xdr:cNvSpPr txBox="1"/>
      </xdr:nvSpPr>
      <xdr:spPr>
        <a:xfrm>
          <a:off x="19992975" y="102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1" name="直線コネクタ 590">
          <a:extLst>
            <a:ext uri="{FF2B5EF4-FFF2-40B4-BE49-F238E27FC236}">
              <a16:creationId xmlns:a16="http://schemas.microsoft.com/office/drawing/2014/main" id="{D72F684C-4129-4BE9-B2C2-E01EE5EB8867}"/>
            </a:ext>
          </a:extLst>
        </xdr:cNvPr>
        <xdr:cNvCxnSpPr/>
      </xdr:nvCxnSpPr>
      <xdr:spPr>
        <a:xfrm>
          <a:off x="19878675" y="10231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2" name="【学校施設】&#10;一人当たり面積最大値テキスト">
          <a:extLst>
            <a:ext uri="{FF2B5EF4-FFF2-40B4-BE49-F238E27FC236}">
              <a16:creationId xmlns:a16="http://schemas.microsoft.com/office/drawing/2014/main" id="{186ECDDB-2A79-4DE2-A042-D6FAB236CCCB}"/>
            </a:ext>
          </a:extLst>
        </xdr:cNvPr>
        <xdr:cNvSpPr txBox="1"/>
      </xdr:nvSpPr>
      <xdr:spPr>
        <a:xfrm>
          <a:off x="19992975" y="88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3" name="直線コネクタ 592">
          <a:extLst>
            <a:ext uri="{FF2B5EF4-FFF2-40B4-BE49-F238E27FC236}">
              <a16:creationId xmlns:a16="http://schemas.microsoft.com/office/drawing/2014/main" id="{13958EBA-BF45-4D93-BB05-306DE2E27FDB}"/>
            </a:ext>
          </a:extLst>
        </xdr:cNvPr>
        <xdr:cNvCxnSpPr/>
      </xdr:nvCxnSpPr>
      <xdr:spPr>
        <a:xfrm>
          <a:off x="19878675" y="9046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4" name="【学校施設】&#10;一人当たり面積平均値テキスト">
          <a:extLst>
            <a:ext uri="{FF2B5EF4-FFF2-40B4-BE49-F238E27FC236}">
              <a16:creationId xmlns:a16="http://schemas.microsoft.com/office/drawing/2014/main" id="{09C1C42F-7B85-4132-B702-9E19778D6F92}"/>
            </a:ext>
          </a:extLst>
        </xdr:cNvPr>
        <xdr:cNvSpPr txBox="1"/>
      </xdr:nvSpPr>
      <xdr:spPr>
        <a:xfrm>
          <a:off x="19992975" y="9943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5" name="フローチャート: 判断 594">
          <a:extLst>
            <a:ext uri="{FF2B5EF4-FFF2-40B4-BE49-F238E27FC236}">
              <a16:creationId xmlns:a16="http://schemas.microsoft.com/office/drawing/2014/main" id="{339B19CC-0196-4AEF-B8AC-57F06932A992}"/>
            </a:ext>
          </a:extLst>
        </xdr:cNvPr>
        <xdr:cNvSpPr/>
      </xdr:nvSpPr>
      <xdr:spPr>
        <a:xfrm>
          <a:off x="19897725" y="9964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6" name="フローチャート: 判断 595">
          <a:extLst>
            <a:ext uri="{FF2B5EF4-FFF2-40B4-BE49-F238E27FC236}">
              <a16:creationId xmlns:a16="http://schemas.microsoft.com/office/drawing/2014/main" id="{F5565BF3-82AB-4F11-B565-D6B4594D7960}"/>
            </a:ext>
          </a:extLst>
        </xdr:cNvPr>
        <xdr:cNvSpPr/>
      </xdr:nvSpPr>
      <xdr:spPr>
        <a:xfrm>
          <a:off x="19154775" y="99797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7" name="フローチャート: 判断 596">
          <a:extLst>
            <a:ext uri="{FF2B5EF4-FFF2-40B4-BE49-F238E27FC236}">
              <a16:creationId xmlns:a16="http://schemas.microsoft.com/office/drawing/2014/main" id="{897B1B9B-0D55-4466-B73D-A49559E77AFF}"/>
            </a:ext>
          </a:extLst>
        </xdr:cNvPr>
        <xdr:cNvSpPr/>
      </xdr:nvSpPr>
      <xdr:spPr>
        <a:xfrm>
          <a:off x="18345150" y="9980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8" name="フローチャート: 判断 597">
          <a:extLst>
            <a:ext uri="{FF2B5EF4-FFF2-40B4-BE49-F238E27FC236}">
              <a16:creationId xmlns:a16="http://schemas.microsoft.com/office/drawing/2014/main" id="{705F5B8B-9900-41A4-996B-53011799229F}"/>
            </a:ext>
          </a:extLst>
        </xdr:cNvPr>
        <xdr:cNvSpPr/>
      </xdr:nvSpPr>
      <xdr:spPr>
        <a:xfrm>
          <a:off x="17554575" y="99799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99" name="フローチャート: 判断 598">
          <a:extLst>
            <a:ext uri="{FF2B5EF4-FFF2-40B4-BE49-F238E27FC236}">
              <a16:creationId xmlns:a16="http://schemas.microsoft.com/office/drawing/2014/main" id="{15714DB4-F938-4F20-AE7D-40EE3D84047F}"/>
            </a:ext>
          </a:extLst>
        </xdr:cNvPr>
        <xdr:cNvSpPr/>
      </xdr:nvSpPr>
      <xdr:spPr>
        <a:xfrm>
          <a:off x="16754475" y="9980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71BB47B-8835-4D76-86BA-634CF94919CC}"/>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F526954-B4B7-456A-A5E6-C70ECCD3F076}"/>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EE6F8D7-8D02-40AC-A3A9-A8E7EEFF0E69}"/>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E8C457E-3218-433C-8E6D-A40002AC24DD}"/>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208C5AB-EC43-40A7-B93D-5F980971DC2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105029</xdr:rowOff>
    </xdr:from>
    <xdr:to>
      <xdr:col>116</xdr:col>
      <xdr:colOff>114300</xdr:colOff>
      <xdr:row>61</xdr:row>
      <xdr:rowOff>35179</xdr:rowOff>
    </xdr:to>
    <xdr:sp macro="" textlink="">
      <xdr:nvSpPr>
        <xdr:cNvPr id="605" name="楕円 604">
          <a:extLst>
            <a:ext uri="{FF2B5EF4-FFF2-40B4-BE49-F238E27FC236}">
              <a16:creationId xmlns:a16="http://schemas.microsoft.com/office/drawing/2014/main" id="{9AA80CC2-D62F-4868-850B-1FFEA1BB5EFD}"/>
            </a:ext>
          </a:extLst>
        </xdr:cNvPr>
        <xdr:cNvSpPr/>
      </xdr:nvSpPr>
      <xdr:spPr>
        <a:xfrm>
          <a:off x="19897725" y="9817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127906</xdr:rowOff>
    </xdr:from>
    <xdr:ext cx="469744" cy="259045"/>
    <xdr:sp macro="" textlink="">
      <xdr:nvSpPr>
        <xdr:cNvPr id="606" name="【学校施設】&#10;一人当たり面積該当値テキスト">
          <a:extLst>
            <a:ext uri="{FF2B5EF4-FFF2-40B4-BE49-F238E27FC236}">
              <a16:creationId xmlns:a16="http://schemas.microsoft.com/office/drawing/2014/main" id="{A223B05A-0829-4C95-9D3D-EDF827D296E8}"/>
            </a:ext>
          </a:extLst>
        </xdr:cNvPr>
        <xdr:cNvSpPr txBox="1"/>
      </xdr:nvSpPr>
      <xdr:spPr>
        <a:xfrm>
          <a:off x="19992975" y="96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14732</xdr:rowOff>
    </xdr:from>
    <xdr:to>
      <xdr:col>112</xdr:col>
      <xdr:colOff>38100</xdr:colOff>
      <xdr:row>61</xdr:row>
      <xdr:rowOff>116332</xdr:rowOff>
    </xdr:to>
    <xdr:sp macro="" textlink="">
      <xdr:nvSpPr>
        <xdr:cNvPr id="607" name="楕円 606">
          <a:extLst>
            <a:ext uri="{FF2B5EF4-FFF2-40B4-BE49-F238E27FC236}">
              <a16:creationId xmlns:a16="http://schemas.microsoft.com/office/drawing/2014/main" id="{819630F5-DCBD-413A-8DD2-B948B3E10B96}"/>
            </a:ext>
          </a:extLst>
        </xdr:cNvPr>
        <xdr:cNvSpPr/>
      </xdr:nvSpPr>
      <xdr:spPr>
        <a:xfrm>
          <a:off x="19154775" y="98889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155829</xdr:rowOff>
    </xdr:from>
    <xdr:to>
      <xdr:col>116</xdr:col>
      <xdr:colOff>63500</xdr:colOff>
      <xdr:row>61</xdr:row>
      <xdr:rowOff>65532</xdr:rowOff>
    </xdr:to>
    <xdr:cxnSp macro="">
      <xdr:nvCxnSpPr>
        <xdr:cNvPr id="608" name="直線コネクタ 607">
          <a:extLst>
            <a:ext uri="{FF2B5EF4-FFF2-40B4-BE49-F238E27FC236}">
              <a16:creationId xmlns:a16="http://schemas.microsoft.com/office/drawing/2014/main" id="{2F4DCC1A-A8AD-421D-9179-9F662BF25335}"/>
            </a:ext>
          </a:extLst>
        </xdr:cNvPr>
        <xdr:cNvCxnSpPr/>
      </xdr:nvCxnSpPr>
      <xdr:spPr>
        <a:xfrm flipV="1">
          <a:off x="19202400" y="9874504"/>
          <a:ext cx="752475"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09" name="n_1aveValue【学校施設】&#10;一人当たり面積">
          <a:extLst>
            <a:ext uri="{FF2B5EF4-FFF2-40B4-BE49-F238E27FC236}">
              <a16:creationId xmlns:a16="http://schemas.microsoft.com/office/drawing/2014/main" id="{BC307345-7BD7-42AC-9E90-E8A285B204CD}"/>
            </a:ext>
          </a:extLst>
        </xdr:cNvPr>
        <xdr:cNvSpPr txBox="1"/>
      </xdr:nvSpPr>
      <xdr:spPr>
        <a:xfrm>
          <a:off x="18983402" y="1005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0" name="n_2aveValue【学校施設】&#10;一人当たり面積">
          <a:extLst>
            <a:ext uri="{FF2B5EF4-FFF2-40B4-BE49-F238E27FC236}">
              <a16:creationId xmlns:a16="http://schemas.microsoft.com/office/drawing/2014/main" id="{EC52F9F7-DF27-4BD9-9627-ECBE8F70B472}"/>
            </a:ext>
          </a:extLst>
        </xdr:cNvPr>
        <xdr:cNvSpPr txBox="1"/>
      </xdr:nvSpPr>
      <xdr:spPr>
        <a:xfrm>
          <a:off x="18183302" y="97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1" name="n_3aveValue【学校施設】&#10;一人当たり面積">
          <a:extLst>
            <a:ext uri="{FF2B5EF4-FFF2-40B4-BE49-F238E27FC236}">
              <a16:creationId xmlns:a16="http://schemas.microsoft.com/office/drawing/2014/main" id="{76BEFFD8-B247-4B71-B782-6109EAF26C83}"/>
            </a:ext>
          </a:extLst>
        </xdr:cNvPr>
        <xdr:cNvSpPr txBox="1"/>
      </xdr:nvSpPr>
      <xdr:spPr>
        <a:xfrm>
          <a:off x="17383202" y="976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2" name="n_4aveValue【学校施設】&#10;一人当たり面積">
          <a:extLst>
            <a:ext uri="{FF2B5EF4-FFF2-40B4-BE49-F238E27FC236}">
              <a16:creationId xmlns:a16="http://schemas.microsoft.com/office/drawing/2014/main" id="{B7186675-7B52-463E-B6FB-FB08CD5A1896}"/>
            </a:ext>
          </a:extLst>
        </xdr:cNvPr>
        <xdr:cNvSpPr txBox="1"/>
      </xdr:nvSpPr>
      <xdr:spPr>
        <a:xfrm>
          <a:off x="16592627" y="976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132859</xdr:rowOff>
    </xdr:from>
    <xdr:ext cx="469744" cy="259045"/>
    <xdr:sp macro="" textlink="">
      <xdr:nvSpPr>
        <xdr:cNvPr id="613" name="n_1mainValue【学校施設】&#10;一人当たり面積">
          <a:extLst>
            <a:ext uri="{FF2B5EF4-FFF2-40B4-BE49-F238E27FC236}">
              <a16:creationId xmlns:a16="http://schemas.microsoft.com/office/drawing/2014/main" id="{8E26335A-7AD0-4FBC-80A7-E26B2C34AFA1}"/>
            </a:ext>
          </a:extLst>
        </xdr:cNvPr>
        <xdr:cNvSpPr txBox="1"/>
      </xdr:nvSpPr>
      <xdr:spPr>
        <a:xfrm>
          <a:off x="18983402" y="968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BA67EB2-4456-496C-B101-F465CA945459}"/>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89697F3F-40AD-4595-89EA-A5E784A36B13}"/>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D6B0BC84-EEAA-4A63-8C81-B9DF725A4785}"/>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80CA9FEA-59B4-4B23-B4DE-1B61D35D26B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CEE6BCBB-F9E0-4ED3-AFFB-2DD8FB96D5BD}"/>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7D7C5382-0E74-4BA8-BA71-307220A21564}"/>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F2EA8B60-5841-41E9-BB09-CE7FE77A5255}"/>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8609F52A-D813-4381-9C5C-14AEC8F1D329}"/>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E2D2C356-FF6E-4E9F-A50D-15A7698D9EBF}"/>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B7BC2501-0D5D-46C6-8E37-C8FBB438672A}"/>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758E1C53-4C68-46C7-A97B-29D2846FB44C}"/>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2F635D42-E257-4569-8A54-9C32C1904926}"/>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2660E867-2102-4B33-8311-A26BCB56D3AD}"/>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9E2F3063-E965-4898-974B-E1CE2D147182}"/>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160D06F4-911D-454E-A0B8-5A0BBB60A575}"/>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80F2D4A0-D28D-4177-B272-06EB3B825675}"/>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46004331-8D7A-4B47-9539-6B88E3471F54}"/>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28BA759F-D3B3-41D7-AC81-406FDF61912B}"/>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F1C19594-E6D3-41A7-B183-4D86EAFD4823}"/>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065417AC-C80B-4AB5-BD95-69B99785ACAA}"/>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290F0DB7-06D3-4752-A2C0-25F61D0CCC33}"/>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428AEA54-5D8D-475C-A8EC-2D1AD2454E3F}"/>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2BF93911-62D7-4457-8641-DA889B0A3CC4}"/>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3C27BFE4-81F7-4348-89CF-39657BDB12EB}"/>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B61CD234-DE51-4CC6-9263-5FFE115EB82E}"/>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39" name="直線コネクタ 638">
          <a:extLst>
            <a:ext uri="{FF2B5EF4-FFF2-40B4-BE49-F238E27FC236}">
              <a16:creationId xmlns:a16="http://schemas.microsoft.com/office/drawing/2014/main" id="{52781376-3889-4CD7-976E-2EE10902531C}"/>
            </a:ext>
          </a:extLst>
        </xdr:cNvPr>
        <xdr:cNvCxnSpPr/>
      </xdr:nvCxnSpPr>
      <xdr:spPr>
        <a:xfrm flipV="1">
          <a:off x="14696439" y="12741729"/>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0" name="【児童館】&#10;有形固定資産減価償却率最小値テキスト">
          <a:extLst>
            <a:ext uri="{FF2B5EF4-FFF2-40B4-BE49-F238E27FC236}">
              <a16:creationId xmlns:a16="http://schemas.microsoft.com/office/drawing/2014/main" id="{BCC342E4-6539-4D66-9212-D8BC3EEE9F00}"/>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1" name="直線コネクタ 640">
          <a:extLst>
            <a:ext uri="{FF2B5EF4-FFF2-40B4-BE49-F238E27FC236}">
              <a16:creationId xmlns:a16="http://schemas.microsoft.com/office/drawing/2014/main" id="{84820678-E5D4-4991-B7D7-530FD7AC143A}"/>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42" name="【児童館】&#10;有形固定資産減価償却率最大値テキスト">
          <a:extLst>
            <a:ext uri="{FF2B5EF4-FFF2-40B4-BE49-F238E27FC236}">
              <a16:creationId xmlns:a16="http://schemas.microsoft.com/office/drawing/2014/main" id="{7741752B-1B07-4B34-948B-23CD715E55F5}"/>
            </a:ext>
          </a:extLst>
        </xdr:cNvPr>
        <xdr:cNvSpPr txBox="1"/>
      </xdr:nvSpPr>
      <xdr:spPr>
        <a:xfrm>
          <a:off x="14735175" y="125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43" name="直線コネクタ 642">
          <a:extLst>
            <a:ext uri="{FF2B5EF4-FFF2-40B4-BE49-F238E27FC236}">
              <a16:creationId xmlns:a16="http://schemas.microsoft.com/office/drawing/2014/main" id="{EE1C7768-2B04-4745-8D4C-56303E16AD6C}"/>
            </a:ext>
          </a:extLst>
        </xdr:cNvPr>
        <xdr:cNvCxnSpPr/>
      </xdr:nvCxnSpPr>
      <xdr:spPr>
        <a:xfrm>
          <a:off x="14611350" y="12741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44" name="【児童館】&#10;有形固定資産減価償却率平均値テキスト">
          <a:extLst>
            <a:ext uri="{FF2B5EF4-FFF2-40B4-BE49-F238E27FC236}">
              <a16:creationId xmlns:a16="http://schemas.microsoft.com/office/drawing/2014/main" id="{7851AB2F-A0C3-4833-95DE-03D7D3EC8A72}"/>
            </a:ext>
          </a:extLst>
        </xdr:cNvPr>
        <xdr:cNvSpPr txBox="1"/>
      </xdr:nvSpPr>
      <xdr:spPr>
        <a:xfrm>
          <a:off x="14735175" y="13382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45" name="フローチャート: 判断 644">
          <a:extLst>
            <a:ext uri="{FF2B5EF4-FFF2-40B4-BE49-F238E27FC236}">
              <a16:creationId xmlns:a16="http://schemas.microsoft.com/office/drawing/2014/main" id="{BAC15094-3498-4F03-9F29-5F3A3AC4F4F6}"/>
            </a:ext>
          </a:extLst>
        </xdr:cNvPr>
        <xdr:cNvSpPr/>
      </xdr:nvSpPr>
      <xdr:spPr>
        <a:xfrm>
          <a:off x="14649450" y="13404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46" name="フローチャート: 判断 645">
          <a:extLst>
            <a:ext uri="{FF2B5EF4-FFF2-40B4-BE49-F238E27FC236}">
              <a16:creationId xmlns:a16="http://schemas.microsoft.com/office/drawing/2014/main" id="{5474B73C-DD3F-43CD-B1FC-2C8186D6679C}"/>
            </a:ext>
          </a:extLst>
        </xdr:cNvPr>
        <xdr:cNvSpPr/>
      </xdr:nvSpPr>
      <xdr:spPr>
        <a:xfrm>
          <a:off x="13887450" y="134234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47" name="フローチャート: 判断 646">
          <a:extLst>
            <a:ext uri="{FF2B5EF4-FFF2-40B4-BE49-F238E27FC236}">
              <a16:creationId xmlns:a16="http://schemas.microsoft.com/office/drawing/2014/main" id="{AE16A203-66B5-43B2-8366-58A1F9B369C3}"/>
            </a:ext>
          </a:extLst>
        </xdr:cNvPr>
        <xdr:cNvSpPr/>
      </xdr:nvSpPr>
      <xdr:spPr>
        <a:xfrm>
          <a:off x="13096875"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48" name="フローチャート: 判断 647">
          <a:extLst>
            <a:ext uri="{FF2B5EF4-FFF2-40B4-BE49-F238E27FC236}">
              <a16:creationId xmlns:a16="http://schemas.microsoft.com/office/drawing/2014/main" id="{88D5FA30-539D-45EC-BB7B-83366A43DA95}"/>
            </a:ext>
          </a:extLst>
        </xdr:cNvPr>
        <xdr:cNvSpPr/>
      </xdr:nvSpPr>
      <xdr:spPr>
        <a:xfrm>
          <a:off x="12296775" y="1335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49" name="フローチャート: 判断 648">
          <a:extLst>
            <a:ext uri="{FF2B5EF4-FFF2-40B4-BE49-F238E27FC236}">
              <a16:creationId xmlns:a16="http://schemas.microsoft.com/office/drawing/2014/main" id="{B2DF0C7E-694B-4F4C-80E9-162E2204365D}"/>
            </a:ext>
          </a:extLst>
        </xdr:cNvPr>
        <xdr:cNvSpPr/>
      </xdr:nvSpPr>
      <xdr:spPr>
        <a:xfrm>
          <a:off x="11487150" y="133157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4EC8CDB-B9FE-49C4-BECE-5520FE6687A6}"/>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BA51D350-C68E-45CC-B37F-326C7582980A}"/>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CA91CACF-0569-4A76-B141-A8AAB10E89DD}"/>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12D1B2E-82A9-4195-B3D1-3B764103C293}"/>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2850CDB-B07D-4F66-A9D9-854A6EAEF476}"/>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122827</xdr:rowOff>
    </xdr:from>
    <xdr:to>
      <xdr:col>85</xdr:col>
      <xdr:colOff>177800</xdr:colOff>
      <xdr:row>82</xdr:row>
      <xdr:rowOff>52977</xdr:rowOff>
    </xdr:to>
    <xdr:sp macro="" textlink="">
      <xdr:nvSpPr>
        <xdr:cNvPr id="655" name="楕円 654">
          <a:extLst>
            <a:ext uri="{FF2B5EF4-FFF2-40B4-BE49-F238E27FC236}">
              <a16:creationId xmlns:a16="http://schemas.microsoft.com/office/drawing/2014/main" id="{1F6E4970-EFD2-44E9-8AD1-83E1B6E24AF7}"/>
            </a:ext>
          </a:extLst>
        </xdr:cNvPr>
        <xdr:cNvSpPr/>
      </xdr:nvSpPr>
      <xdr:spPr>
        <a:xfrm>
          <a:off x="14649450" y="132419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145704</xdr:rowOff>
    </xdr:from>
    <xdr:ext cx="405111" cy="259045"/>
    <xdr:sp macro="" textlink="">
      <xdr:nvSpPr>
        <xdr:cNvPr id="656" name="【児童館】&#10;有形固定資産減価償却率該当値テキスト">
          <a:extLst>
            <a:ext uri="{FF2B5EF4-FFF2-40B4-BE49-F238E27FC236}">
              <a16:creationId xmlns:a16="http://schemas.microsoft.com/office/drawing/2014/main" id="{5C2B9B5E-B6CA-424D-8C24-4C887016D546}"/>
            </a:ext>
          </a:extLst>
        </xdr:cNvPr>
        <xdr:cNvSpPr txBox="1"/>
      </xdr:nvSpPr>
      <xdr:spPr>
        <a:xfrm>
          <a:off x="14735175" y="13096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109764</xdr:rowOff>
    </xdr:from>
    <xdr:to>
      <xdr:col>81</xdr:col>
      <xdr:colOff>101600</xdr:colOff>
      <xdr:row>82</xdr:row>
      <xdr:rowOff>39914</xdr:rowOff>
    </xdr:to>
    <xdr:sp macro="" textlink="">
      <xdr:nvSpPr>
        <xdr:cNvPr id="657" name="楕円 656">
          <a:extLst>
            <a:ext uri="{FF2B5EF4-FFF2-40B4-BE49-F238E27FC236}">
              <a16:creationId xmlns:a16="http://schemas.microsoft.com/office/drawing/2014/main" id="{D65CED09-E6E8-47D0-B2AF-B612EBD0842B}"/>
            </a:ext>
          </a:extLst>
        </xdr:cNvPr>
        <xdr:cNvSpPr/>
      </xdr:nvSpPr>
      <xdr:spPr>
        <a:xfrm>
          <a:off x="13887450" y="13222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160564</xdr:rowOff>
    </xdr:from>
    <xdr:to>
      <xdr:col>85</xdr:col>
      <xdr:colOff>127000</xdr:colOff>
      <xdr:row>82</xdr:row>
      <xdr:rowOff>2177</xdr:rowOff>
    </xdr:to>
    <xdr:cxnSp macro="">
      <xdr:nvCxnSpPr>
        <xdr:cNvPr id="658" name="直線コネクタ 657">
          <a:extLst>
            <a:ext uri="{FF2B5EF4-FFF2-40B4-BE49-F238E27FC236}">
              <a16:creationId xmlns:a16="http://schemas.microsoft.com/office/drawing/2014/main" id="{E4D2237F-2D3A-4331-BCBA-C1A10F4888E2}"/>
            </a:ext>
          </a:extLst>
        </xdr:cNvPr>
        <xdr:cNvCxnSpPr/>
      </xdr:nvCxnSpPr>
      <xdr:spPr>
        <a:xfrm>
          <a:off x="13935075" y="13279664"/>
          <a:ext cx="762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59" name="n_1aveValue【児童館】&#10;有形固定資産減価償却率">
          <a:extLst>
            <a:ext uri="{FF2B5EF4-FFF2-40B4-BE49-F238E27FC236}">
              <a16:creationId xmlns:a16="http://schemas.microsoft.com/office/drawing/2014/main" id="{1276DED0-3467-4783-9CB7-4A7D4E86F12D}"/>
            </a:ext>
          </a:extLst>
        </xdr:cNvPr>
        <xdr:cNvSpPr txBox="1"/>
      </xdr:nvSpPr>
      <xdr:spPr>
        <a:xfrm>
          <a:off x="13745219" y="1350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60" name="n_2aveValue【児童館】&#10;有形固定資産減価償却率">
          <a:extLst>
            <a:ext uri="{FF2B5EF4-FFF2-40B4-BE49-F238E27FC236}">
              <a16:creationId xmlns:a16="http://schemas.microsoft.com/office/drawing/2014/main" id="{E38056EF-6157-42D3-829F-84DDFA71DFD1}"/>
            </a:ext>
          </a:extLst>
        </xdr:cNvPr>
        <xdr:cNvSpPr txBox="1"/>
      </xdr:nvSpPr>
      <xdr:spPr>
        <a:xfrm>
          <a:off x="12964169" y="131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61" name="n_3aveValue【児童館】&#10;有形固定資産減価償却率">
          <a:extLst>
            <a:ext uri="{FF2B5EF4-FFF2-40B4-BE49-F238E27FC236}">
              <a16:creationId xmlns:a16="http://schemas.microsoft.com/office/drawing/2014/main" id="{EB479F5A-DC04-427B-9DF9-B842FF037467}"/>
            </a:ext>
          </a:extLst>
        </xdr:cNvPr>
        <xdr:cNvSpPr txBox="1"/>
      </xdr:nvSpPr>
      <xdr:spPr>
        <a:xfrm>
          <a:off x="12164069" y="1314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62" name="n_4aveValue【児童館】&#10;有形固定資産減価償却率">
          <a:extLst>
            <a:ext uri="{FF2B5EF4-FFF2-40B4-BE49-F238E27FC236}">
              <a16:creationId xmlns:a16="http://schemas.microsoft.com/office/drawing/2014/main" id="{7FD41B9E-C53D-447D-8045-FD386F6C6302}"/>
            </a:ext>
          </a:extLst>
        </xdr:cNvPr>
        <xdr:cNvSpPr txBox="1"/>
      </xdr:nvSpPr>
      <xdr:spPr>
        <a:xfrm>
          <a:off x="11354444" y="1311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56441</xdr:rowOff>
    </xdr:from>
    <xdr:ext cx="405111" cy="259045"/>
    <xdr:sp macro="" textlink="">
      <xdr:nvSpPr>
        <xdr:cNvPr id="663" name="n_1mainValue【児童館】&#10;有形固定資産減価償却率">
          <a:extLst>
            <a:ext uri="{FF2B5EF4-FFF2-40B4-BE49-F238E27FC236}">
              <a16:creationId xmlns:a16="http://schemas.microsoft.com/office/drawing/2014/main" id="{3BC49278-7206-49EF-8064-16BEBACC8143}"/>
            </a:ext>
          </a:extLst>
        </xdr:cNvPr>
        <xdr:cNvSpPr txBox="1"/>
      </xdr:nvSpPr>
      <xdr:spPr>
        <a:xfrm>
          <a:off x="13745219" y="1301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E7D0C11F-B446-4B05-B4B3-E5A4E38938C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7F034025-DAA6-4C64-AE36-DD42D9B2FF8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AA8BA2CB-A333-4206-AF60-F0D25EC50C4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E7DAF04E-DD28-4411-81C8-0D266A191D12}"/>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1C5EE056-9C99-43B8-A765-3592AE60B5AC}"/>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03CD8E50-2286-4BDB-9870-2809D80890B6}"/>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2A8A4E93-1AC5-4EF5-B02B-20867A5EF6D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58383C0C-2DBD-4645-9CB7-DA31CA792D2C}"/>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a:extLst>
            <a:ext uri="{FF2B5EF4-FFF2-40B4-BE49-F238E27FC236}">
              <a16:creationId xmlns:a16="http://schemas.microsoft.com/office/drawing/2014/main" id="{C315426F-55D8-4502-922A-5964999DAC64}"/>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a:extLst>
            <a:ext uri="{FF2B5EF4-FFF2-40B4-BE49-F238E27FC236}">
              <a16:creationId xmlns:a16="http://schemas.microsoft.com/office/drawing/2014/main" id="{3269233E-FF36-4B00-B900-872DD761468F}"/>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4" name="直線コネクタ 673">
          <a:extLst>
            <a:ext uri="{FF2B5EF4-FFF2-40B4-BE49-F238E27FC236}">
              <a16:creationId xmlns:a16="http://schemas.microsoft.com/office/drawing/2014/main" id="{7404A104-2F5E-4C96-AC12-4DF085347C3B}"/>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F38A0769-35F5-4F6B-8DE6-E76455FAA289}"/>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6" name="直線コネクタ 675">
          <a:extLst>
            <a:ext uri="{FF2B5EF4-FFF2-40B4-BE49-F238E27FC236}">
              <a16:creationId xmlns:a16="http://schemas.microsoft.com/office/drawing/2014/main" id="{D8DD4FC9-90BD-41CD-BCAD-2A3ECB18E643}"/>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7" name="テキスト ボックス 676">
          <a:extLst>
            <a:ext uri="{FF2B5EF4-FFF2-40B4-BE49-F238E27FC236}">
              <a16:creationId xmlns:a16="http://schemas.microsoft.com/office/drawing/2014/main" id="{F5C22C3D-B777-46D0-9ABE-46BE8BD3DFB9}"/>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8" name="直線コネクタ 677">
          <a:extLst>
            <a:ext uri="{FF2B5EF4-FFF2-40B4-BE49-F238E27FC236}">
              <a16:creationId xmlns:a16="http://schemas.microsoft.com/office/drawing/2014/main" id="{8A7FEA39-2B98-4FE5-A7CC-0B6CEFB80695}"/>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9" name="テキスト ボックス 678">
          <a:extLst>
            <a:ext uri="{FF2B5EF4-FFF2-40B4-BE49-F238E27FC236}">
              <a16:creationId xmlns:a16="http://schemas.microsoft.com/office/drawing/2014/main" id="{6AEC9F49-2CEC-4196-AD08-E6672F13626D}"/>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0" name="直線コネクタ 679">
          <a:extLst>
            <a:ext uri="{FF2B5EF4-FFF2-40B4-BE49-F238E27FC236}">
              <a16:creationId xmlns:a16="http://schemas.microsoft.com/office/drawing/2014/main" id="{F2A68074-A5D4-45D5-B83C-CF4418CADD45}"/>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1" name="テキスト ボックス 680">
          <a:extLst>
            <a:ext uri="{FF2B5EF4-FFF2-40B4-BE49-F238E27FC236}">
              <a16:creationId xmlns:a16="http://schemas.microsoft.com/office/drawing/2014/main" id="{442F8B53-8247-418D-9BB5-28247CE0D0FF}"/>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2" name="直線コネクタ 681">
          <a:extLst>
            <a:ext uri="{FF2B5EF4-FFF2-40B4-BE49-F238E27FC236}">
              <a16:creationId xmlns:a16="http://schemas.microsoft.com/office/drawing/2014/main" id="{2B692DE9-9455-4239-971E-0A51B763C340}"/>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3" name="テキスト ボックス 682">
          <a:extLst>
            <a:ext uri="{FF2B5EF4-FFF2-40B4-BE49-F238E27FC236}">
              <a16:creationId xmlns:a16="http://schemas.microsoft.com/office/drawing/2014/main" id="{EAA7F89F-8B03-4CF2-A143-B5D5CEFB813C}"/>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86CE3C60-5D45-4EB8-A95A-43DEE8772594}"/>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69BE1D82-F3C5-4B01-8B3A-1459B5D4233E}"/>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児童館】&#10;一人当たり面積グラフ枠">
          <a:extLst>
            <a:ext uri="{FF2B5EF4-FFF2-40B4-BE49-F238E27FC236}">
              <a16:creationId xmlns:a16="http://schemas.microsoft.com/office/drawing/2014/main" id="{E0FBB3F2-9A70-4D50-B046-F996EB2673B8}"/>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87" name="直線コネクタ 686">
          <a:extLst>
            <a:ext uri="{FF2B5EF4-FFF2-40B4-BE49-F238E27FC236}">
              <a16:creationId xmlns:a16="http://schemas.microsoft.com/office/drawing/2014/main" id="{87F423B6-1BDC-44CF-A874-D03C41341ECD}"/>
            </a:ext>
          </a:extLst>
        </xdr:cNvPr>
        <xdr:cNvCxnSpPr/>
      </xdr:nvCxnSpPr>
      <xdr:spPr>
        <a:xfrm flipV="1">
          <a:off x="19954239" y="12771755"/>
          <a:ext cx="0" cy="125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88" name="【児童館】&#10;一人当たり面積最小値テキスト">
          <a:extLst>
            <a:ext uri="{FF2B5EF4-FFF2-40B4-BE49-F238E27FC236}">
              <a16:creationId xmlns:a16="http://schemas.microsoft.com/office/drawing/2014/main" id="{5602C0C2-0475-4B65-9993-59D6B90F2446}"/>
            </a:ext>
          </a:extLst>
        </xdr:cNvPr>
        <xdr:cNvSpPr txBox="1"/>
      </xdr:nvSpPr>
      <xdr:spPr>
        <a:xfrm>
          <a:off x="19992975"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89" name="直線コネクタ 688">
          <a:extLst>
            <a:ext uri="{FF2B5EF4-FFF2-40B4-BE49-F238E27FC236}">
              <a16:creationId xmlns:a16="http://schemas.microsoft.com/office/drawing/2014/main" id="{9CF5DF55-973C-4DC8-9377-EF18BA8E6EAC}"/>
            </a:ext>
          </a:extLst>
        </xdr:cNvPr>
        <xdr:cNvCxnSpPr/>
      </xdr:nvCxnSpPr>
      <xdr:spPr>
        <a:xfrm>
          <a:off x="19878675" y="14027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90" name="【児童館】&#10;一人当たり面積最大値テキスト">
          <a:extLst>
            <a:ext uri="{FF2B5EF4-FFF2-40B4-BE49-F238E27FC236}">
              <a16:creationId xmlns:a16="http://schemas.microsoft.com/office/drawing/2014/main" id="{EF6954FC-590D-402E-9BB5-69E9A58A8F67}"/>
            </a:ext>
          </a:extLst>
        </xdr:cNvPr>
        <xdr:cNvSpPr txBox="1"/>
      </xdr:nvSpPr>
      <xdr:spPr>
        <a:xfrm>
          <a:off x="19992975" y="1255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91" name="直線コネクタ 690">
          <a:extLst>
            <a:ext uri="{FF2B5EF4-FFF2-40B4-BE49-F238E27FC236}">
              <a16:creationId xmlns:a16="http://schemas.microsoft.com/office/drawing/2014/main" id="{B52EB178-C39C-423E-9D8B-DBB03B3F95B3}"/>
            </a:ext>
          </a:extLst>
        </xdr:cNvPr>
        <xdr:cNvCxnSpPr/>
      </xdr:nvCxnSpPr>
      <xdr:spPr>
        <a:xfrm>
          <a:off x="19878675" y="12771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92" name="【児童館】&#10;一人当たり面積平均値テキスト">
          <a:extLst>
            <a:ext uri="{FF2B5EF4-FFF2-40B4-BE49-F238E27FC236}">
              <a16:creationId xmlns:a16="http://schemas.microsoft.com/office/drawing/2014/main" id="{8F357EB9-C553-401B-979A-B9E3265A77E3}"/>
            </a:ext>
          </a:extLst>
        </xdr:cNvPr>
        <xdr:cNvSpPr txBox="1"/>
      </xdr:nvSpPr>
      <xdr:spPr>
        <a:xfrm>
          <a:off x="19992975" y="13735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93" name="フローチャート: 判断 692">
          <a:extLst>
            <a:ext uri="{FF2B5EF4-FFF2-40B4-BE49-F238E27FC236}">
              <a16:creationId xmlns:a16="http://schemas.microsoft.com/office/drawing/2014/main" id="{4BC03482-1F51-416E-AF94-8C84D9FFE295}"/>
            </a:ext>
          </a:extLst>
        </xdr:cNvPr>
        <xdr:cNvSpPr/>
      </xdr:nvSpPr>
      <xdr:spPr>
        <a:xfrm>
          <a:off x="19897725" y="137566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94" name="フローチャート: 判断 693">
          <a:extLst>
            <a:ext uri="{FF2B5EF4-FFF2-40B4-BE49-F238E27FC236}">
              <a16:creationId xmlns:a16="http://schemas.microsoft.com/office/drawing/2014/main" id="{C5FE7D99-BC56-4E13-9FB5-D87D4C43857F}"/>
            </a:ext>
          </a:extLst>
        </xdr:cNvPr>
        <xdr:cNvSpPr/>
      </xdr:nvSpPr>
      <xdr:spPr>
        <a:xfrm>
          <a:off x="19154775" y="13773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95" name="フローチャート: 判断 694">
          <a:extLst>
            <a:ext uri="{FF2B5EF4-FFF2-40B4-BE49-F238E27FC236}">
              <a16:creationId xmlns:a16="http://schemas.microsoft.com/office/drawing/2014/main" id="{02A2DCF3-500F-4944-A61F-667F23C6D229}"/>
            </a:ext>
          </a:extLst>
        </xdr:cNvPr>
        <xdr:cNvSpPr/>
      </xdr:nvSpPr>
      <xdr:spPr>
        <a:xfrm>
          <a:off x="18345150" y="137744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96" name="フローチャート: 判断 695">
          <a:extLst>
            <a:ext uri="{FF2B5EF4-FFF2-40B4-BE49-F238E27FC236}">
              <a16:creationId xmlns:a16="http://schemas.microsoft.com/office/drawing/2014/main" id="{F44C0DBC-B664-45B2-AFF3-4EEA9AD59A92}"/>
            </a:ext>
          </a:extLst>
        </xdr:cNvPr>
        <xdr:cNvSpPr/>
      </xdr:nvSpPr>
      <xdr:spPr>
        <a:xfrm>
          <a:off x="17554575" y="137623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97" name="フローチャート: 判断 696">
          <a:extLst>
            <a:ext uri="{FF2B5EF4-FFF2-40B4-BE49-F238E27FC236}">
              <a16:creationId xmlns:a16="http://schemas.microsoft.com/office/drawing/2014/main" id="{15AE5AC5-5DAA-4F9E-A08F-AD8B2621C355}"/>
            </a:ext>
          </a:extLst>
        </xdr:cNvPr>
        <xdr:cNvSpPr/>
      </xdr:nvSpPr>
      <xdr:spPr>
        <a:xfrm>
          <a:off x="16754475" y="137623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2DA47E27-BCB8-4467-8349-AB97CE21C860}"/>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D7EFB6F4-9C8A-40AB-9CF9-CBB783C89634}"/>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D2090CDB-967B-43B1-A539-0C6A6642713C}"/>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E0A8E48C-6E2A-45EF-84B7-99F060499789}"/>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64915D16-0B85-413E-8382-04C52D169906}"/>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03" name="楕円 702">
          <a:extLst>
            <a:ext uri="{FF2B5EF4-FFF2-40B4-BE49-F238E27FC236}">
              <a16:creationId xmlns:a16="http://schemas.microsoft.com/office/drawing/2014/main" id="{781547B1-5D6A-47BB-A358-98F67C8C5711}"/>
            </a:ext>
          </a:extLst>
        </xdr:cNvPr>
        <xdr:cNvSpPr/>
      </xdr:nvSpPr>
      <xdr:spPr>
        <a:xfrm>
          <a:off x="19897725" y="13449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29227</xdr:rowOff>
    </xdr:from>
    <xdr:ext cx="469744" cy="259045"/>
    <xdr:sp macro="" textlink="">
      <xdr:nvSpPr>
        <xdr:cNvPr id="704" name="【児童館】&#10;一人当たり面積該当値テキスト">
          <a:extLst>
            <a:ext uri="{FF2B5EF4-FFF2-40B4-BE49-F238E27FC236}">
              <a16:creationId xmlns:a16="http://schemas.microsoft.com/office/drawing/2014/main" id="{3883C66A-6BB3-4376-B62D-7F6B144C61BF}"/>
            </a:ext>
          </a:extLst>
        </xdr:cNvPr>
        <xdr:cNvSpPr txBox="1"/>
      </xdr:nvSpPr>
      <xdr:spPr>
        <a:xfrm>
          <a:off x="19992975" y="133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59689</xdr:rowOff>
    </xdr:from>
    <xdr:to>
      <xdr:col>112</xdr:col>
      <xdr:colOff>38100</xdr:colOff>
      <xdr:row>83</xdr:row>
      <xdr:rowOff>161289</xdr:rowOff>
    </xdr:to>
    <xdr:sp macro="" textlink="">
      <xdr:nvSpPr>
        <xdr:cNvPr id="705" name="楕円 704">
          <a:extLst>
            <a:ext uri="{FF2B5EF4-FFF2-40B4-BE49-F238E27FC236}">
              <a16:creationId xmlns:a16="http://schemas.microsoft.com/office/drawing/2014/main" id="{F089E85C-3FA2-441F-9844-0B7CB478EEF7}"/>
            </a:ext>
          </a:extLst>
        </xdr:cNvPr>
        <xdr:cNvSpPr/>
      </xdr:nvSpPr>
      <xdr:spPr>
        <a:xfrm>
          <a:off x="19154775" y="134994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83</xdr:row>
      <xdr:rowOff>110489</xdr:rowOff>
    </xdr:to>
    <xdr:cxnSp macro="">
      <xdr:nvCxnSpPr>
        <xdr:cNvPr id="706" name="直線コネクタ 705">
          <a:extLst>
            <a:ext uri="{FF2B5EF4-FFF2-40B4-BE49-F238E27FC236}">
              <a16:creationId xmlns:a16="http://schemas.microsoft.com/office/drawing/2014/main" id="{73269DBF-5914-4638-BB62-EAB8AEFD5A56}"/>
            </a:ext>
          </a:extLst>
        </xdr:cNvPr>
        <xdr:cNvCxnSpPr/>
      </xdr:nvCxnSpPr>
      <xdr:spPr>
        <a:xfrm flipV="1">
          <a:off x="19202400" y="13496925"/>
          <a:ext cx="752475"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07" name="n_1aveValue【児童館】&#10;一人当たり面積">
          <a:extLst>
            <a:ext uri="{FF2B5EF4-FFF2-40B4-BE49-F238E27FC236}">
              <a16:creationId xmlns:a16="http://schemas.microsoft.com/office/drawing/2014/main" id="{69F2EAE1-3392-469C-8552-7E48590C9279}"/>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08" name="n_2aveValue【児童館】&#10;一人当たり面積">
          <a:extLst>
            <a:ext uri="{FF2B5EF4-FFF2-40B4-BE49-F238E27FC236}">
              <a16:creationId xmlns:a16="http://schemas.microsoft.com/office/drawing/2014/main" id="{0AF98316-21FC-4066-9668-4D258477976D}"/>
            </a:ext>
          </a:extLst>
        </xdr:cNvPr>
        <xdr:cNvSpPr txBox="1"/>
      </xdr:nvSpPr>
      <xdr:spPr>
        <a:xfrm>
          <a:off x="18183302"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09" name="n_3aveValue【児童館】&#10;一人当たり面積">
          <a:extLst>
            <a:ext uri="{FF2B5EF4-FFF2-40B4-BE49-F238E27FC236}">
              <a16:creationId xmlns:a16="http://schemas.microsoft.com/office/drawing/2014/main" id="{9756DE0A-BACA-48E8-A37B-F72B89F359C2}"/>
            </a:ext>
          </a:extLst>
        </xdr:cNvPr>
        <xdr:cNvSpPr txBox="1"/>
      </xdr:nvSpPr>
      <xdr:spPr>
        <a:xfrm>
          <a:off x="17383202"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10" name="n_4aveValue【児童館】&#10;一人当たり面積">
          <a:extLst>
            <a:ext uri="{FF2B5EF4-FFF2-40B4-BE49-F238E27FC236}">
              <a16:creationId xmlns:a16="http://schemas.microsoft.com/office/drawing/2014/main" id="{B092BF9D-9B25-4D32-89F6-889FBF9CD902}"/>
            </a:ext>
          </a:extLst>
        </xdr:cNvPr>
        <xdr:cNvSpPr txBox="1"/>
      </xdr:nvSpPr>
      <xdr:spPr>
        <a:xfrm>
          <a:off x="165926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6366</xdr:rowOff>
    </xdr:from>
    <xdr:ext cx="469744" cy="259045"/>
    <xdr:sp macro="" textlink="">
      <xdr:nvSpPr>
        <xdr:cNvPr id="711" name="n_1mainValue【児童館】&#10;一人当たり面積">
          <a:extLst>
            <a:ext uri="{FF2B5EF4-FFF2-40B4-BE49-F238E27FC236}">
              <a16:creationId xmlns:a16="http://schemas.microsoft.com/office/drawing/2014/main" id="{0D87DB1F-94A7-4163-BFBB-FA08C0E7BFC6}"/>
            </a:ext>
          </a:extLst>
        </xdr:cNvPr>
        <xdr:cNvSpPr txBox="1"/>
      </xdr:nvSpPr>
      <xdr:spPr>
        <a:xfrm>
          <a:off x="18983402" y="132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8FFFEB40-6362-4CFF-BB7B-8651B6A03AAF}"/>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7407FE6E-076F-4D90-8CD2-606F560948D5}"/>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D1C3DAEE-C635-4B72-951B-81BF81AA43B9}"/>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7690ED2C-E0B5-4C65-BF6E-8DB4F969391B}"/>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B69D2D24-8942-4A55-8391-564A6F02633F}"/>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ABF47571-C154-42C2-ABD5-0FCB5E36511B}"/>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1219E79D-AF80-4CDE-B240-BD08991E0996}"/>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E32BF05F-572D-4BD1-A1E9-03C50A9BEB56}"/>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C91B8DC6-EE19-466A-8F9A-7D826A4AEBE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A4E514FE-4DD8-4A14-9830-8DBBF3451837}"/>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965EA648-C3E1-498E-9BF6-3066401A91CE}"/>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3" name="直線コネクタ 722">
          <a:extLst>
            <a:ext uri="{FF2B5EF4-FFF2-40B4-BE49-F238E27FC236}">
              <a16:creationId xmlns:a16="http://schemas.microsoft.com/office/drawing/2014/main" id="{9040B7EE-A28C-4D97-A023-A1041386899B}"/>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4" name="テキスト ボックス 723">
          <a:extLst>
            <a:ext uri="{FF2B5EF4-FFF2-40B4-BE49-F238E27FC236}">
              <a16:creationId xmlns:a16="http://schemas.microsoft.com/office/drawing/2014/main" id="{56A1617A-9CFC-481C-BAC3-459035C45B55}"/>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5" name="直線コネクタ 724">
          <a:extLst>
            <a:ext uri="{FF2B5EF4-FFF2-40B4-BE49-F238E27FC236}">
              <a16:creationId xmlns:a16="http://schemas.microsoft.com/office/drawing/2014/main" id="{BDB9AE32-711E-4E1C-B627-BD5308B5404B}"/>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6" name="テキスト ボックス 725">
          <a:extLst>
            <a:ext uri="{FF2B5EF4-FFF2-40B4-BE49-F238E27FC236}">
              <a16:creationId xmlns:a16="http://schemas.microsoft.com/office/drawing/2014/main" id="{1ED49EB4-5429-4705-8DB8-FD62BF181EF5}"/>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7" name="直線コネクタ 726">
          <a:extLst>
            <a:ext uri="{FF2B5EF4-FFF2-40B4-BE49-F238E27FC236}">
              <a16:creationId xmlns:a16="http://schemas.microsoft.com/office/drawing/2014/main" id="{D789B329-8EA0-437B-AA91-97E9AC0D9AED}"/>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8" name="テキスト ボックス 727">
          <a:extLst>
            <a:ext uri="{FF2B5EF4-FFF2-40B4-BE49-F238E27FC236}">
              <a16:creationId xmlns:a16="http://schemas.microsoft.com/office/drawing/2014/main" id="{D83F24B3-9857-449C-894A-4C4466A7A3B5}"/>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9" name="直線コネクタ 728">
          <a:extLst>
            <a:ext uri="{FF2B5EF4-FFF2-40B4-BE49-F238E27FC236}">
              <a16:creationId xmlns:a16="http://schemas.microsoft.com/office/drawing/2014/main" id="{F0C8AE9B-1BF8-4E2E-83D8-39549BB2E9B8}"/>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0" name="テキスト ボックス 729">
          <a:extLst>
            <a:ext uri="{FF2B5EF4-FFF2-40B4-BE49-F238E27FC236}">
              <a16:creationId xmlns:a16="http://schemas.microsoft.com/office/drawing/2014/main" id="{1CFE2AD7-652B-444E-8078-EC61DA1DD6C2}"/>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1" name="直線コネクタ 730">
          <a:extLst>
            <a:ext uri="{FF2B5EF4-FFF2-40B4-BE49-F238E27FC236}">
              <a16:creationId xmlns:a16="http://schemas.microsoft.com/office/drawing/2014/main" id="{FF0C3C5F-5891-4D74-BDA0-B3876CC41D21}"/>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2" name="テキスト ボックス 731">
          <a:extLst>
            <a:ext uri="{FF2B5EF4-FFF2-40B4-BE49-F238E27FC236}">
              <a16:creationId xmlns:a16="http://schemas.microsoft.com/office/drawing/2014/main" id="{BD2868A1-F1BD-4AF7-8039-AC5F7FDBFDE7}"/>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CCB9EE42-0B30-479C-9F2C-7D08C73D6052}"/>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4" name="テキスト ボックス 733">
          <a:extLst>
            <a:ext uri="{FF2B5EF4-FFF2-40B4-BE49-F238E27FC236}">
              <a16:creationId xmlns:a16="http://schemas.microsoft.com/office/drawing/2014/main" id="{B54DF9CD-D2C5-4D00-88AB-2BA2D02D013D}"/>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5" name="【公民館】&#10;有形固定資産減価償却率グラフ枠">
          <a:extLst>
            <a:ext uri="{FF2B5EF4-FFF2-40B4-BE49-F238E27FC236}">
              <a16:creationId xmlns:a16="http://schemas.microsoft.com/office/drawing/2014/main" id="{569241D4-B108-4E51-9105-4BD4A8DB641A}"/>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36" name="直線コネクタ 735">
          <a:extLst>
            <a:ext uri="{FF2B5EF4-FFF2-40B4-BE49-F238E27FC236}">
              <a16:creationId xmlns:a16="http://schemas.microsoft.com/office/drawing/2014/main" id="{F45D18C0-E550-44CB-8427-45BBC82EC5CF}"/>
            </a:ext>
          </a:extLst>
        </xdr:cNvPr>
        <xdr:cNvCxnSpPr/>
      </xdr:nvCxnSpPr>
      <xdr:spPr>
        <a:xfrm flipV="1">
          <a:off x="14696439" y="1621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7" name="【公民館】&#10;有形固定資産減価償却率最小値テキスト">
          <a:extLst>
            <a:ext uri="{FF2B5EF4-FFF2-40B4-BE49-F238E27FC236}">
              <a16:creationId xmlns:a16="http://schemas.microsoft.com/office/drawing/2014/main" id="{F0BEE177-1184-46A7-B9A9-11C1F5660E20}"/>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8" name="直線コネクタ 737">
          <a:extLst>
            <a:ext uri="{FF2B5EF4-FFF2-40B4-BE49-F238E27FC236}">
              <a16:creationId xmlns:a16="http://schemas.microsoft.com/office/drawing/2014/main" id="{CC709022-4D03-4400-8154-C6614F888BC9}"/>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39" name="【公民館】&#10;有形固定資産減価償却率最大値テキスト">
          <a:extLst>
            <a:ext uri="{FF2B5EF4-FFF2-40B4-BE49-F238E27FC236}">
              <a16:creationId xmlns:a16="http://schemas.microsoft.com/office/drawing/2014/main" id="{22048F42-1F69-47B2-8995-042EA33C088A}"/>
            </a:ext>
          </a:extLst>
        </xdr:cNvPr>
        <xdr:cNvSpPr txBox="1"/>
      </xdr:nvSpPr>
      <xdr:spPr>
        <a:xfrm>
          <a:off x="14735175"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40" name="直線コネクタ 739">
          <a:extLst>
            <a:ext uri="{FF2B5EF4-FFF2-40B4-BE49-F238E27FC236}">
              <a16:creationId xmlns:a16="http://schemas.microsoft.com/office/drawing/2014/main" id="{3782CB11-7984-4B65-9BFD-23CA8682EFBB}"/>
            </a:ext>
          </a:extLst>
        </xdr:cNvPr>
        <xdr:cNvCxnSpPr/>
      </xdr:nvCxnSpPr>
      <xdr:spPr>
        <a:xfrm>
          <a:off x="14611350" y="16211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41" name="【公民館】&#10;有形固定資産減価償却率平均値テキスト">
          <a:extLst>
            <a:ext uri="{FF2B5EF4-FFF2-40B4-BE49-F238E27FC236}">
              <a16:creationId xmlns:a16="http://schemas.microsoft.com/office/drawing/2014/main" id="{E99E557A-DD45-44CD-B828-1442F2FB5BBB}"/>
            </a:ext>
          </a:extLst>
        </xdr:cNvPr>
        <xdr:cNvSpPr txBox="1"/>
      </xdr:nvSpPr>
      <xdr:spPr>
        <a:xfrm>
          <a:off x="14735175" y="16822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42" name="フローチャート: 判断 741">
          <a:extLst>
            <a:ext uri="{FF2B5EF4-FFF2-40B4-BE49-F238E27FC236}">
              <a16:creationId xmlns:a16="http://schemas.microsoft.com/office/drawing/2014/main" id="{456B30C9-7879-446A-ADFE-DE4C5A0B6482}"/>
            </a:ext>
          </a:extLst>
        </xdr:cNvPr>
        <xdr:cNvSpPr/>
      </xdr:nvSpPr>
      <xdr:spPr>
        <a:xfrm>
          <a:off x="14649450" y="169614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43" name="フローチャート: 判断 742">
          <a:extLst>
            <a:ext uri="{FF2B5EF4-FFF2-40B4-BE49-F238E27FC236}">
              <a16:creationId xmlns:a16="http://schemas.microsoft.com/office/drawing/2014/main" id="{15A16240-8759-47B8-AF15-06709E6CB356}"/>
            </a:ext>
          </a:extLst>
        </xdr:cNvPr>
        <xdr:cNvSpPr/>
      </xdr:nvSpPr>
      <xdr:spPr>
        <a:xfrm>
          <a:off x="13887450" y="16946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44" name="フローチャート: 判断 743">
          <a:extLst>
            <a:ext uri="{FF2B5EF4-FFF2-40B4-BE49-F238E27FC236}">
              <a16:creationId xmlns:a16="http://schemas.microsoft.com/office/drawing/2014/main" id="{99BD4288-0E89-4629-8DBC-D27C2018A74F}"/>
            </a:ext>
          </a:extLst>
        </xdr:cNvPr>
        <xdr:cNvSpPr/>
      </xdr:nvSpPr>
      <xdr:spPr>
        <a:xfrm>
          <a:off x="13096875" y="16927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45" name="フローチャート: 判断 744">
          <a:extLst>
            <a:ext uri="{FF2B5EF4-FFF2-40B4-BE49-F238E27FC236}">
              <a16:creationId xmlns:a16="http://schemas.microsoft.com/office/drawing/2014/main" id="{9EA0AFC0-224C-4A29-A609-4246BDC9688D}"/>
            </a:ext>
          </a:extLst>
        </xdr:cNvPr>
        <xdr:cNvSpPr/>
      </xdr:nvSpPr>
      <xdr:spPr>
        <a:xfrm>
          <a:off x="12296775" y="16964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46" name="フローチャート: 判断 745">
          <a:extLst>
            <a:ext uri="{FF2B5EF4-FFF2-40B4-BE49-F238E27FC236}">
              <a16:creationId xmlns:a16="http://schemas.microsoft.com/office/drawing/2014/main" id="{FAEF63E9-EFC6-4A43-A846-5E073A8F93A8}"/>
            </a:ext>
          </a:extLst>
        </xdr:cNvPr>
        <xdr:cNvSpPr/>
      </xdr:nvSpPr>
      <xdr:spPr>
        <a:xfrm>
          <a:off x="11487150" y="16964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51C9592F-40EE-4263-9640-F216D723E23D}"/>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444B211-6C4F-4D39-8724-E3EA803FAB23}"/>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77EA8A86-9844-4E09-A6B0-3FCDF1826DE7}"/>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127339D-37D7-40B0-9771-129FF44E0E6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D578EE07-8DA0-42C0-8B43-5546A209A067}"/>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132080</xdr:rowOff>
    </xdr:from>
    <xdr:to>
      <xdr:col>85</xdr:col>
      <xdr:colOff>177800</xdr:colOff>
      <xdr:row>108</xdr:row>
      <xdr:rowOff>62230</xdr:rowOff>
    </xdr:to>
    <xdr:sp macro="" textlink="">
      <xdr:nvSpPr>
        <xdr:cNvPr id="752" name="楕円 751">
          <a:extLst>
            <a:ext uri="{FF2B5EF4-FFF2-40B4-BE49-F238E27FC236}">
              <a16:creationId xmlns:a16="http://schemas.microsoft.com/office/drawing/2014/main" id="{5A7159C4-27B0-47F2-9FC4-17877E4B957C}"/>
            </a:ext>
          </a:extLst>
        </xdr:cNvPr>
        <xdr:cNvSpPr/>
      </xdr:nvSpPr>
      <xdr:spPr>
        <a:xfrm>
          <a:off x="14649450" y="174580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110507</xdr:rowOff>
    </xdr:from>
    <xdr:ext cx="405111" cy="259045"/>
    <xdr:sp macro="" textlink="">
      <xdr:nvSpPr>
        <xdr:cNvPr id="753" name="【公民館】&#10;有形固定資産減価償却率該当値テキスト">
          <a:extLst>
            <a:ext uri="{FF2B5EF4-FFF2-40B4-BE49-F238E27FC236}">
              <a16:creationId xmlns:a16="http://schemas.microsoft.com/office/drawing/2014/main" id="{88E310BE-B1FB-4FA7-B736-C07B250CA91F}"/>
            </a:ext>
          </a:extLst>
        </xdr:cNvPr>
        <xdr:cNvSpPr txBox="1"/>
      </xdr:nvSpPr>
      <xdr:spPr>
        <a:xfrm>
          <a:off x="14735175"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12064</xdr:rowOff>
    </xdr:from>
    <xdr:to>
      <xdr:col>81</xdr:col>
      <xdr:colOff>101600</xdr:colOff>
      <xdr:row>108</xdr:row>
      <xdr:rowOff>113664</xdr:rowOff>
    </xdr:to>
    <xdr:sp macro="" textlink="">
      <xdr:nvSpPr>
        <xdr:cNvPr id="754" name="楕円 753">
          <a:extLst>
            <a:ext uri="{FF2B5EF4-FFF2-40B4-BE49-F238E27FC236}">
              <a16:creationId xmlns:a16="http://schemas.microsoft.com/office/drawing/2014/main" id="{21FE6234-887B-4824-96C1-59D5D0F0316A}"/>
            </a:ext>
          </a:extLst>
        </xdr:cNvPr>
        <xdr:cNvSpPr/>
      </xdr:nvSpPr>
      <xdr:spPr>
        <a:xfrm>
          <a:off x="13887450" y="174967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11430</xdr:rowOff>
    </xdr:from>
    <xdr:to>
      <xdr:col>85</xdr:col>
      <xdr:colOff>127000</xdr:colOff>
      <xdr:row>108</xdr:row>
      <xdr:rowOff>62864</xdr:rowOff>
    </xdr:to>
    <xdr:cxnSp macro="">
      <xdr:nvCxnSpPr>
        <xdr:cNvPr id="755" name="直線コネクタ 754">
          <a:extLst>
            <a:ext uri="{FF2B5EF4-FFF2-40B4-BE49-F238E27FC236}">
              <a16:creationId xmlns:a16="http://schemas.microsoft.com/office/drawing/2014/main" id="{60A37C41-E8A4-4E1B-9BAE-E6CD880DA9F0}"/>
            </a:ext>
          </a:extLst>
        </xdr:cNvPr>
        <xdr:cNvCxnSpPr/>
      </xdr:nvCxnSpPr>
      <xdr:spPr>
        <a:xfrm flipV="1">
          <a:off x="13935075" y="17496155"/>
          <a:ext cx="762000" cy="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56" name="n_1aveValue【公民館】&#10;有形固定資産減価償却率">
          <a:extLst>
            <a:ext uri="{FF2B5EF4-FFF2-40B4-BE49-F238E27FC236}">
              <a16:creationId xmlns:a16="http://schemas.microsoft.com/office/drawing/2014/main" id="{273B410B-52FE-4E04-8D1E-2D975663BAE7}"/>
            </a:ext>
          </a:extLst>
        </xdr:cNvPr>
        <xdr:cNvSpPr txBox="1"/>
      </xdr:nvSpPr>
      <xdr:spPr>
        <a:xfrm>
          <a:off x="13745219" y="1673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57" name="n_2aveValue【公民館】&#10;有形固定資産減価償却率">
          <a:extLst>
            <a:ext uri="{FF2B5EF4-FFF2-40B4-BE49-F238E27FC236}">
              <a16:creationId xmlns:a16="http://schemas.microsoft.com/office/drawing/2014/main" id="{3CD2D1E4-81B6-475F-9033-A6532B10AC91}"/>
            </a:ext>
          </a:extLst>
        </xdr:cNvPr>
        <xdr:cNvSpPr txBox="1"/>
      </xdr:nvSpPr>
      <xdr:spPr>
        <a:xfrm>
          <a:off x="12964169" y="1671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58" name="n_3aveValue【公民館】&#10;有形固定資産減価償却率">
          <a:extLst>
            <a:ext uri="{FF2B5EF4-FFF2-40B4-BE49-F238E27FC236}">
              <a16:creationId xmlns:a16="http://schemas.microsoft.com/office/drawing/2014/main" id="{AB5F9F54-4FCB-4C69-9AC2-A813CCDB68A0}"/>
            </a:ext>
          </a:extLst>
        </xdr:cNvPr>
        <xdr:cNvSpPr txBox="1"/>
      </xdr:nvSpPr>
      <xdr:spPr>
        <a:xfrm>
          <a:off x="12164069"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59" name="n_4aveValue【公民館】&#10;有形固定資産減価償却率">
          <a:extLst>
            <a:ext uri="{FF2B5EF4-FFF2-40B4-BE49-F238E27FC236}">
              <a16:creationId xmlns:a16="http://schemas.microsoft.com/office/drawing/2014/main" id="{28A3F971-70F6-433C-8794-9161DC3A4442}"/>
            </a:ext>
          </a:extLst>
        </xdr:cNvPr>
        <xdr:cNvSpPr txBox="1"/>
      </xdr:nvSpPr>
      <xdr:spPr>
        <a:xfrm>
          <a:off x="11354444"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104791</xdr:rowOff>
    </xdr:from>
    <xdr:ext cx="405111" cy="259045"/>
    <xdr:sp macro="" textlink="">
      <xdr:nvSpPr>
        <xdr:cNvPr id="760" name="n_1mainValue【公民館】&#10;有形固定資産減価償却率">
          <a:extLst>
            <a:ext uri="{FF2B5EF4-FFF2-40B4-BE49-F238E27FC236}">
              <a16:creationId xmlns:a16="http://schemas.microsoft.com/office/drawing/2014/main" id="{F5C6FACD-810B-4032-BEAE-512A3B975A9E}"/>
            </a:ext>
          </a:extLst>
        </xdr:cNvPr>
        <xdr:cNvSpPr txBox="1"/>
      </xdr:nvSpPr>
      <xdr:spPr>
        <a:xfrm>
          <a:off x="13745219"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1" name="正方形/長方形 760">
          <a:extLst>
            <a:ext uri="{FF2B5EF4-FFF2-40B4-BE49-F238E27FC236}">
              <a16:creationId xmlns:a16="http://schemas.microsoft.com/office/drawing/2014/main" id="{18CF92A3-2AC5-42D8-888D-7270DFDE78A1}"/>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2" name="正方形/長方形 761">
          <a:extLst>
            <a:ext uri="{FF2B5EF4-FFF2-40B4-BE49-F238E27FC236}">
              <a16:creationId xmlns:a16="http://schemas.microsoft.com/office/drawing/2014/main" id="{6831532A-87F7-449D-8364-7F2E1155DFF0}"/>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3" name="正方形/長方形 762">
          <a:extLst>
            <a:ext uri="{FF2B5EF4-FFF2-40B4-BE49-F238E27FC236}">
              <a16:creationId xmlns:a16="http://schemas.microsoft.com/office/drawing/2014/main" id="{B2C974A2-35D9-4C62-87CC-AA664AD1E140}"/>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4" name="正方形/長方形 763">
          <a:extLst>
            <a:ext uri="{FF2B5EF4-FFF2-40B4-BE49-F238E27FC236}">
              <a16:creationId xmlns:a16="http://schemas.microsoft.com/office/drawing/2014/main" id="{2B1C77D0-F22D-4F82-A97F-38DA6B4FD59E}"/>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5" name="正方形/長方形 764">
          <a:extLst>
            <a:ext uri="{FF2B5EF4-FFF2-40B4-BE49-F238E27FC236}">
              <a16:creationId xmlns:a16="http://schemas.microsoft.com/office/drawing/2014/main" id="{E64CF120-B966-4162-A479-B155EB90266C}"/>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6" name="正方形/長方形 765">
          <a:extLst>
            <a:ext uri="{FF2B5EF4-FFF2-40B4-BE49-F238E27FC236}">
              <a16:creationId xmlns:a16="http://schemas.microsoft.com/office/drawing/2014/main" id="{6F7F3D82-0408-47DB-85B2-59F982F06AD2}"/>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7" name="正方形/長方形 766">
          <a:extLst>
            <a:ext uri="{FF2B5EF4-FFF2-40B4-BE49-F238E27FC236}">
              <a16:creationId xmlns:a16="http://schemas.microsoft.com/office/drawing/2014/main" id="{DCCBD1E6-7C16-45B3-89D1-2FDB0C22B4FA}"/>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8" name="正方形/長方形 767">
          <a:extLst>
            <a:ext uri="{FF2B5EF4-FFF2-40B4-BE49-F238E27FC236}">
              <a16:creationId xmlns:a16="http://schemas.microsoft.com/office/drawing/2014/main" id="{6B9E13FD-AA59-40AF-96BA-AAABAEC904F9}"/>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9" name="テキスト ボックス 768">
          <a:extLst>
            <a:ext uri="{FF2B5EF4-FFF2-40B4-BE49-F238E27FC236}">
              <a16:creationId xmlns:a16="http://schemas.microsoft.com/office/drawing/2014/main" id="{E800259F-4D21-4E5B-87A4-957F7C861137}"/>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0" name="直線コネクタ 769">
          <a:extLst>
            <a:ext uri="{FF2B5EF4-FFF2-40B4-BE49-F238E27FC236}">
              <a16:creationId xmlns:a16="http://schemas.microsoft.com/office/drawing/2014/main" id="{ABF1D4A2-A80C-4EB5-A32F-5ABC3BCAD09E}"/>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1" name="直線コネクタ 770">
          <a:extLst>
            <a:ext uri="{FF2B5EF4-FFF2-40B4-BE49-F238E27FC236}">
              <a16:creationId xmlns:a16="http://schemas.microsoft.com/office/drawing/2014/main" id="{65704139-D8BA-47ED-9D7B-4FD3F1B2476A}"/>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2" name="テキスト ボックス 771">
          <a:extLst>
            <a:ext uri="{FF2B5EF4-FFF2-40B4-BE49-F238E27FC236}">
              <a16:creationId xmlns:a16="http://schemas.microsoft.com/office/drawing/2014/main" id="{F51B86F8-B0B4-4BB6-88BB-CD4B0EC67518}"/>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3" name="直線コネクタ 772">
          <a:extLst>
            <a:ext uri="{FF2B5EF4-FFF2-40B4-BE49-F238E27FC236}">
              <a16:creationId xmlns:a16="http://schemas.microsoft.com/office/drawing/2014/main" id="{B1943259-2A15-4B7F-87E5-370425213F31}"/>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4" name="テキスト ボックス 773">
          <a:extLst>
            <a:ext uri="{FF2B5EF4-FFF2-40B4-BE49-F238E27FC236}">
              <a16:creationId xmlns:a16="http://schemas.microsoft.com/office/drawing/2014/main" id="{10E8A38D-C7AB-47F1-B424-76E0EEBB52DE}"/>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5" name="直線コネクタ 774">
          <a:extLst>
            <a:ext uri="{FF2B5EF4-FFF2-40B4-BE49-F238E27FC236}">
              <a16:creationId xmlns:a16="http://schemas.microsoft.com/office/drawing/2014/main" id="{EC4D5007-A527-4311-907F-E8F9A875CB73}"/>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6" name="テキスト ボックス 775">
          <a:extLst>
            <a:ext uri="{FF2B5EF4-FFF2-40B4-BE49-F238E27FC236}">
              <a16:creationId xmlns:a16="http://schemas.microsoft.com/office/drawing/2014/main" id="{B6037715-4A0D-4FFE-B6D0-D4A7A2F5FD8E}"/>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7" name="直線コネクタ 776">
          <a:extLst>
            <a:ext uri="{FF2B5EF4-FFF2-40B4-BE49-F238E27FC236}">
              <a16:creationId xmlns:a16="http://schemas.microsoft.com/office/drawing/2014/main" id="{7C2ACE31-56F2-4750-84C5-01D0F5CEE74B}"/>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8" name="テキスト ボックス 777">
          <a:extLst>
            <a:ext uri="{FF2B5EF4-FFF2-40B4-BE49-F238E27FC236}">
              <a16:creationId xmlns:a16="http://schemas.microsoft.com/office/drawing/2014/main" id="{CA637AEA-D938-4F69-9D21-0A9C51EFC9BE}"/>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9" name="直線コネクタ 778">
          <a:extLst>
            <a:ext uri="{FF2B5EF4-FFF2-40B4-BE49-F238E27FC236}">
              <a16:creationId xmlns:a16="http://schemas.microsoft.com/office/drawing/2014/main" id="{1B1D8366-736E-4C94-B2DE-29DD1F70DFC0}"/>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0" name="テキスト ボックス 779">
          <a:extLst>
            <a:ext uri="{FF2B5EF4-FFF2-40B4-BE49-F238E27FC236}">
              <a16:creationId xmlns:a16="http://schemas.microsoft.com/office/drawing/2014/main" id="{528470FC-BE90-4B2B-88D0-EAD11150B626}"/>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1" name="直線コネクタ 780">
          <a:extLst>
            <a:ext uri="{FF2B5EF4-FFF2-40B4-BE49-F238E27FC236}">
              <a16:creationId xmlns:a16="http://schemas.microsoft.com/office/drawing/2014/main" id="{F9B94A7F-A8CF-4416-BB04-4DD353CABF91}"/>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2" name="テキスト ボックス 781">
          <a:extLst>
            <a:ext uri="{FF2B5EF4-FFF2-40B4-BE49-F238E27FC236}">
              <a16:creationId xmlns:a16="http://schemas.microsoft.com/office/drawing/2014/main" id="{3E26F5D8-705F-4092-BC03-5E6BDC05F2B1}"/>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id="{B6F1452B-34FB-4DED-8162-021031110B2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3504211F-589D-442D-B010-42067AE0E026}"/>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公民館】&#10;一人当たり面積グラフ枠">
          <a:extLst>
            <a:ext uri="{FF2B5EF4-FFF2-40B4-BE49-F238E27FC236}">
              <a16:creationId xmlns:a16="http://schemas.microsoft.com/office/drawing/2014/main" id="{315051B6-ACFF-489C-A9FD-C22797584ED4}"/>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86" name="直線コネクタ 785">
          <a:extLst>
            <a:ext uri="{FF2B5EF4-FFF2-40B4-BE49-F238E27FC236}">
              <a16:creationId xmlns:a16="http://schemas.microsoft.com/office/drawing/2014/main" id="{25F0D857-EA52-416C-ABC9-1BD87A29E75E}"/>
            </a:ext>
          </a:extLst>
        </xdr:cNvPr>
        <xdr:cNvCxnSpPr/>
      </xdr:nvCxnSpPr>
      <xdr:spPr>
        <a:xfrm flipV="1">
          <a:off x="19954239" y="16314511"/>
          <a:ext cx="0" cy="135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7" name="【公民館】&#10;一人当たり面積最小値テキスト">
          <a:extLst>
            <a:ext uri="{FF2B5EF4-FFF2-40B4-BE49-F238E27FC236}">
              <a16:creationId xmlns:a16="http://schemas.microsoft.com/office/drawing/2014/main" id="{112AD57E-FF2F-4F9D-B96B-6EF038FFF21D}"/>
            </a:ext>
          </a:extLst>
        </xdr:cNvPr>
        <xdr:cNvSpPr txBox="1"/>
      </xdr:nvSpPr>
      <xdr:spPr>
        <a:xfrm>
          <a:off x="19992975" y="176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8" name="直線コネクタ 787">
          <a:extLst>
            <a:ext uri="{FF2B5EF4-FFF2-40B4-BE49-F238E27FC236}">
              <a16:creationId xmlns:a16="http://schemas.microsoft.com/office/drawing/2014/main" id="{E34FD37E-D1D6-453F-A702-7F7CD3CF1C36}"/>
            </a:ext>
          </a:extLst>
        </xdr:cNvPr>
        <xdr:cNvCxnSpPr/>
      </xdr:nvCxnSpPr>
      <xdr:spPr>
        <a:xfrm>
          <a:off x="19878675" y="17670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89" name="【公民館】&#10;一人当たり面積最大値テキスト">
          <a:extLst>
            <a:ext uri="{FF2B5EF4-FFF2-40B4-BE49-F238E27FC236}">
              <a16:creationId xmlns:a16="http://schemas.microsoft.com/office/drawing/2014/main" id="{6B3FA3AB-66AF-4666-BBA1-01E5737920EC}"/>
            </a:ext>
          </a:extLst>
        </xdr:cNvPr>
        <xdr:cNvSpPr txBox="1"/>
      </xdr:nvSpPr>
      <xdr:spPr>
        <a:xfrm>
          <a:off x="19992975" y="1609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90" name="直線コネクタ 789">
          <a:extLst>
            <a:ext uri="{FF2B5EF4-FFF2-40B4-BE49-F238E27FC236}">
              <a16:creationId xmlns:a16="http://schemas.microsoft.com/office/drawing/2014/main" id="{A7097E5E-4E8D-4445-82EC-32B467A1C047}"/>
            </a:ext>
          </a:extLst>
        </xdr:cNvPr>
        <xdr:cNvCxnSpPr/>
      </xdr:nvCxnSpPr>
      <xdr:spPr>
        <a:xfrm>
          <a:off x="19878675" y="16314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91" name="【公民館】&#10;一人当たり面積平均値テキスト">
          <a:extLst>
            <a:ext uri="{FF2B5EF4-FFF2-40B4-BE49-F238E27FC236}">
              <a16:creationId xmlns:a16="http://schemas.microsoft.com/office/drawing/2014/main" id="{48297EF8-BA24-473A-A6EF-2A227E4608ED}"/>
            </a:ext>
          </a:extLst>
        </xdr:cNvPr>
        <xdr:cNvSpPr txBox="1"/>
      </xdr:nvSpPr>
      <xdr:spPr>
        <a:xfrm>
          <a:off x="19992975" y="1717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92" name="フローチャート: 判断 791">
          <a:extLst>
            <a:ext uri="{FF2B5EF4-FFF2-40B4-BE49-F238E27FC236}">
              <a16:creationId xmlns:a16="http://schemas.microsoft.com/office/drawing/2014/main" id="{0E0E958C-C71F-47D8-9B99-54389C50D90C}"/>
            </a:ext>
          </a:extLst>
        </xdr:cNvPr>
        <xdr:cNvSpPr/>
      </xdr:nvSpPr>
      <xdr:spPr>
        <a:xfrm>
          <a:off x="19897725" y="17318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93" name="フローチャート: 判断 792">
          <a:extLst>
            <a:ext uri="{FF2B5EF4-FFF2-40B4-BE49-F238E27FC236}">
              <a16:creationId xmlns:a16="http://schemas.microsoft.com/office/drawing/2014/main" id="{02156CB9-DC8F-4ECD-8209-3D3E8957D4B4}"/>
            </a:ext>
          </a:extLst>
        </xdr:cNvPr>
        <xdr:cNvSpPr/>
      </xdr:nvSpPr>
      <xdr:spPr>
        <a:xfrm>
          <a:off x="19154775" y="17328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94" name="フローチャート: 判断 793">
          <a:extLst>
            <a:ext uri="{FF2B5EF4-FFF2-40B4-BE49-F238E27FC236}">
              <a16:creationId xmlns:a16="http://schemas.microsoft.com/office/drawing/2014/main" id="{3C9C3EE7-11D7-4783-BA14-57F24207E09C}"/>
            </a:ext>
          </a:extLst>
        </xdr:cNvPr>
        <xdr:cNvSpPr/>
      </xdr:nvSpPr>
      <xdr:spPr>
        <a:xfrm>
          <a:off x="18345150" y="173038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95" name="フローチャート: 判断 794">
          <a:extLst>
            <a:ext uri="{FF2B5EF4-FFF2-40B4-BE49-F238E27FC236}">
              <a16:creationId xmlns:a16="http://schemas.microsoft.com/office/drawing/2014/main" id="{17989B2A-2EB3-4CEA-ACB7-91E90B9EDC5A}"/>
            </a:ext>
          </a:extLst>
        </xdr:cNvPr>
        <xdr:cNvSpPr/>
      </xdr:nvSpPr>
      <xdr:spPr>
        <a:xfrm>
          <a:off x="17554575" y="17313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96" name="フローチャート: 判断 795">
          <a:extLst>
            <a:ext uri="{FF2B5EF4-FFF2-40B4-BE49-F238E27FC236}">
              <a16:creationId xmlns:a16="http://schemas.microsoft.com/office/drawing/2014/main" id="{E3CA215E-285E-46DF-BF0A-74806F8B8AA4}"/>
            </a:ext>
          </a:extLst>
        </xdr:cNvPr>
        <xdr:cNvSpPr/>
      </xdr:nvSpPr>
      <xdr:spPr>
        <a:xfrm>
          <a:off x="16754475" y="173085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386D8730-32B1-4ABF-B637-EDAE601DB856}"/>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1D1B4C05-EBAA-4E25-9E72-976405F6AC92}"/>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DFCE9D39-ECA7-4BBC-BB14-7A93829E6602}"/>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43BD795F-1DF7-4737-8D45-76CF3FAA5750}"/>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4651EE62-1DFF-4437-836D-92E04E6F40FC}"/>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31931</xdr:rowOff>
    </xdr:from>
    <xdr:to>
      <xdr:col>116</xdr:col>
      <xdr:colOff>114300</xdr:colOff>
      <xdr:row>108</xdr:row>
      <xdr:rowOff>133531</xdr:rowOff>
    </xdr:to>
    <xdr:sp macro="" textlink="">
      <xdr:nvSpPr>
        <xdr:cNvPr id="802" name="楕円 801">
          <a:extLst>
            <a:ext uri="{FF2B5EF4-FFF2-40B4-BE49-F238E27FC236}">
              <a16:creationId xmlns:a16="http://schemas.microsoft.com/office/drawing/2014/main" id="{9DD22D85-F7FA-44FE-9F20-596F008BC355}"/>
            </a:ext>
          </a:extLst>
        </xdr:cNvPr>
        <xdr:cNvSpPr/>
      </xdr:nvSpPr>
      <xdr:spPr>
        <a:xfrm>
          <a:off x="19897725" y="175166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118308</xdr:rowOff>
    </xdr:from>
    <xdr:ext cx="469744" cy="259045"/>
    <xdr:sp macro="" textlink="">
      <xdr:nvSpPr>
        <xdr:cNvPr id="803" name="【公民館】&#10;一人当たり面積該当値テキスト">
          <a:extLst>
            <a:ext uri="{FF2B5EF4-FFF2-40B4-BE49-F238E27FC236}">
              <a16:creationId xmlns:a16="http://schemas.microsoft.com/office/drawing/2014/main" id="{F2638AE5-3BCC-4527-9544-FDEE85B4570E}"/>
            </a:ext>
          </a:extLst>
        </xdr:cNvPr>
        <xdr:cNvSpPr txBox="1"/>
      </xdr:nvSpPr>
      <xdr:spPr>
        <a:xfrm>
          <a:off x="19992975" y="1744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36830</xdr:rowOff>
    </xdr:from>
    <xdr:to>
      <xdr:col>112</xdr:col>
      <xdr:colOff>38100</xdr:colOff>
      <xdr:row>108</xdr:row>
      <xdr:rowOff>138430</xdr:rowOff>
    </xdr:to>
    <xdr:sp macro="" textlink="">
      <xdr:nvSpPr>
        <xdr:cNvPr id="804" name="楕円 803">
          <a:extLst>
            <a:ext uri="{FF2B5EF4-FFF2-40B4-BE49-F238E27FC236}">
              <a16:creationId xmlns:a16="http://schemas.microsoft.com/office/drawing/2014/main" id="{25D87043-B16A-4BE1-836D-3B1A400AA1A4}"/>
            </a:ext>
          </a:extLst>
        </xdr:cNvPr>
        <xdr:cNvSpPr/>
      </xdr:nvSpPr>
      <xdr:spPr>
        <a:xfrm>
          <a:off x="19154775" y="17524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82731</xdr:rowOff>
    </xdr:from>
    <xdr:to>
      <xdr:col>116</xdr:col>
      <xdr:colOff>63500</xdr:colOff>
      <xdr:row>108</xdr:row>
      <xdr:rowOff>87630</xdr:rowOff>
    </xdr:to>
    <xdr:cxnSp macro="">
      <xdr:nvCxnSpPr>
        <xdr:cNvPr id="805" name="直線コネクタ 804">
          <a:extLst>
            <a:ext uri="{FF2B5EF4-FFF2-40B4-BE49-F238E27FC236}">
              <a16:creationId xmlns:a16="http://schemas.microsoft.com/office/drawing/2014/main" id="{F55F8930-39A8-4E77-AA9E-29F24B1FD1EC}"/>
            </a:ext>
          </a:extLst>
        </xdr:cNvPr>
        <xdr:cNvCxnSpPr/>
      </xdr:nvCxnSpPr>
      <xdr:spPr>
        <a:xfrm flipV="1">
          <a:off x="19202400" y="1757380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06" name="n_1aveValue【公民館】&#10;一人当たり面積">
          <a:extLst>
            <a:ext uri="{FF2B5EF4-FFF2-40B4-BE49-F238E27FC236}">
              <a16:creationId xmlns:a16="http://schemas.microsoft.com/office/drawing/2014/main" id="{36793C2A-A36C-48C0-BA77-332783AA442D}"/>
            </a:ext>
          </a:extLst>
        </xdr:cNvPr>
        <xdr:cNvSpPr txBox="1"/>
      </xdr:nvSpPr>
      <xdr:spPr>
        <a:xfrm>
          <a:off x="18983402" y="1710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07" name="n_2aveValue【公民館】&#10;一人当たり面積">
          <a:extLst>
            <a:ext uri="{FF2B5EF4-FFF2-40B4-BE49-F238E27FC236}">
              <a16:creationId xmlns:a16="http://schemas.microsoft.com/office/drawing/2014/main" id="{B09EB5A6-BCC7-49F3-9F9C-89B6F200D23F}"/>
            </a:ext>
          </a:extLst>
        </xdr:cNvPr>
        <xdr:cNvSpPr txBox="1"/>
      </xdr:nvSpPr>
      <xdr:spPr>
        <a:xfrm>
          <a:off x="18183302" y="1708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08" name="n_3aveValue【公民館】&#10;一人当たり面積">
          <a:extLst>
            <a:ext uri="{FF2B5EF4-FFF2-40B4-BE49-F238E27FC236}">
              <a16:creationId xmlns:a16="http://schemas.microsoft.com/office/drawing/2014/main" id="{E3D35420-16EC-47DC-AAFF-EF6C50C70B18}"/>
            </a:ext>
          </a:extLst>
        </xdr:cNvPr>
        <xdr:cNvSpPr txBox="1"/>
      </xdr:nvSpPr>
      <xdr:spPr>
        <a:xfrm>
          <a:off x="17383202" y="1709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09" name="n_4aveValue【公民館】&#10;一人当たり面積">
          <a:extLst>
            <a:ext uri="{FF2B5EF4-FFF2-40B4-BE49-F238E27FC236}">
              <a16:creationId xmlns:a16="http://schemas.microsoft.com/office/drawing/2014/main" id="{F41F07DE-9D44-4A2E-A463-2AE3B1EE7028}"/>
            </a:ext>
          </a:extLst>
        </xdr:cNvPr>
        <xdr:cNvSpPr txBox="1"/>
      </xdr:nvSpPr>
      <xdr:spPr>
        <a:xfrm>
          <a:off x="16592627" y="170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129557</xdr:rowOff>
    </xdr:from>
    <xdr:ext cx="469744" cy="259045"/>
    <xdr:sp macro="" textlink="">
      <xdr:nvSpPr>
        <xdr:cNvPr id="810" name="n_1mainValue【公民館】&#10;一人当たり面積">
          <a:extLst>
            <a:ext uri="{FF2B5EF4-FFF2-40B4-BE49-F238E27FC236}">
              <a16:creationId xmlns:a16="http://schemas.microsoft.com/office/drawing/2014/main" id="{6391BDEE-AF0E-4CB8-9D6A-49B715EF526A}"/>
            </a:ext>
          </a:extLst>
        </xdr:cNvPr>
        <xdr:cNvSpPr txBox="1"/>
      </xdr:nvSpPr>
      <xdr:spPr>
        <a:xfrm>
          <a:off x="18983402"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57DAF868-3A76-4D5E-A34C-DA013B41440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9F0C8559-96E1-4A4B-9AAE-99C3ACF08C74}"/>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C2514D94-09FB-426B-B510-4713A596358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類似団体と比較して特に有形固定資産減価償却率が高くなっている施設は、公民館、保育所、港湾・漁港であり、特に低くなっている施設は公営住宅、児童館である。公営住宅については、類似団体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平均を</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％下回っており、平成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年度以降の計画的な老朽化対策により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年度までに青葉ヶ丘住宅やさくら住宅の修繕を実施したことで有形固定資産減価償却率が低くなっている。</a:t>
          </a:r>
          <a:r>
            <a:rPr kumimoji="1" lang="ja-JP" altLang="en-US" sz="1100">
              <a:solidFill>
                <a:schemeClr val="dk1"/>
              </a:solidFill>
              <a:effectLst/>
              <a:latin typeface="+mn-lt"/>
              <a:ea typeface="+mn-ea"/>
              <a:cs typeface="+mn-cs"/>
            </a:rPr>
            <a:t>今後としては、ほぼすべての施設が被災していることから、</a:t>
          </a:r>
          <a:r>
            <a:rPr kumimoji="1" lang="ja-JP" altLang="ja-JP" sz="1100">
              <a:solidFill>
                <a:schemeClr val="dk1"/>
              </a:solidFill>
              <a:effectLst/>
              <a:latin typeface="+mn-lt"/>
              <a:ea typeface="+mn-ea"/>
              <a:cs typeface="+mn-cs"/>
            </a:rPr>
            <a:t>公共施設総合管理計画</a:t>
          </a:r>
          <a:r>
            <a:rPr kumimoji="1" lang="ja-JP" altLang="en-US" sz="1100">
              <a:solidFill>
                <a:schemeClr val="dk1"/>
              </a:solidFill>
              <a:effectLst/>
              <a:latin typeface="+mn-lt"/>
              <a:ea typeface="+mn-ea"/>
              <a:cs typeface="+mn-cs"/>
            </a:rPr>
            <a:t>の見直しが必要となってくる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3E40AB-0FE8-40A7-9369-96BA9463BA75}"/>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2508B4-16D7-477E-AC43-A4B8B3A0013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FA64C6-3032-4C2E-B11F-A0DEBE71D5FA}"/>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CBAD14-7BB7-4D12-A905-AC867B0612E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BEFD835-A2B5-4755-8537-0393747B62B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092A1A-7735-4A44-B044-32F7D07D5AD2}"/>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719178-F591-4EE0-BA90-42473363EB6D}"/>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1EBE1A-BEDC-4258-88AF-995F73A1E879}"/>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E7FCA9-8622-4532-9856-2DEC223773C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D4658B-00D3-4623-B3C3-98A86C05A49E}"/>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23,119
22,921
426.35
30,020,959
26,493,271
2,786,224
11,626,466
28,344,732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1FA366-A813-4E23-B635-3B0362A64D96}"/>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69D2AB-A286-4814-87B4-BFCF5ABE9109}"/>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7D56B6-9740-4B45-9D07-4AA28214FB0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576216-2DA9-44BC-A36A-60A0A9169BD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267A8A-30CF-4707-8AED-472385A4457D}"/>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57DBAF-2F11-418A-A0F5-2F5B1600A3C6}"/>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552BA1-0660-4677-B75E-4080B15B207C}"/>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3502B0-2B52-4148-B3D2-ED9A488DA6BC}"/>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75BACD-2222-4FFA-92DF-0D21D5C4911E}"/>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32B36A-907A-48C0-86DF-FCDB9F50908E}"/>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1566BC-F345-41A8-869C-F67A4A44B61A}"/>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43A5D6-0CB7-4D8B-8ADD-CBC938B578F5}"/>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37F890-3245-453B-8F6B-19A2142161BA}"/>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3D5331-C2CD-410E-BA7A-4BD1C4FC5F74}"/>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B5F0C4-D1ED-43EC-A81E-3FCC6538048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84657E-ED49-45BC-ABB7-E7559B7FB5E3}"/>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817A49-DA45-47A7-BD9F-70E3A1913FA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7B675A-1391-4F1B-85EF-537945028BF1}"/>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EE5688-73AF-4B9C-9E96-1E34AFF6DF9B}"/>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18BC0C-3322-4774-AF36-AB3CF7A3E28B}"/>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901C3B-CCB0-4339-8564-7BA8CA3FA098}"/>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4C1035-B1E0-4655-BF5C-5D95EAE8DD2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41B036-9474-4564-9A90-0BC4DDDF69A3}"/>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07612D-7333-48A6-B5AE-D1861BF5EF90}"/>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494385-8E23-4495-9743-494AE569E8E8}"/>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D4B8B1-F81F-411A-B580-FCFC298AA085}"/>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961ADC-8DD5-41F1-BE4D-F6D1C8BFA2A8}"/>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26F61A-3464-49FB-84C5-49CBE8204B35}"/>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82B9A7-1A05-4B95-83F7-B07D624A01D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F07BB3-2D6B-4595-8E4A-E609ECD68A79}"/>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1559CD-24D2-4A98-9340-8AB321754C67}"/>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BE0086-24E9-4FAD-B104-190021AC170B}"/>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3C1DAC8-2CEF-438A-8B33-FF98F75D7A78}"/>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C4FC845-A150-47D1-AC71-C4964369358A}"/>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25A753B-6418-4343-8E20-43ED39B17796}"/>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B7349A6-279F-485B-B684-03A2D007FA07}"/>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430649E-ABD4-4693-B6F7-7ACF3DCDDABD}"/>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7C84033-52E6-434F-A8E5-09F38D5DB5D4}"/>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2526296-1F71-41D6-A677-06247CD65421}"/>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D39462A-B440-4E28-AB27-84836C1EC496}"/>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A76077F-E59E-4B12-84D8-7986058A8C4C}"/>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7C5F395-1065-44C7-897B-9DCC5731F4B9}"/>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EBD7B15-7D4A-4284-AECE-AF573150729A}"/>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F22CF70-E9B0-4291-8391-6DEF02F3BEEA}"/>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A303C6B-6048-435E-B670-534A7C5D799B}"/>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2351401-BAC1-4008-9697-092C92CDD0A5}"/>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5AC7BAF-8302-4975-A655-EBA16E4027C8}"/>
            </a:ext>
          </a:extLst>
        </xdr:cNvPr>
        <xdr:cNvCxnSpPr/>
      </xdr:nvCxnSpPr>
      <xdr:spPr>
        <a:xfrm flipV="1">
          <a:off x="4180840" y="5378903"/>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51E46F6-FF89-4933-AF69-B63440DCB274}"/>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EBD0D39-17EC-4719-8EEC-523A9CBE57C8}"/>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2BFC100-0845-489D-ABA9-64269D7C7A04}"/>
            </a:ext>
          </a:extLst>
        </xdr:cNvPr>
        <xdr:cNvSpPr txBox="1"/>
      </xdr:nvSpPr>
      <xdr:spPr>
        <a:xfrm>
          <a:off x="4219575" y="51731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563213A-B446-4A0D-AE4C-0559D13AEE3A}"/>
            </a:ext>
          </a:extLst>
        </xdr:cNvPr>
        <xdr:cNvCxnSpPr/>
      </xdr:nvCxnSpPr>
      <xdr:spPr>
        <a:xfrm>
          <a:off x="4105275" y="5378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73341665-25BD-4723-80CD-33AA9C26C09E}"/>
            </a:ext>
          </a:extLst>
        </xdr:cNvPr>
        <xdr:cNvSpPr txBox="1"/>
      </xdr:nvSpPr>
      <xdr:spPr>
        <a:xfrm>
          <a:off x="4219575" y="5875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BCD23494-BF25-434A-A829-7FC57FDABE3E}"/>
            </a:ext>
          </a:extLst>
        </xdr:cNvPr>
        <xdr:cNvSpPr/>
      </xdr:nvSpPr>
      <xdr:spPr>
        <a:xfrm>
          <a:off x="4124325" y="60117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1325D61-1E8E-46E8-85A4-F6D8372C9E3D}"/>
            </a:ext>
          </a:extLst>
        </xdr:cNvPr>
        <xdr:cNvSpPr/>
      </xdr:nvSpPr>
      <xdr:spPr>
        <a:xfrm>
          <a:off x="3381375" y="59935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A7806D4A-545A-4AAA-A5E9-2698AD3D8A58}"/>
            </a:ext>
          </a:extLst>
        </xdr:cNvPr>
        <xdr:cNvSpPr/>
      </xdr:nvSpPr>
      <xdr:spPr>
        <a:xfrm>
          <a:off x="2571750" y="5988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CB4C250C-D313-4B4C-B211-6BB9EEF7703B}"/>
            </a:ext>
          </a:extLst>
        </xdr:cNvPr>
        <xdr:cNvSpPr/>
      </xdr:nvSpPr>
      <xdr:spPr>
        <a:xfrm>
          <a:off x="1781175" y="59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490A0EE7-17DA-402C-94C0-8BF47F59B81E}"/>
            </a:ext>
          </a:extLst>
        </xdr:cNvPr>
        <xdr:cNvSpPr/>
      </xdr:nvSpPr>
      <xdr:spPr>
        <a:xfrm>
          <a:off x="981075" y="59558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7008F0-5B33-4C5B-8653-BEB6F8A35D71}"/>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28B22C-5DE3-4CA8-B4F8-8ABF51B9CDBB}"/>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9AD483-D652-4FE6-AD30-247AB520A214}"/>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1E580B-5E26-492A-AD55-2E9D2881792F}"/>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BEFEAA3-AEAC-435D-BF7F-F6A09EDD64E2}"/>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151130</xdr:rowOff>
    </xdr:from>
    <xdr:to>
      <xdr:col>24</xdr:col>
      <xdr:colOff>114300</xdr:colOff>
      <xdr:row>41</xdr:row>
      <xdr:rowOff>81280</xdr:rowOff>
    </xdr:to>
    <xdr:sp macro="" textlink="">
      <xdr:nvSpPr>
        <xdr:cNvPr id="74" name="楕円 73">
          <a:extLst>
            <a:ext uri="{FF2B5EF4-FFF2-40B4-BE49-F238E27FC236}">
              <a16:creationId xmlns:a16="http://schemas.microsoft.com/office/drawing/2014/main" id="{49124DC1-1F2E-4B21-92C6-07A8FA19D4CA}"/>
            </a:ext>
          </a:extLst>
        </xdr:cNvPr>
        <xdr:cNvSpPr/>
      </xdr:nvSpPr>
      <xdr:spPr>
        <a:xfrm>
          <a:off x="4124325" y="6628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129557</xdr:rowOff>
    </xdr:from>
    <xdr:ext cx="405111" cy="259045"/>
    <xdr:sp macro="" textlink="">
      <xdr:nvSpPr>
        <xdr:cNvPr id="75" name="【図書館】&#10;有形固定資産減価償却率該当値テキスト">
          <a:extLst>
            <a:ext uri="{FF2B5EF4-FFF2-40B4-BE49-F238E27FC236}">
              <a16:creationId xmlns:a16="http://schemas.microsoft.com/office/drawing/2014/main" id="{F993AE7E-5285-43BD-B9CF-9305CE974271}"/>
            </a:ext>
          </a:extLst>
        </xdr:cNvPr>
        <xdr:cNvSpPr txBox="1"/>
      </xdr:nvSpPr>
      <xdr:spPr>
        <a:xfrm>
          <a:off x="4219575"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6" name="楕円 75">
          <a:extLst>
            <a:ext uri="{FF2B5EF4-FFF2-40B4-BE49-F238E27FC236}">
              <a16:creationId xmlns:a16="http://schemas.microsoft.com/office/drawing/2014/main" id="{A72D166B-1918-4093-BB26-C1FF1CB6BF29}"/>
            </a:ext>
          </a:extLst>
        </xdr:cNvPr>
        <xdr:cNvSpPr/>
      </xdr:nvSpPr>
      <xdr:spPr>
        <a:xfrm>
          <a:off x="3381375" y="65938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41</xdr:row>
      <xdr:rowOff>30480</xdr:rowOff>
    </xdr:to>
    <xdr:cxnSp macro="">
      <xdr:nvCxnSpPr>
        <xdr:cNvPr id="77" name="直線コネクタ 76">
          <a:extLst>
            <a:ext uri="{FF2B5EF4-FFF2-40B4-BE49-F238E27FC236}">
              <a16:creationId xmlns:a16="http://schemas.microsoft.com/office/drawing/2014/main" id="{1CF5E87C-889B-4756-847F-FF6A88AFB41D}"/>
            </a:ext>
          </a:extLst>
        </xdr:cNvPr>
        <xdr:cNvCxnSpPr/>
      </xdr:nvCxnSpPr>
      <xdr:spPr>
        <a:xfrm>
          <a:off x="3429000" y="6641465"/>
          <a:ext cx="7524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78" name="n_1aveValue【図書館】&#10;有形固定資産減価償却率">
          <a:extLst>
            <a:ext uri="{FF2B5EF4-FFF2-40B4-BE49-F238E27FC236}">
              <a16:creationId xmlns:a16="http://schemas.microsoft.com/office/drawing/2014/main" id="{8A6BD87B-78C0-47DE-BFDB-79363CB91EF1}"/>
            </a:ext>
          </a:extLst>
        </xdr:cNvPr>
        <xdr:cNvSpPr txBox="1"/>
      </xdr:nvSpPr>
      <xdr:spPr>
        <a:xfrm>
          <a:off x="3239144" y="578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79" name="n_2aveValue【図書館】&#10;有形固定資産減価償却率">
          <a:extLst>
            <a:ext uri="{FF2B5EF4-FFF2-40B4-BE49-F238E27FC236}">
              <a16:creationId xmlns:a16="http://schemas.microsoft.com/office/drawing/2014/main" id="{0BDB3DEC-2E08-43A9-A135-DC77534B1FBB}"/>
            </a:ext>
          </a:extLst>
        </xdr:cNvPr>
        <xdr:cNvSpPr txBox="1"/>
      </xdr:nvSpPr>
      <xdr:spPr>
        <a:xfrm>
          <a:off x="2439044" y="578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0" name="n_3aveValue【図書館】&#10;有形固定資産減価償却率">
          <a:extLst>
            <a:ext uri="{FF2B5EF4-FFF2-40B4-BE49-F238E27FC236}">
              <a16:creationId xmlns:a16="http://schemas.microsoft.com/office/drawing/2014/main" id="{1E0DCE04-F1BC-4FB2-8AF4-119CFE9D9440}"/>
            </a:ext>
          </a:extLst>
        </xdr:cNvPr>
        <xdr:cNvSpPr txBox="1"/>
      </xdr:nvSpPr>
      <xdr:spPr>
        <a:xfrm>
          <a:off x="1648469" y="5755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1" name="n_4aveValue【図書館】&#10;有形固定資産減価償却率">
          <a:extLst>
            <a:ext uri="{FF2B5EF4-FFF2-40B4-BE49-F238E27FC236}">
              <a16:creationId xmlns:a16="http://schemas.microsoft.com/office/drawing/2014/main" id="{63F97405-C5F4-47A4-AF16-49A1B537FE63}"/>
            </a:ext>
          </a:extLst>
        </xdr:cNvPr>
        <xdr:cNvSpPr txBox="1"/>
      </xdr:nvSpPr>
      <xdr:spPr>
        <a:xfrm>
          <a:off x="848369" y="573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2" name="n_1mainValue【図書館】&#10;有形固定資産減価償却率">
          <a:extLst>
            <a:ext uri="{FF2B5EF4-FFF2-40B4-BE49-F238E27FC236}">
              <a16:creationId xmlns:a16="http://schemas.microsoft.com/office/drawing/2014/main" id="{B3D598FF-34CE-4DAD-8990-336021E9E9B6}"/>
            </a:ext>
          </a:extLst>
        </xdr:cNvPr>
        <xdr:cNvSpPr txBox="1"/>
      </xdr:nvSpPr>
      <xdr:spPr>
        <a:xfrm>
          <a:off x="32391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B7313634-423A-4996-8F56-A718706F057D}"/>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753ACB0C-F963-4DA4-9F61-D6DFCF22A0D1}"/>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5AD1254F-C67A-4D99-8F8D-673B565C9C46}"/>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3F54F9C9-4F80-47D0-9690-0409C5974E43}"/>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48E9BC2-31A6-4641-AD60-44613613B2FD}"/>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DAE97910-0E62-43CD-A1AF-FA2305E3258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669428E5-9FD7-4745-8AD5-318FDE4387F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12A28C5-716E-45C0-BB10-C61E95F7551E}"/>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5B0D6D68-04B3-4F8B-A397-620AEE7F7B12}"/>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FE02D7D0-2F98-44B1-B032-804AB92B1357}"/>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96A2845A-4D28-4F45-B4E5-BD13F2D5F73E}"/>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A7E2D3D1-D15E-42D5-94CC-0F470F4D11D9}"/>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CAF50B89-28F4-4D8D-9490-7075DE502257}"/>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26C0EF57-8495-4AC7-9AAE-A2008B678744}"/>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C33B7D0F-2F6F-4E5F-9A6C-0212A8EA83E0}"/>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2A0CB022-852A-4167-9E0F-8937EC6F8C69}"/>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D3293E0C-4018-460D-A95E-AA79A5FD3A7D}"/>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A8BC198A-C66C-4ABC-897F-D060D514C048}"/>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75BFEAC-CF5C-4943-AF6B-4A8BAF5F5340}"/>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1C4105E0-672D-4025-9FB1-E06A4F5C5B08}"/>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44C51E61-460F-420B-9895-E6EDA8BFB077}"/>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04" name="直線コネクタ 103">
          <a:extLst>
            <a:ext uri="{FF2B5EF4-FFF2-40B4-BE49-F238E27FC236}">
              <a16:creationId xmlns:a16="http://schemas.microsoft.com/office/drawing/2014/main" id="{92FE527C-2664-45A6-8CF7-0BE64D86FB41}"/>
            </a:ext>
          </a:extLst>
        </xdr:cNvPr>
        <xdr:cNvCxnSpPr/>
      </xdr:nvCxnSpPr>
      <xdr:spPr>
        <a:xfrm flipV="1">
          <a:off x="9429115" y="5344287"/>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5" name="【図書館】&#10;一人当たり面積最小値テキスト">
          <a:extLst>
            <a:ext uri="{FF2B5EF4-FFF2-40B4-BE49-F238E27FC236}">
              <a16:creationId xmlns:a16="http://schemas.microsoft.com/office/drawing/2014/main" id="{A77EEA93-6B3F-4DD0-B3F7-76B1870C0BBF}"/>
            </a:ext>
          </a:extLst>
        </xdr:cNvPr>
        <xdr:cNvSpPr txBox="1"/>
      </xdr:nvSpPr>
      <xdr:spPr>
        <a:xfrm>
          <a:off x="9467850" y="673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6" name="直線コネクタ 105">
          <a:extLst>
            <a:ext uri="{FF2B5EF4-FFF2-40B4-BE49-F238E27FC236}">
              <a16:creationId xmlns:a16="http://schemas.microsoft.com/office/drawing/2014/main" id="{1A4C7AB4-06D8-4F1A-AE32-509987A406A5}"/>
            </a:ext>
          </a:extLst>
        </xdr:cNvPr>
        <xdr:cNvCxnSpPr/>
      </xdr:nvCxnSpPr>
      <xdr:spPr>
        <a:xfrm>
          <a:off x="9363075" y="67311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07" name="【図書館】&#10;一人当たり面積最大値テキスト">
          <a:extLst>
            <a:ext uri="{FF2B5EF4-FFF2-40B4-BE49-F238E27FC236}">
              <a16:creationId xmlns:a16="http://schemas.microsoft.com/office/drawing/2014/main" id="{C8BEF54A-6645-4899-A5CE-6E54EA58587B}"/>
            </a:ext>
          </a:extLst>
        </xdr:cNvPr>
        <xdr:cNvSpPr txBox="1"/>
      </xdr:nvSpPr>
      <xdr:spPr>
        <a:xfrm>
          <a:off x="9467850" y="51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08" name="直線コネクタ 107">
          <a:extLst>
            <a:ext uri="{FF2B5EF4-FFF2-40B4-BE49-F238E27FC236}">
              <a16:creationId xmlns:a16="http://schemas.microsoft.com/office/drawing/2014/main" id="{095A2D4A-7339-4F87-B678-D37869BE9235}"/>
            </a:ext>
          </a:extLst>
        </xdr:cNvPr>
        <xdr:cNvCxnSpPr/>
      </xdr:nvCxnSpPr>
      <xdr:spPr>
        <a:xfrm>
          <a:off x="9363075" y="53442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09" name="【図書館】&#10;一人当たり面積平均値テキスト">
          <a:extLst>
            <a:ext uri="{FF2B5EF4-FFF2-40B4-BE49-F238E27FC236}">
              <a16:creationId xmlns:a16="http://schemas.microsoft.com/office/drawing/2014/main" id="{2EC585BF-7777-47CC-BD51-E2A301DBC512}"/>
            </a:ext>
          </a:extLst>
        </xdr:cNvPr>
        <xdr:cNvSpPr txBox="1"/>
      </xdr:nvSpPr>
      <xdr:spPr>
        <a:xfrm>
          <a:off x="9467850" y="627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0" name="フローチャート: 判断 109">
          <a:extLst>
            <a:ext uri="{FF2B5EF4-FFF2-40B4-BE49-F238E27FC236}">
              <a16:creationId xmlns:a16="http://schemas.microsoft.com/office/drawing/2014/main" id="{06FB9292-16B5-4B47-8ECA-62E9100B3FA2}"/>
            </a:ext>
          </a:extLst>
        </xdr:cNvPr>
        <xdr:cNvSpPr/>
      </xdr:nvSpPr>
      <xdr:spPr>
        <a:xfrm>
          <a:off x="9401175" y="64173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1" name="フローチャート: 判断 110">
          <a:extLst>
            <a:ext uri="{FF2B5EF4-FFF2-40B4-BE49-F238E27FC236}">
              <a16:creationId xmlns:a16="http://schemas.microsoft.com/office/drawing/2014/main" id="{C16F1302-4C8B-4FED-97F7-B96853F43DF6}"/>
            </a:ext>
          </a:extLst>
        </xdr:cNvPr>
        <xdr:cNvSpPr/>
      </xdr:nvSpPr>
      <xdr:spPr>
        <a:xfrm>
          <a:off x="8639175" y="64218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2" name="フローチャート: 判断 111">
          <a:extLst>
            <a:ext uri="{FF2B5EF4-FFF2-40B4-BE49-F238E27FC236}">
              <a16:creationId xmlns:a16="http://schemas.microsoft.com/office/drawing/2014/main" id="{F6DE8BBC-D735-4AE3-AD58-C0845D1367E1}"/>
            </a:ext>
          </a:extLst>
        </xdr:cNvPr>
        <xdr:cNvSpPr/>
      </xdr:nvSpPr>
      <xdr:spPr>
        <a:xfrm>
          <a:off x="7839075" y="6429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13" name="フローチャート: 判断 112">
          <a:extLst>
            <a:ext uri="{FF2B5EF4-FFF2-40B4-BE49-F238E27FC236}">
              <a16:creationId xmlns:a16="http://schemas.microsoft.com/office/drawing/2014/main" id="{28AC2C66-4BCD-4178-9BAB-AF9E33486D65}"/>
            </a:ext>
          </a:extLst>
        </xdr:cNvPr>
        <xdr:cNvSpPr/>
      </xdr:nvSpPr>
      <xdr:spPr>
        <a:xfrm>
          <a:off x="7029450" y="64373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14" name="フローチャート: 判断 113">
          <a:extLst>
            <a:ext uri="{FF2B5EF4-FFF2-40B4-BE49-F238E27FC236}">
              <a16:creationId xmlns:a16="http://schemas.microsoft.com/office/drawing/2014/main" id="{5871035C-D3BB-49AF-B171-10F76FE82367}"/>
            </a:ext>
          </a:extLst>
        </xdr:cNvPr>
        <xdr:cNvSpPr/>
      </xdr:nvSpPr>
      <xdr:spPr>
        <a:xfrm>
          <a:off x="6238875" y="64419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329FDF6-127A-4831-8BC4-AF24840929B1}"/>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7A56612-4664-4F81-B487-8E4E1D735930}"/>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578962B9-4244-453F-8482-73B2A6A9A933}"/>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F6BCFB9-183C-483C-AAE0-99FD7667CCA5}"/>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8254785-4D70-4A0D-A9F0-DC675989F24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20" name="楕円 119">
          <a:extLst>
            <a:ext uri="{FF2B5EF4-FFF2-40B4-BE49-F238E27FC236}">
              <a16:creationId xmlns:a16="http://schemas.microsoft.com/office/drawing/2014/main" id="{4E527643-A60F-48B6-93E5-C20FCEB962CC}"/>
            </a:ext>
          </a:extLst>
        </xdr:cNvPr>
        <xdr:cNvSpPr/>
      </xdr:nvSpPr>
      <xdr:spPr>
        <a:xfrm>
          <a:off x="9401175" y="642962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92981</xdr:rowOff>
    </xdr:from>
    <xdr:ext cx="469744" cy="259045"/>
    <xdr:sp macro="" textlink="">
      <xdr:nvSpPr>
        <xdr:cNvPr id="121" name="【図書館】&#10;一人当たり面積該当値テキスト">
          <a:extLst>
            <a:ext uri="{FF2B5EF4-FFF2-40B4-BE49-F238E27FC236}">
              <a16:creationId xmlns:a16="http://schemas.microsoft.com/office/drawing/2014/main" id="{543CB0E7-2ACB-45E9-A98D-E036F47835F9}"/>
            </a:ext>
          </a:extLst>
        </xdr:cNvPr>
        <xdr:cNvSpPr txBox="1"/>
      </xdr:nvSpPr>
      <xdr:spPr>
        <a:xfrm>
          <a:off x="9467850" y="64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2" name="楕円 121">
          <a:extLst>
            <a:ext uri="{FF2B5EF4-FFF2-40B4-BE49-F238E27FC236}">
              <a16:creationId xmlns:a16="http://schemas.microsoft.com/office/drawing/2014/main" id="{58266FE8-38E9-4373-B57E-0823E5F607E5}"/>
            </a:ext>
          </a:extLst>
        </xdr:cNvPr>
        <xdr:cNvSpPr/>
      </xdr:nvSpPr>
      <xdr:spPr>
        <a:xfrm>
          <a:off x="8639175" y="6440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40</xdr:row>
      <xdr:rowOff>7620</xdr:rowOff>
    </xdr:to>
    <xdr:cxnSp macro="">
      <xdr:nvCxnSpPr>
        <xdr:cNvPr id="123" name="直線コネクタ 122">
          <a:extLst>
            <a:ext uri="{FF2B5EF4-FFF2-40B4-BE49-F238E27FC236}">
              <a16:creationId xmlns:a16="http://schemas.microsoft.com/office/drawing/2014/main" id="{E5D4926C-81A6-4D7C-9FFA-56794BAD8CBD}"/>
            </a:ext>
          </a:extLst>
        </xdr:cNvPr>
        <xdr:cNvCxnSpPr/>
      </xdr:nvCxnSpPr>
      <xdr:spPr>
        <a:xfrm flipV="1">
          <a:off x="8686800" y="6477254"/>
          <a:ext cx="74295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24" name="n_1aveValue【図書館】&#10;一人当たり面積">
          <a:extLst>
            <a:ext uri="{FF2B5EF4-FFF2-40B4-BE49-F238E27FC236}">
              <a16:creationId xmlns:a16="http://schemas.microsoft.com/office/drawing/2014/main" id="{929F41BF-5102-4B73-B102-C1548E0ED5A0}"/>
            </a:ext>
          </a:extLst>
        </xdr:cNvPr>
        <xdr:cNvSpPr txBox="1"/>
      </xdr:nvSpPr>
      <xdr:spPr>
        <a:xfrm>
          <a:off x="8458277"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25" name="n_2aveValue【図書館】&#10;一人当たり面積">
          <a:extLst>
            <a:ext uri="{FF2B5EF4-FFF2-40B4-BE49-F238E27FC236}">
              <a16:creationId xmlns:a16="http://schemas.microsoft.com/office/drawing/2014/main" id="{F19F6352-B571-4238-82DD-9DE6CA30FB2E}"/>
            </a:ext>
          </a:extLst>
        </xdr:cNvPr>
        <xdr:cNvSpPr txBox="1"/>
      </xdr:nvSpPr>
      <xdr:spPr>
        <a:xfrm>
          <a:off x="7677227" y="62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26" name="n_3aveValue【図書館】&#10;一人当たり面積">
          <a:extLst>
            <a:ext uri="{FF2B5EF4-FFF2-40B4-BE49-F238E27FC236}">
              <a16:creationId xmlns:a16="http://schemas.microsoft.com/office/drawing/2014/main" id="{22D87E3E-A62E-463F-884C-EEABE1448133}"/>
            </a:ext>
          </a:extLst>
        </xdr:cNvPr>
        <xdr:cNvSpPr txBox="1"/>
      </xdr:nvSpPr>
      <xdr:spPr>
        <a:xfrm>
          <a:off x="6867602"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27" name="n_4aveValue【図書館】&#10;一人当たり面積">
          <a:extLst>
            <a:ext uri="{FF2B5EF4-FFF2-40B4-BE49-F238E27FC236}">
              <a16:creationId xmlns:a16="http://schemas.microsoft.com/office/drawing/2014/main" id="{1CF16DD3-7D43-4D76-8BF1-9A0AB4456DB7}"/>
            </a:ext>
          </a:extLst>
        </xdr:cNvPr>
        <xdr:cNvSpPr txBox="1"/>
      </xdr:nvSpPr>
      <xdr:spPr>
        <a:xfrm>
          <a:off x="6067502" y="62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28" name="n_1mainValue【図書館】&#10;一人当たり面積">
          <a:extLst>
            <a:ext uri="{FF2B5EF4-FFF2-40B4-BE49-F238E27FC236}">
              <a16:creationId xmlns:a16="http://schemas.microsoft.com/office/drawing/2014/main" id="{7AA99B2A-7686-4E03-B7C2-E7F7B8C17857}"/>
            </a:ext>
          </a:extLst>
        </xdr:cNvPr>
        <xdr:cNvSpPr txBox="1"/>
      </xdr:nvSpPr>
      <xdr:spPr>
        <a:xfrm>
          <a:off x="845827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F8AA8665-3B23-41B7-B020-0320D02C9358}"/>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31419D78-BFFF-4BC8-80F4-3A3EE45BA7C1}"/>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AE6229C7-273E-4813-8F63-5688D7D9EED6}"/>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DB2DCB75-0C78-407B-88D0-09088C4D474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FFD91874-297D-4800-8018-6C07BE88AAE7}"/>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1249830D-8514-44FF-9218-9ACD5E44D973}"/>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B4EAB791-15E5-4266-919F-9B1280810F12}"/>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B9D47A97-B810-4211-8296-28F031C907B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E021D126-6698-4DD0-AED7-6AC003CEB6D1}"/>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20A1C18E-ED86-4B1A-AD8C-80FD85EF35A2}"/>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636C56B1-4A8D-4B52-A3DD-90E5ACEFD6F3}"/>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F295679E-04EF-4CCC-9BB6-E1A0E1CDAC83}"/>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5CB0022E-4CBE-45CC-BDB2-FF87C0901D39}"/>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9A34D6BE-E71C-4614-91DA-7A2F26BB42BC}"/>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33E0A13B-02CA-4681-B809-125F0254D6DD}"/>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61DB0A62-8931-4969-960A-75A894732DF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D2FE3407-9828-410C-BCD5-3C9AF933B364}"/>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0A62EC48-C7FA-415A-96AB-A26F65BD4EC0}"/>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97B7CD70-E338-4FC9-A751-868F6E62A1A5}"/>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79F60AA0-E8CB-4794-8D31-F4633E4C30F0}"/>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8E221E37-DECB-4FEB-90B1-61D6252E4411}"/>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359F6F5A-5083-4474-91A9-324B8B37665B}"/>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a:extLst>
            <a:ext uri="{FF2B5EF4-FFF2-40B4-BE49-F238E27FC236}">
              <a16:creationId xmlns:a16="http://schemas.microsoft.com/office/drawing/2014/main" id="{6B4CB9CC-6A6E-4D65-8C82-E38D450C76C6}"/>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49F24332-267A-4649-B542-D9479819EE07}"/>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53" name="直線コネクタ 152">
          <a:extLst>
            <a:ext uri="{FF2B5EF4-FFF2-40B4-BE49-F238E27FC236}">
              <a16:creationId xmlns:a16="http://schemas.microsoft.com/office/drawing/2014/main" id="{2F9138C5-5132-4800-BEB8-814A52E853ED}"/>
            </a:ext>
          </a:extLst>
        </xdr:cNvPr>
        <xdr:cNvCxnSpPr/>
      </xdr:nvCxnSpPr>
      <xdr:spPr>
        <a:xfrm flipV="1">
          <a:off x="4180840" y="9011920"/>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a:extLst>
            <a:ext uri="{FF2B5EF4-FFF2-40B4-BE49-F238E27FC236}">
              <a16:creationId xmlns:a16="http://schemas.microsoft.com/office/drawing/2014/main" id="{51B21B8E-4717-4C9E-B831-AF538D75FDB0}"/>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a:extLst>
            <a:ext uri="{FF2B5EF4-FFF2-40B4-BE49-F238E27FC236}">
              <a16:creationId xmlns:a16="http://schemas.microsoft.com/office/drawing/2014/main" id="{A6E6DF42-7481-4FA3-8713-54C5176B132A}"/>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8DE7EEEA-DB7D-4DEE-8EBB-8026B4782B81}"/>
            </a:ext>
          </a:extLst>
        </xdr:cNvPr>
        <xdr:cNvSpPr txBox="1"/>
      </xdr:nvSpPr>
      <xdr:spPr>
        <a:xfrm>
          <a:off x="4219575" y="879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a:extLst>
            <a:ext uri="{FF2B5EF4-FFF2-40B4-BE49-F238E27FC236}">
              <a16:creationId xmlns:a16="http://schemas.microsoft.com/office/drawing/2014/main" id="{78F9F1E8-CC68-4968-8496-36156C0B625D}"/>
            </a:ext>
          </a:extLst>
        </xdr:cNvPr>
        <xdr:cNvCxnSpPr/>
      </xdr:nvCxnSpPr>
      <xdr:spPr>
        <a:xfrm>
          <a:off x="4105275"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38DE37BC-65EC-4FCA-BCF6-152DDF2D215C}"/>
            </a:ext>
          </a:extLst>
        </xdr:cNvPr>
        <xdr:cNvSpPr txBox="1"/>
      </xdr:nvSpPr>
      <xdr:spPr>
        <a:xfrm>
          <a:off x="4219575" y="9660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59" name="フローチャート: 判断 158">
          <a:extLst>
            <a:ext uri="{FF2B5EF4-FFF2-40B4-BE49-F238E27FC236}">
              <a16:creationId xmlns:a16="http://schemas.microsoft.com/office/drawing/2014/main" id="{C5E17833-6A5B-4783-99B7-68644AF6C007}"/>
            </a:ext>
          </a:extLst>
        </xdr:cNvPr>
        <xdr:cNvSpPr/>
      </xdr:nvSpPr>
      <xdr:spPr>
        <a:xfrm>
          <a:off x="4124325" y="97993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60" name="フローチャート: 判断 159">
          <a:extLst>
            <a:ext uri="{FF2B5EF4-FFF2-40B4-BE49-F238E27FC236}">
              <a16:creationId xmlns:a16="http://schemas.microsoft.com/office/drawing/2014/main" id="{9076479C-19B7-4FDA-8254-24D8360753A9}"/>
            </a:ext>
          </a:extLst>
        </xdr:cNvPr>
        <xdr:cNvSpPr/>
      </xdr:nvSpPr>
      <xdr:spPr>
        <a:xfrm>
          <a:off x="3381375" y="978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61" name="フローチャート: 判断 160">
          <a:extLst>
            <a:ext uri="{FF2B5EF4-FFF2-40B4-BE49-F238E27FC236}">
              <a16:creationId xmlns:a16="http://schemas.microsoft.com/office/drawing/2014/main" id="{3640DC35-1835-4441-9511-05985625267C}"/>
            </a:ext>
          </a:extLst>
        </xdr:cNvPr>
        <xdr:cNvSpPr/>
      </xdr:nvSpPr>
      <xdr:spPr>
        <a:xfrm>
          <a:off x="2571750" y="9735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62" name="フローチャート: 判断 161">
          <a:extLst>
            <a:ext uri="{FF2B5EF4-FFF2-40B4-BE49-F238E27FC236}">
              <a16:creationId xmlns:a16="http://schemas.microsoft.com/office/drawing/2014/main" id="{FC4AC8FF-FDCB-47DD-A027-72412695E8E1}"/>
            </a:ext>
          </a:extLst>
        </xdr:cNvPr>
        <xdr:cNvSpPr/>
      </xdr:nvSpPr>
      <xdr:spPr>
        <a:xfrm>
          <a:off x="1781175" y="9726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63" name="フローチャート: 判断 162">
          <a:extLst>
            <a:ext uri="{FF2B5EF4-FFF2-40B4-BE49-F238E27FC236}">
              <a16:creationId xmlns:a16="http://schemas.microsoft.com/office/drawing/2014/main" id="{FEBC9EEA-AB97-4E1D-84A4-814D6E717CFE}"/>
            </a:ext>
          </a:extLst>
        </xdr:cNvPr>
        <xdr:cNvSpPr/>
      </xdr:nvSpPr>
      <xdr:spPr>
        <a:xfrm>
          <a:off x="981075" y="971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5DABEAAF-B3AA-44A7-88E8-56D058342F1A}"/>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E15B02C6-73B9-425D-B48C-492B1CDD597C}"/>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9383E6A4-C00C-4469-9773-954B064BBFB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D046B635-2F15-46B6-8AC1-554C57624375}"/>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8428EC37-E803-428A-8579-65CD73E9B15C}"/>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69" name="楕円 168">
          <a:extLst>
            <a:ext uri="{FF2B5EF4-FFF2-40B4-BE49-F238E27FC236}">
              <a16:creationId xmlns:a16="http://schemas.microsoft.com/office/drawing/2014/main" id="{A5EB1D3B-6B76-4401-B9E4-AE345B536F27}"/>
            </a:ext>
          </a:extLst>
        </xdr:cNvPr>
        <xdr:cNvSpPr/>
      </xdr:nvSpPr>
      <xdr:spPr>
        <a:xfrm>
          <a:off x="4124325" y="10001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6D5C19BB-85CE-48F0-8AD6-54EC5B2285F1}"/>
            </a:ext>
          </a:extLst>
        </xdr:cNvPr>
        <xdr:cNvSpPr txBox="1"/>
      </xdr:nvSpPr>
      <xdr:spPr>
        <a:xfrm>
          <a:off x="4219575"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80645</xdr:rowOff>
    </xdr:from>
    <xdr:to>
      <xdr:col>20</xdr:col>
      <xdr:colOff>38100</xdr:colOff>
      <xdr:row>62</xdr:row>
      <xdr:rowOff>10795</xdr:rowOff>
    </xdr:to>
    <xdr:sp macro="" textlink="">
      <xdr:nvSpPr>
        <xdr:cNvPr id="171" name="楕円 170">
          <a:extLst>
            <a:ext uri="{FF2B5EF4-FFF2-40B4-BE49-F238E27FC236}">
              <a16:creationId xmlns:a16="http://schemas.microsoft.com/office/drawing/2014/main" id="{A3E7EFAC-5DB4-4837-BB31-1B7C9DAB3EB2}"/>
            </a:ext>
          </a:extLst>
        </xdr:cNvPr>
        <xdr:cNvSpPr/>
      </xdr:nvSpPr>
      <xdr:spPr>
        <a:xfrm>
          <a:off x="3381375" y="99612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131445</xdr:rowOff>
    </xdr:from>
    <xdr:to>
      <xdr:col>24</xdr:col>
      <xdr:colOff>63500</xdr:colOff>
      <xdr:row>62</xdr:row>
      <xdr:rowOff>0</xdr:rowOff>
    </xdr:to>
    <xdr:cxnSp macro="">
      <xdr:nvCxnSpPr>
        <xdr:cNvPr id="172" name="直線コネクタ 171">
          <a:extLst>
            <a:ext uri="{FF2B5EF4-FFF2-40B4-BE49-F238E27FC236}">
              <a16:creationId xmlns:a16="http://schemas.microsoft.com/office/drawing/2014/main" id="{2B4B5B68-A962-4034-BE54-B7A87F2156BD}"/>
            </a:ext>
          </a:extLst>
        </xdr:cNvPr>
        <xdr:cNvCxnSpPr/>
      </xdr:nvCxnSpPr>
      <xdr:spPr>
        <a:xfrm>
          <a:off x="3429000" y="10008870"/>
          <a:ext cx="7524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73" name="n_1aveValue【体育館・プール】&#10;有形固定資産減価償却率">
          <a:extLst>
            <a:ext uri="{FF2B5EF4-FFF2-40B4-BE49-F238E27FC236}">
              <a16:creationId xmlns:a16="http://schemas.microsoft.com/office/drawing/2014/main" id="{964BAA3D-27AC-48F6-9452-907771A0ECF3}"/>
            </a:ext>
          </a:extLst>
        </xdr:cNvPr>
        <xdr:cNvSpPr txBox="1"/>
      </xdr:nvSpPr>
      <xdr:spPr>
        <a:xfrm>
          <a:off x="32391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74" name="n_2aveValue【体育館・プール】&#10;有形固定資産減価償却率">
          <a:extLst>
            <a:ext uri="{FF2B5EF4-FFF2-40B4-BE49-F238E27FC236}">
              <a16:creationId xmlns:a16="http://schemas.microsoft.com/office/drawing/2014/main" id="{1B2E7999-8AC8-41F8-954F-4DF5CEE0AE27}"/>
            </a:ext>
          </a:extLst>
        </xdr:cNvPr>
        <xdr:cNvSpPr txBox="1"/>
      </xdr:nvSpPr>
      <xdr:spPr>
        <a:xfrm>
          <a:off x="2439044"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75" name="n_3aveValue【体育館・プール】&#10;有形固定資産減価償却率">
          <a:extLst>
            <a:ext uri="{FF2B5EF4-FFF2-40B4-BE49-F238E27FC236}">
              <a16:creationId xmlns:a16="http://schemas.microsoft.com/office/drawing/2014/main" id="{4180DF93-5C2B-4066-8071-630C5B7E42FC}"/>
            </a:ext>
          </a:extLst>
        </xdr:cNvPr>
        <xdr:cNvSpPr txBox="1"/>
      </xdr:nvSpPr>
      <xdr:spPr>
        <a:xfrm>
          <a:off x="1648469"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76" name="n_4aveValue【体育館・プール】&#10;有形固定資産減価償却率">
          <a:extLst>
            <a:ext uri="{FF2B5EF4-FFF2-40B4-BE49-F238E27FC236}">
              <a16:creationId xmlns:a16="http://schemas.microsoft.com/office/drawing/2014/main" id="{4BEB3E22-F826-43F3-9F85-5DB54CC90120}"/>
            </a:ext>
          </a:extLst>
        </xdr:cNvPr>
        <xdr:cNvSpPr txBox="1"/>
      </xdr:nvSpPr>
      <xdr:spPr>
        <a:xfrm>
          <a:off x="848369"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1922</xdr:rowOff>
    </xdr:from>
    <xdr:ext cx="405111" cy="259045"/>
    <xdr:sp macro="" textlink="">
      <xdr:nvSpPr>
        <xdr:cNvPr id="177" name="n_1mainValue【体育館・プール】&#10;有形固定資産減価償却率">
          <a:extLst>
            <a:ext uri="{FF2B5EF4-FFF2-40B4-BE49-F238E27FC236}">
              <a16:creationId xmlns:a16="http://schemas.microsoft.com/office/drawing/2014/main" id="{A7643D43-B226-445A-B7BD-D2CA535D21F5}"/>
            </a:ext>
          </a:extLst>
        </xdr:cNvPr>
        <xdr:cNvSpPr txBox="1"/>
      </xdr:nvSpPr>
      <xdr:spPr>
        <a:xfrm>
          <a:off x="3239144" y="1004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FD3C8497-9F9A-43CF-BC2F-0A28CB66F31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9CF5CE8F-9673-45C8-A008-F57C4638164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BF3057CF-3F33-4B6E-8FA3-58CD05A55A9C}"/>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634C28E4-8A95-4D00-8C11-FA59D0B6E20B}"/>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7BA41385-0FB1-4666-83A4-941B626A4BD9}"/>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361BF430-C21F-460E-A337-4206923B438B}"/>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F3B81D2F-4D8A-4B30-A1FF-0093360A3B2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FE6D48F5-8536-4ADC-BF2F-87F3F8E7B47D}"/>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C81C969B-5530-4739-A6C5-2A1837086998}"/>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2FAB4E8A-6C81-4C42-9DC8-51F1B13CF17A}"/>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id="{11AF8FB9-5F68-4135-9045-E02A3E9EAD06}"/>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a:extLst>
            <a:ext uri="{FF2B5EF4-FFF2-40B4-BE49-F238E27FC236}">
              <a16:creationId xmlns:a16="http://schemas.microsoft.com/office/drawing/2014/main" id="{BAC00250-5A16-406C-979D-15B2BA4DBDFD}"/>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id="{291E5D7E-F45C-4290-BDF4-7D8C18ADA18B}"/>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a:extLst>
            <a:ext uri="{FF2B5EF4-FFF2-40B4-BE49-F238E27FC236}">
              <a16:creationId xmlns:a16="http://schemas.microsoft.com/office/drawing/2014/main" id="{85519B9F-1848-4151-B5B3-F39F2582A98B}"/>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id="{9E946DD1-D701-467B-8F17-A38EDE24967E}"/>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a:extLst>
            <a:ext uri="{FF2B5EF4-FFF2-40B4-BE49-F238E27FC236}">
              <a16:creationId xmlns:a16="http://schemas.microsoft.com/office/drawing/2014/main" id="{C670D386-FDB8-4760-B8A2-4E7E0CE37862}"/>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id="{C64408BC-DC58-48F0-9EC2-1275F2F436F1}"/>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a:extLst>
            <a:ext uri="{FF2B5EF4-FFF2-40B4-BE49-F238E27FC236}">
              <a16:creationId xmlns:a16="http://schemas.microsoft.com/office/drawing/2014/main" id="{5B22DEC2-617D-45D7-BB0B-8CC919901B8D}"/>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id="{73CBBA06-CD05-4632-8939-FF1801B767DB}"/>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a:extLst>
            <a:ext uri="{FF2B5EF4-FFF2-40B4-BE49-F238E27FC236}">
              <a16:creationId xmlns:a16="http://schemas.microsoft.com/office/drawing/2014/main" id="{791B1154-A799-4BC6-8950-A291855B68C3}"/>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C5822AFA-02AE-4253-8108-2D5E3AA886D8}"/>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a:extLst>
            <a:ext uri="{FF2B5EF4-FFF2-40B4-BE49-F238E27FC236}">
              <a16:creationId xmlns:a16="http://schemas.microsoft.com/office/drawing/2014/main" id="{64521A40-2602-4E92-8CD5-9BA2F785A228}"/>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a:extLst>
            <a:ext uri="{FF2B5EF4-FFF2-40B4-BE49-F238E27FC236}">
              <a16:creationId xmlns:a16="http://schemas.microsoft.com/office/drawing/2014/main" id="{0C75179D-D5BB-4D68-9DDD-36DD5AE66725}"/>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01" name="直線コネクタ 200">
          <a:extLst>
            <a:ext uri="{FF2B5EF4-FFF2-40B4-BE49-F238E27FC236}">
              <a16:creationId xmlns:a16="http://schemas.microsoft.com/office/drawing/2014/main" id="{9521CEBB-BDF8-4E8A-AD15-28BDB2A8016E}"/>
            </a:ext>
          </a:extLst>
        </xdr:cNvPr>
        <xdr:cNvCxnSpPr/>
      </xdr:nvCxnSpPr>
      <xdr:spPr>
        <a:xfrm flipV="1">
          <a:off x="9429115" y="9203055"/>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02" name="【体育館・プール】&#10;一人当たり面積最小値テキスト">
          <a:extLst>
            <a:ext uri="{FF2B5EF4-FFF2-40B4-BE49-F238E27FC236}">
              <a16:creationId xmlns:a16="http://schemas.microsoft.com/office/drawing/2014/main" id="{6C11258E-3D46-4AB5-9184-FE34C3651F43}"/>
            </a:ext>
          </a:extLst>
        </xdr:cNvPr>
        <xdr:cNvSpPr txBox="1"/>
      </xdr:nvSpPr>
      <xdr:spPr>
        <a:xfrm>
          <a:off x="9467850" y="104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03" name="直線コネクタ 202">
          <a:extLst>
            <a:ext uri="{FF2B5EF4-FFF2-40B4-BE49-F238E27FC236}">
              <a16:creationId xmlns:a16="http://schemas.microsoft.com/office/drawing/2014/main" id="{0C41D0C3-A338-4F2E-82A9-62B0B93C926C}"/>
            </a:ext>
          </a:extLst>
        </xdr:cNvPr>
        <xdr:cNvCxnSpPr/>
      </xdr:nvCxnSpPr>
      <xdr:spPr>
        <a:xfrm>
          <a:off x="9363075" y="104390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04" name="【体育館・プール】&#10;一人当たり面積最大値テキスト">
          <a:extLst>
            <a:ext uri="{FF2B5EF4-FFF2-40B4-BE49-F238E27FC236}">
              <a16:creationId xmlns:a16="http://schemas.microsoft.com/office/drawing/2014/main" id="{70555CB4-F6CF-4BA1-AB40-4EBA8BFE4734}"/>
            </a:ext>
          </a:extLst>
        </xdr:cNvPr>
        <xdr:cNvSpPr txBox="1"/>
      </xdr:nvSpPr>
      <xdr:spPr>
        <a:xfrm>
          <a:off x="9467850" y="899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05" name="直線コネクタ 204">
          <a:extLst>
            <a:ext uri="{FF2B5EF4-FFF2-40B4-BE49-F238E27FC236}">
              <a16:creationId xmlns:a16="http://schemas.microsoft.com/office/drawing/2014/main" id="{607DB573-EB37-4DF2-9CE8-5AA42DD31818}"/>
            </a:ext>
          </a:extLst>
        </xdr:cNvPr>
        <xdr:cNvCxnSpPr/>
      </xdr:nvCxnSpPr>
      <xdr:spPr>
        <a:xfrm>
          <a:off x="9363075" y="9203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06" name="【体育館・プール】&#10;一人当たり面積平均値テキスト">
          <a:extLst>
            <a:ext uri="{FF2B5EF4-FFF2-40B4-BE49-F238E27FC236}">
              <a16:creationId xmlns:a16="http://schemas.microsoft.com/office/drawing/2014/main" id="{4F663457-090B-4534-AC0A-692A62FC927A}"/>
            </a:ext>
          </a:extLst>
        </xdr:cNvPr>
        <xdr:cNvSpPr txBox="1"/>
      </xdr:nvSpPr>
      <xdr:spPr>
        <a:xfrm>
          <a:off x="946785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07" name="フローチャート: 判断 206">
          <a:extLst>
            <a:ext uri="{FF2B5EF4-FFF2-40B4-BE49-F238E27FC236}">
              <a16:creationId xmlns:a16="http://schemas.microsoft.com/office/drawing/2014/main" id="{25224558-204A-4B47-A26B-4B2F7AD09987}"/>
            </a:ext>
          </a:extLst>
        </xdr:cNvPr>
        <xdr:cNvSpPr/>
      </xdr:nvSpPr>
      <xdr:spPr>
        <a:xfrm>
          <a:off x="9401175" y="102326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08" name="フローチャート: 判断 207">
          <a:extLst>
            <a:ext uri="{FF2B5EF4-FFF2-40B4-BE49-F238E27FC236}">
              <a16:creationId xmlns:a16="http://schemas.microsoft.com/office/drawing/2014/main" id="{B8637323-16D1-4C5C-B0B8-6BFD72A2D609}"/>
            </a:ext>
          </a:extLst>
        </xdr:cNvPr>
        <xdr:cNvSpPr/>
      </xdr:nvSpPr>
      <xdr:spPr>
        <a:xfrm>
          <a:off x="8639175" y="102403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09" name="フローチャート: 判断 208">
          <a:extLst>
            <a:ext uri="{FF2B5EF4-FFF2-40B4-BE49-F238E27FC236}">
              <a16:creationId xmlns:a16="http://schemas.microsoft.com/office/drawing/2014/main" id="{39B55E9C-0FD9-4C8E-B421-E59A4D433718}"/>
            </a:ext>
          </a:extLst>
        </xdr:cNvPr>
        <xdr:cNvSpPr/>
      </xdr:nvSpPr>
      <xdr:spPr>
        <a:xfrm>
          <a:off x="7839075" y="10248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10" name="フローチャート: 判断 209">
          <a:extLst>
            <a:ext uri="{FF2B5EF4-FFF2-40B4-BE49-F238E27FC236}">
              <a16:creationId xmlns:a16="http://schemas.microsoft.com/office/drawing/2014/main" id="{C8C33705-518B-4388-A65C-BE726C0B5226}"/>
            </a:ext>
          </a:extLst>
        </xdr:cNvPr>
        <xdr:cNvSpPr/>
      </xdr:nvSpPr>
      <xdr:spPr>
        <a:xfrm>
          <a:off x="7029450" y="10251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11" name="フローチャート: 判断 210">
          <a:extLst>
            <a:ext uri="{FF2B5EF4-FFF2-40B4-BE49-F238E27FC236}">
              <a16:creationId xmlns:a16="http://schemas.microsoft.com/office/drawing/2014/main" id="{1F4D1B5E-E4AE-4891-A11F-DE07078E6A2E}"/>
            </a:ext>
          </a:extLst>
        </xdr:cNvPr>
        <xdr:cNvSpPr/>
      </xdr:nvSpPr>
      <xdr:spPr>
        <a:xfrm>
          <a:off x="6238875" y="1027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3A2F31F6-6E35-4D14-8A5F-01E8967EE3B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7478CADD-75B5-486A-83C8-1112E5ABBE7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3866CF45-6E41-4509-A99E-BE2DBB3B5D66}"/>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FBCC7B28-C56B-44E2-B850-95889CD7C2C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300E346-C207-4CDF-A0D9-F4391EF5290C}"/>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92075</xdr:rowOff>
    </xdr:from>
    <xdr:to>
      <xdr:col>55</xdr:col>
      <xdr:colOff>50800</xdr:colOff>
      <xdr:row>63</xdr:row>
      <xdr:rowOff>22225</xdr:rowOff>
    </xdr:to>
    <xdr:sp macro="" textlink="">
      <xdr:nvSpPr>
        <xdr:cNvPr id="217" name="楕円 216">
          <a:extLst>
            <a:ext uri="{FF2B5EF4-FFF2-40B4-BE49-F238E27FC236}">
              <a16:creationId xmlns:a16="http://schemas.microsoft.com/office/drawing/2014/main" id="{841DDF79-0313-4AF4-9D98-CA7944D7B9AE}"/>
            </a:ext>
          </a:extLst>
        </xdr:cNvPr>
        <xdr:cNvSpPr/>
      </xdr:nvSpPr>
      <xdr:spPr>
        <a:xfrm>
          <a:off x="9401175" y="101314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114952</xdr:rowOff>
    </xdr:from>
    <xdr:ext cx="469744" cy="259045"/>
    <xdr:sp macro="" textlink="">
      <xdr:nvSpPr>
        <xdr:cNvPr id="218" name="【体育館・プール】&#10;一人当たり面積該当値テキスト">
          <a:extLst>
            <a:ext uri="{FF2B5EF4-FFF2-40B4-BE49-F238E27FC236}">
              <a16:creationId xmlns:a16="http://schemas.microsoft.com/office/drawing/2014/main" id="{BCFE7708-2A13-422D-8C57-07881D12B9CF}"/>
            </a:ext>
          </a:extLst>
        </xdr:cNvPr>
        <xdr:cNvSpPr txBox="1"/>
      </xdr:nvSpPr>
      <xdr:spPr>
        <a:xfrm>
          <a:off x="9467850"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103124</xdr:rowOff>
    </xdr:from>
    <xdr:to>
      <xdr:col>50</xdr:col>
      <xdr:colOff>165100</xdr:colOff>
      <xdr:row>63</xdr:row>
      <xdr:rowOff>33274</xdr:rowOff>
    </xdr:to>
    <xdr:sp macro="" textlink="">
      <xdr:nvSpPr>
        <xdr:cNvPr id="219" name="楕円 218">
          <a:extLst>
            <a:ext uri="{FF2B5EF4-FFF2-40B4-BE49-F238E27FC236}">
              <a16:creationId xmlns:a16="http://schemas.microsoft.com/office/drawing/2014/main" id="{B5C385E2-FE09-468B-B4F9-73AD108AF2E9}"/>
            </a:ext>
          </a:extLst>
        </xdr:cNvPr>
        <xdr:cNvSpPr/>
      </xdr:nvSpPr>
      <xdr:spPr>
        <a:xfrm>
          <a:off x="8639175" y="1014564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142875</xdr:rowOff>
    </xdr:from>
    <xdr:to>
      <xdr:col>55</xdr:col>
      <xdr:colOff>0</xdr:colOff>
      <xdr:row>62</xdr:row>
      <xdr:rowOff>153924</xdr:rowOff>
    </xdr:to>
    <xdr:cxnSp macro="">
      <xdr:nvCxnSpPr>
        <xdr:cNvPr id="220" name="直線コネクタ 219">
          <a:extLst>
            <a:ext uri="{FF2B5EF4-FFF2-40B4-BE49-F238E27FC236}">
              <a16:creationId xmlns:a16="http://schemas.microsoft.com/office/drawing/2014/main" id="{DCDD05B7-354B-4DEB-8A13-DEA63F5E0AA1}"/>
            </a:ext>
          </a:extLst>
        </xdr:cNvPr>
        <xdr:cNvCxnSpPr/>
      </xdr:nvCxnSpPr>
      <xdr:spPr>
        <a:xfrm flipV="1">
          <a:off x="8686800" y="10179050"/>
          <a:ext cx="74295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21" name="n_1aveValue【体育館・プール】&#10;一人当たり面積">
          <a:extLst>
            <a:ext uri="{FF2B5EF4-FFF2-40B4-BE49-F238E27FC236}">
              <a16:creationId xmlns:a16="http://schemas.microsoft.com/office/drawing/2014/main" id="{2C703606-AA99-419C-BA83-A816FE950A58}"/>
            </a:ext>
          </a:extLst>
        </xdr:cNvPr>
        <xdr:cNvSpPr txBox="1"/>
      </xdr:nvSpPr>
      <xdr:spPr>
        <a:xfrm>
          <a:off x="8458277" y="1033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22" name="n_2aveValue【体育館・プール】&#10;一人当たり面積">
          <a:extLst>
            <a:ext uri="{FF2B5EF4-FFF2-40B4-BE49-F238E27FC236}">
              <a16:creationId xmlns:a16="http://schemas.microsoft.com/office/drawing/2014/main" id="{F7F268F6-7D6C-4202-856E-56623C6CD0C4}"/>
            </a:ext>
          </a:extLst>
        </xdr:cNvPr>
        <xdr:cNvSpPr txBox="1"/>
      </xdr:nvSpPr>
      <xdr:spPr>
        <a:xfrm>
          <a:off x="7677227" y="100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23" name="n_3aveValue【体育館・プール】&#10;一人当たり面積">
          <a:extLst>
            <a:ext uri="{FF2B5EF4-FFF2-40B4-BE49-F238E27FC236}">
              <a16:creationId xmlns:a16="http://schemas.microsoft.com/office/drawing/2014/main" id="{A00480A1-7EE6-4159-9ED5-88E51BD5F0E8}"/>
            </a:ext>
          </a:extLst>
        </xdr:cNvPr>
        <xdr:cNvSpPr txBox="1"/>
      </xdr:nvSpPr>
      <xdr:spPr>
        <a:xfrm>
          <a:off x="6867602" y="100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24" name="n_4aveValue【体育館・プール】&#10;一人当たり面積">
          <a:extLst>
            <a:ext uri="{FF2B5EF4-FFF2-40B4-BE49-F238E27FC236}">
              <a16:creationId xmlns:a16="http://schemas.microsoft.com/office/drawing/2014/main" id="{B2480D02-0C7E-4CB0-B6B1-906383A420EB}"/>
            </a:ext>
          </a:extLst>
        </xdr:cNvPr>
        <xdr:cNvSpPr txBox="1"/>
      </xdr:nvSpPr>
      <xdr:spPr>
        <a:xfrm>
          <a:off x="6067502" y="100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49801</xdr:rowOff>
    </xdr:from>
    <xdr:ext cx="469744" cy="259045"/>
    <xdr:sp macro="" textlink="">
      <xdr:nvSpPr>
        <xdr:cNvPr id="225" name="n_1mainValue【体育館・プール】&#10;一人当たり面積">
          <a:extLst>
            <a:ext uri="{FF2B5EF4-FFF2-40B4-BE49-F238E27FC236}">
              <a16:creationId xmlns:a16="http://schemas.microsoft.com/office/drawing/2014/main" id="{AA5D0565-9BC5-4943-A2C5-28745C2C82B4}"/>
            </a:ext>
          </a:extLst>
        </xdr:cNvPr>
        <xdr:cNvSpPr txBox="1"/>
      </xdr:nvSpPr>
      <xdr:spPr>
        <a:xfrm>
          <a:off x="8458277" y="992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a16="http://schemas.microsoft.com/office/drawing/2014/main" id="{A5A70B9E-423C-4654-BC40-CFFFE3DEB34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a:extLst>
            <a:ext uri="{FF2B5EF4-FFF2-40B4-BE49-F238E27FC236}">
              <a16:creationId xmlns:a16="http://schemas.microsoft.com/office/drawing/2014/main" id="{B7410709-9A08-4FF1-8CAB-A93D42F4941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a:extLst>
            <a:ext uri="{FF2B5EF4-FFF2-40B4-BE49-F238E27FC236}">
              <a16:creationId xmlns:a16="http://schemas.microsoft.com/office/drawing/2014/main" id="{4ABC4219-86D8-4C37-8682-6B516E64B907}"/>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a:extLst>
            <a:ext uri="{FF2B5EF4-FFF2-40B4-BE49-F238E27FC236}">
              <a16:creationId xmlns:a16="http://schemas.microsoft.com/office/drawing/2014/main" id="{D02029B7-A7A2-4401-9852-AFB573281B86}"/>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a:extLst>
            <a:ext uri="{FF2B5EF4-FFF2-40B4-BE49-F238E27FC236}">
              <a16:creationId xmlns:a16="http://schemas.microsoft.com/office/drawing/2014/main" id="{147D885C-2793-4D75-845C-38D4C159160F}"/>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a:extLst>
            <a:ext uri="{FF2B5EF4-FFF2-40B4-BE49-F238E27FC236}">
              <a16:creationId xmlns:a16="http://schemas.microsoft.com/office/drawing/2014/main" id="{496C6D0F-811C-4A1E-829A-B8E3CC388798}"/>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a:extLst>
            <a:ext uri="{FF2B5EF4-FFF2-40B4-BE49-F238E27FC236}">
              <a16:creationId xmlns:a16="http://schemas.microsoft.com/office/drawing/2014/main" id="{391B81AD-B989-49F3-BB80-70EDA48415C2}"/>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a:extLst>
            <a:ext uri="{FF2B5EF4-FFF2-40B4-BE49-F238E27FC236}">
              <a16:creationId xmlns:a16="http://schemas.microsoft.com/office/drawing/2014/main" id="{872FF207-3221-4376-908E-B83C4AB91D7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a:extLst>
            <a:ext uri="{FF2B5EF4-FFF2-40B4-BE49-F238E27FC236}">
              <a16:creationId xmlns:a16="http://schemas.microsoft.com/office/drawing/2014/main" id="{478C0A21-4048-41B0-884F-C7D5B11B25EF}"/>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a:extLst>
            <a:ext uri="{FF2B5EF4-FFF2-40B4-BE49-F238E27FC236}">
              <a16:creationId xmlns:a16="http://schemas.microsoft.com/office/drawing/2014/main" id="{1E1479DA-DD83-4662-BAF1-48429642D40A}"/>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a:extLst>
            <a:ext uri="{FF2B5EF4-FFF2-40B4-BE49-F238E27FC236}">
              <a16:creationId xmlns:a16="http://schemas.microsoft.com/office/drawing/2014/main" id="{189983EA-AC27-4A94-8E99-9E5CE3D7E91D}"/>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a:extLst>
            <a:ext uri="{FF2B5EF4-FFF2-40B4-BE49-F238E27FC236}">
              <a16:creationId xmlns:a16="http://schemas.microsoft.com/office/drawing/2014/main" id="{E46458E0-3893-4522-B6D2-9018C6DF1238}"/>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a:extLst>
            <a:ext uri="{FF2B5EF4-FFF2-40B4-BE49-F238E27FC236}">
              <a16:creationId xmlns:a16="http://schemas.microsoft.com/office/drawing/2014/main" id="{0F5D2B30-2117-4A5E-87A1-3B7B24F07C16}"/>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a:extLst>
            <a:ext uri="{FF2B5EF4-FFF2-40B4-BE49-F238E27FC236}">
              <a16:creationId xmlns:a16="http://schemas.microsoft.com/office/drawing/2014/main" id="{28552653-AB19-4049-8B1C-261672F16A03}"/>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a:extLst>
            <a:ext uri="{FF2B5EF4-FFF2-40B4-BE49-F238E27FC236}">
              <a16:creationId xmlns:a16="http://schemas.microsoft.com/office/drawing/2014/main" id="{A33DA501-3C94-4C8B-B8E7-E87EDC01F998}"/>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a:extLst>
            <a:ext uri="{FF2B5EF4-FFF2-40B4-BE49-F238E27FC236}">
              <a16:creationId xmlns:a16="http://schemas.microsoft.com/office/drawing/2014/main" id="{0DD29EFE-E4CA-4A36-9964-CF410FAE5B7A}"/>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a:extLst>
            <a:ext uri="{FF2B5EF4-FFF2-40B4-BE49-F238E27FC236}">
              <a16:creationId xmlns:a16="http://schemas.microsoft.com/office/drawing/2014/main" id="{CD42AE27-B1BD-4BD8-9152-BC6345AB8582}"/>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a:extLst>
            <a:ext uri="{FF2B5EF4-FFF2-40B4-BE49-F238E27FC236}">
              <a16:creationId xmlns:a16="http://schemas.microsoft.com/office/drawing/2014/main" id="{2547365A-9C0F-490F-9147-4AAAAB0BF049}"/>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a:extLst>
            <a:ext uri="{FF2B5EF4-FFF2-40B4-BE49-F238E27FC236}">
              <a16:creationId xmlns:a16="http://schemas.microsoft.com/office/drawing/2014/main" id="{A408E269-E2C3-4C64-BF58-953AE6E0C2D8}"/>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a:extLst>
            <a:ext uri="{FF2B5EF4-FFF2-40B4-BE49-F238E27FC236}">
              <a16:creationId xmlns:a16="http://schemas.microsoft.com/office/drawing/2014/main" id="{4A33E47E-4701-40A4-ABB2-A17B598C257F}"/>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a:extLst>
            <a:ext uri="{FF2B5EF4-FFF2-40B4-BE49-F238E27FC236}">
              <a16:creationId xmlns:a16="http://schemas.microsoft.com/office/drawing/2014/main" id="{D435B408-BE57-4564-8D3B-81E2A403D103}"/>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a:extLst>
            <a:ext uri="{FF2B5EF4-FFF2-40B4-BE49-F238E27FC236}">
              <a16:creationId xmlns:a16="http://schemas.microsoft.com/office/drawing/2014/main" id="{0F8E648C-3EA3-4B2B-9596-3330F3A23912}"/>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a:extLst>
            <a:ext uri="{FF2B5EF4-FFF2-40B4-BE49-F238E27FC236}">
              <a16:creationId xmlns:a16="http://schemas.microsoft.com/office/drawing/2014/main" id="{39FE8154-2370-420E-803D-D1892A73FD9E}"/>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a:extLst>
            <a:ext uri="{FF2B5EF4-FFF2-40B4-BE49-F238E27FC236}">
              <a16:creationId xmlns:a16="http://schemas.microsoft.com/office/drawing/2014/main" id="{8AC4252A-E438-4068-98A0-AA60BB7F33E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50" name="直線コネクタ 249">
          <a:extLst>
            <a:ext uri="{FF2B5EF4-FFF2-40B4-BE49-F238E27FC236}">
              <a16:creationId xmlns:a16="http://schemas.microsoft.com/office/drawing/2014/main" id="{EC1856E4-1609-4843-9704-25B24DC06212}"/>
            </a:ext>
          </a:extLst>
        </xdr:cNvPr>
        <xdr:cNvCxnSpPr/>
      </xdr:nvCxnSpPr>
      <xdr:spPr>
        <a:xfrm flipV="1">
          <a:off x="4180840" y="1252728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1" name="【福祉施設】&#10;有形固定資産減価償却率最小値テキスト">
          <a:extLst>
            <a:ext uri="{FF2B5EF4-FFF2-40B4-BE49-F238E27FC236}">
              <a16:creationId xmlns:a16="http://schemas.microsoft.com/office/drawing/2014/main" id="{3D10CA2A-13C3-412D-B01B-E62F0D733C5E}"/>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2" name="直線コネクタ 251">
          <a:extLst>
            <a:ext uri="{FF2B5EF4-FFF2-40B4-BE49-F238E27FC236}">
              <a16:creationId xmlns:a16="http://schemas.microsoft.com/office/drawing/2014/main" id="{7FDF817D-E9DF-4FFE-BEE2-8F876FAA108D}"/>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53" name="【福祉施設】&#10;有形固定資産減価償却率最大値テキスト">
          <a:extLst>
            <a:ext uri="{FF2B5EF4-FFF2-40B4-BE49-F238E27FC236}">
              <a16:creationId xmlns:a16="http://schemas.microsoft.com/office/drawing/2014/main" id="{0904D56D-4BCC-4B80-8D41-FFA150620711}"/>
            </a:ext>
          </a:extLst>
        </xdr:cNvPr>
        <xdr:cNvSpPr txBox="1"/>
      </xdr:nvSpPr>
      <xdr:spPr>
        <a:xfrm>
          <a:off x="4219575" y="1231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54" name="直線コネクタ 253">
          <a:extLst>
            <a:ext uri="{FF2B5EF4-FFF2-40B4-BE49-F238E27FC236}">
              <a16:creationId xmlns:a16="http://schemas.microsoft.com/office/drawing/2014/main" id="{89217A10-C799-4FCD-9EF4-0608E6EA1912}"/>
            </a:ext>
          </a:extLst>
        </xdr:cNvPr>
        <xdr:cNvCxnSpPr/>
      </xdr:nvCxnSpPr>
      <xdr:spPr>
        <a:xfrm>
          <a:off x="4105275" y="12527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55" name="【福祉施設】&#10;有形固定資産減価償却率平均値テキスト">
          <a:extLst>
            <a:ext uri="{FF2B5EF4-FFF2-40B4-BE49-F238E27FC236}">
              <a16:creationId xmlns:a16="http://schemas.microsoft.com/office/drawing/2014/main" id="{48159A9E-487D-4116-BC52-09F2651B49FE}"/>
            </a:ext>
          </a:extLst>
        </xdr:cNvPr>
        <xdr:cNvSpPr txBox="1"/>
      </xdr:nvSpPr>
      <xdr:spPr>
        <a:xfrm>
          <a:off x="4219575" y="13125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56" name="フローチャート: 判断 255">
          <a:extLst>
            <a:ext uri="{FF2B5EF4-FFF2-40B4-BE49-F238E27FC236}">
              <a16:creationId xmlns:a16="http://schemas.microsoft.com/office/drawing/2014/main" id="{0BCD0A11-149A-47F5-A3EA-3F83980CDFFE}"/>
            </a:ext>
          </a:extLst>
        </xdr:cNvPr>
        <xdr:cNvSpPr/>
      </xdr:nvSpPr>
      <xdr:spPr>
        <a:xfrm>
          <a:off x="4124325"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57" name="フローチャート: 判断 256">
          <a:extLst>
            <a:ext uri="{FF2B5EF4-FFF2-40B4-BE49-F238E27FC236}">
              <a16:creationId xmlns:a16="http://schemas.microsoft.com/office/drawing/2014/main" id="{4B02E07C-0B87-4E42-81F2-801CA3153550}"/>
            </a:ext>
          </a:extLst>
        </xdr:cNvPr>
        <xdr:cNvSpPr/>
      </xdr:nvSpPr>
      <xdr:spPr>
        <a:xfrm>
          <a:off x="3381375" y="13246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8" name="フローチャート: 判断 257">
          <a:extLst>
            <a:ext uri="{FF2B5EF4-FFF2-40B4-BE49-F238E27FC236}">
              <a16:creationId xmlns:a16="http://schemas.microsoft.com/office/drawing/2014/main" id="{7516656F-324B-457B-BBD1-559DC6745D3A}"/>
            </a:ext>
          </a:extLst>
        </xdr:cNvPr>
        <xdr:cNvSpPr/>
      </xdr:nvSpPr>
      <xdr:spPr>
        <a:xfrm>
          <a:off x="2571750" y="13218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59" name="フローチャート: 判断 258">
          <a:extLst>
            <a:ext uri="{FF2B5EF4-FFF2-40B4-BE49-F238E27FC236}">
              <a16:creationId xmlns:a16="http://schemas.microsoft.com/office/drawing/2014/main" id="{CAB94004-94AF-4463-AB9F-A8C10316F941}"/>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60" name="フローチャート: 判断 259">
          <a:extLst>
            <a:ext uri="{FF2B5EF4-FFF2-40B4-BE49-F238E27FC236}">
              <a16:creationId xmlns:a16="http://schemas.microsoft.com/office/drawing/2014/main" id="{4A029686-98EB-460A-8EFA-78C92B47CFBB}"/>
            </a:ext>
          </a:extLst>
        </xdr:cNvPr>
        <xdr:cNvSpPr/>
      </xdr:nvSpPr>
      <xdr:spPr>
        <a:xfrm>
          <a:off x="981075" y="13211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59DF4BB-E5BC-49CD-8FD9-D6BE65CB4E8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B132BABC-0EDC-44F9-B497-2CD377D24BF5}"/>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EF432B1E-E55E-4A30-9F7C-5EFEA6BF4221}"/>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5C0878B9-D972-4638-B69D-5F18755F4C9D}"/>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1F98272B-E2B7-49EE-B1AE-8E8E5DE6239C}"/>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266" name="楕円 265">
          <a:extLst>
            <a:ext uri="{FF2B5EF4-FFF2-40B4-BE49-F238E27FC236}">
              <a16:creationId xmlns:a16="http://schemas.microsoft.com/office/drawing/2014/main" id="{C512D373-0502-4BF4-AAA3-1CFFF9018D2E}"/>
            </a:ext>
          </a:extLst>
        </xdr:cNvPr>
        <xdr:cNvSpPr/>
      </xdr:nvSpPr>
      <xdr:spPr>
        <a:xfrm>
          <a:off x="4124325" y="13610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267" name="【福祉施設】&#10;有形固定資産減価償却率該当値テキスト">
          <a:extLst>
            <a:ext uri="{FF2B5EF4-FFF2-40B4-BE49-F238E27FC236}">
              <a16:creationId xmlns:a16="http://schemas.microsoft.com/office/drawing/2014/main" id="{005D571F-2ED6-46E5-90A7-4FD47D7AC3F4}"/>
            </a:ext>
          </a:extLst>
        </xdr:cNvPr>
        <xdr:cNvSpPr txBox="1"/>
      </xdr:nvSpPr>
      <xdr:spPr>
        <a:xfrm>
          <a:off x="4219575"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268" name="楕円 267">
          <a:extLst>
            <a:ext uri="{FF2B5EF4-FFF2-40B4-BE49-F238E27FC236}">
              <a16:creationId xmlns:a16="http://schemas.microsoft.com/office/drawing/2014/main" id="{98A5103A-9A64-45F3-98AF-10BD92140732}"/>
            </a:ext>
          </a:extLst>
        </xdr:cNvPr>
        <xdr:cNvSpPr/>
      </xdr:nvSpPr>
      <xdr:spPr>
        <a:xfrm>
          <a:off x="3381375" y="135737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62864</xdr:rowOff>
    </xdr:to>
    <xdr:cxnSp macro="">
      <xdr:nvCxnSpPr>
        <xdr:cNvPr id="269" name="直線コネクタ 268">
          <a:extLst>
            <a:ext uri="{FF2B5EF4-FFF2-40B4-BE49-F238E27FC236}">
              <a16:creationId xmlns:a16="http://schemas.microsoft.com/office/drawing/2014/main" id="{74B5D0CE-E794-4D41-BCC0-5425173D9FA5}"/>
            </a:ext>
          </a:extLst>
        </xdr:cNvPr>
        <xdr:cNvCxnSpPr/>
      </xdr:nvCxnSpPr>
      <xdr:spPr>
        <a:xfrm>
          <a:off x="3429000" y="13611861"/>
          <a:ext cx="752475" cy="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70" name="n_1aveValue【福祉施設】&#10;有形固定資産減価償却率">
          <a:extLst>
            <a:ext uri="{FF2B5EF4-FFF2-40B4-BE49-F238E27FC236}">
              <a16:creationId xmlns:a16="http://schemas.microsoft.com/office/drawing/2014/main" id="{94572EA6-C53D-4AA0-AF65-146354F5D37C}"/>
            </a:ext>
          </a:extLst>
        </xdr:cNvPr>
        <xdr:cNvSpPr txBox="1"/>
      </xdr:nvSpPr>
      <xdr:spPr>
        <a:xfrm>
          <a:off x="3239144"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71" name="n_2aveValue【福祉施設】&#10;有形固定資産減価償却率">
          <a:extLst>
            <a:ext uri="{FF2B5EF4-FFF2-40B4-BE49-F238E27FC236}">
              <a16:creationId xmlns:a16="http://schemas.microsoft.com/office/drawing/2014/main" id="{F81F437A-61D2-4792-8F13-A322FCE4DDD4}"/>
            </a:ext>
          </a:extLst>
        </xdr:cNvPr>
        <xdr:cNvSpPr txBox="1"/>
      </xdr:nvSpPr>
      <xdr:spPr>
        <a:xfrm>
          <a:off x="2439044" y="1300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272" name="n_3aveValue【福祉施設】&#10;有形固定資産減価償却率">
          <a:extLst>
            <a:ext uri="{FF2B5EF4-FFF2-40B4-BE49-F238E27FC236}">
              <a16:creationId xmlns:a16="http://schemas.microsoft.com/office/drawing/2014/main" id="{AA84AD69-3C31-4843-A3C9-5E80FE059D73}"/>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73" name="n_4aveValue【福祉施設】&#10;有形固定資産減価償却率">
          <a:extLst>
            <a:ext uri="{FF2B5EF4-FFF2-40B4-BE49-F238E27FC236}">
              <a16:creationId xmlns:a16="http://schemas.microsoft.com/office/drawing/2014/main" id="{DD13F59E-7D85-4ACD-9DB1-A80AECBF2AD0}"/>
            </a:ext>
          </a:extLst>
        </xdr:cNvPr>
        <xdr:cNvSpPr txBox="1"/>
      </xdr:nvSpPr>
      <xdr:spPr>
        <a:xfrm>
          <a:off x="848369"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274" name="n_1mainValue【福祉施設】&#10;有形固定資産減価償却率">
          <a:extLst>
            <a:ext uri="{FF2B5EF4-FFF2-40B4-BE49-F238E27FC236}">
              <a16:creationId xmlns:a16="http://schemas.microsoft.com/office/drawing/2014/main" id="{496A6456-98B8-4C7E-93E6-648AAFAE0B6F}"/>
            </a:ext>
          </a:extLst>
        </xdr:cNvPr>
        <xdr:cNvSpPr txBox="1"/>
      </xdr:nvSpPr>
      <xdr:spPr>
        <a:xfrm>
          <a:off x="3239144"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6E3B4517-F42C-427B-A219-4D190FDCF932}"/>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51455E1E-BD76-45DA-8E25-5B5FDFA29208}"/>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785AD8CF-3786-4A5D-9690-44785146DCC4}"/>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A8F37A8D-5866-4FA8-83AD-5AD0CA50AB4A}"/>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2AC9BB0D-FE36-4441-8E11-5E304E88C09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171BE7E5-378C-48E5-9000-2C674133F4B6}"/>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71C6B169-9737-445E-94C6-5825536BAE08}"/>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55A5F636-D678-45C2-9D9C-94467EF1DA8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5BEF8DA4-2D0C-4CA4-B93B-FF1CFBD9EB7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2B645DD3-FE6B-48EA-A580-9C44024C9D5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a:extLst>
            <a:ext uri="{FF2B5EF4-FFF2-40B4-BE49-F238E27FC236}">
              <a16:creationId xmlns:a16="http://schemas.microsoft.com/office/drawing/2014/main" id="{774FCE99-1288-413E-B6DE-CC17EA47E34D}"/>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a:extLst>
            <a:ext uri="{FF2B5EF4-FFF2-40B4-BE49-F238E27FC236}">
              <a16:creationId xmlns:a16="http://schemas.microsoft.com/office/drawing/2014/main" id="{45875A27-1380-4994-82C2-5272E34603CA}"/>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a:extLst>
            <a:ext uri="{FF2B5EF4-FFF2-40B4-BE49-F238E27FC236}">
              <a16:creationId xmlns:a16="http://schemas.microsoft.com/office/drawing/2014/main" id="{61122F05-7C16-4023-B33D-9B9CBBA4E3A3}"/>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8" name="テキスト ボックス 287">
          <a:extLst>
            <a:ext uri="{FF2B5EF4-FFF2-40B4-BE49-F238E27FC236}">
              <a16:creationId xmlns:a16="http://schemas.microsoft.com/office/drawing/2014/main" id="{8C90924E-A2A2-47CF-9891-3B2D5AC5526A}"/>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a:extLst>
            <a:ext uri="{FF2B5EF4-FFF2-40B4-BE49-F238E27FC236}">
              <a16:creationId xmlns:a16="http://schemas.microsoft.com/office/drawing/2014/main" id="{7B7EC613-D332-47FB-B26B-87271C771D36}"/>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0" name="テキスト ボックス 289">
          <a:extLst>
            <a:ext uri="{FF2B5EF4-FFF2-40B4-BE49-F238E27FC236}">
              <a16:creationId xmlns:a16="http://schemas.microsoft.com/office/drawing/2014/main" id="{EDD3A710-1B1D-4004-819E-89C3D6E946B1}"/>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a:extLst>
            <a:ext uri="{FF2B5EF4-FFF2-40B4-BE49-F238E27FC236}">
              <a16:creationId xmlns:a16="http://schemas.microsoft.com/office/drawing/2014/main" id="{9D295CB3-A45B-4117-8D9B-375A9DA59EF7}"/>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2" name="テキスト ボックス 291">
          <a:extLst>
            <a:ext uri="{FF2B5EF4-FFF2-40B4-BE49-F238E27FC236}">
              <a16:creationId xmlns:a16="http://schemas.microsoft.com/office/drawing/2014/main" id="{C691073C-2637-4BCC-93AB-019D7D95C2AF}"/>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94EE5189-3CBD-447A-8D4C-BFF0C0A7654A}"/>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81AA0EC0-E7DD-45AF-AD9F-3BDCD0790E93}"/>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CC33E09F-6657-4716-90FE-73A37A0E6029}"/>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296" name="直線コネクタ 295">
          <a:extLst>
            <a:ext uri="{FF2B5EF4-FFF2-40B4-BE49-F238E27FC236}">
              <a16:creationId xmlns:a16="http://schemas.microsoft.com/office/drawing/2014/main" id="{704E41DE-EC12-410D-8C35-ABB8D57D9BAB}"/>
            </a:ext>
          </a:extLst>
        </xdr:cNvPr>
        <xdr:cNvCxnSpPr/>
      </xdr:nvCxnSpPr>
      <xdr:spPr>
        <a:xfrm flipV="1">
          <a:off x="9429115" y="12579477"/>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7" name="【福祉施設】&#10;一人当たり面積最小値テキスト">
          <a:extLst>
            <a:ext uri="{FF2B5EF4-FFF2-40B4-BE49-F238E27FC236}">
              <a16:creationId xmlns:a16="http://schemas.microsoft.com/office/drawing/2014/main" id="{F000FF0F-12D0-4F01-925F-69E28AAEC8D3}"/>
            </a:ext>
          </a:extLst>
        </xdr:cNvPr>
        <xdr:cNvSpPr txBox="1"/>
      </xdr:nvSpPr>
      <xdr:spPr>
        <a:xfrm>
          <a:off x="9467850"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8" name="直線コネクタ 297">
          <a:extLst>
            <a:ext uri="{FF2B5EF4-FFF2-40B4-BE49-F238E27FC236}">
              <a16:creationId xmlns:a16="http://schemas.microsoft.com/office/drawing/2014/main" id="{1C291BDF-9190-4E77-9E36-EB3596EEC51C}"/>
            </a:ext>
          </a:extLst>
        </xdr:cNvPr>
        <xdr:cNvCxnSpPr/>
      </xdr:nvCxnSpPr>
      <xdr:spPr>
        <a:xfrm>
          <a:off x="9363075" y="13955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299" name="【福祉施設】&#10;一人当たり面積最大値テキスト">
          <a:extLst>
            <a:ext uri="{FF2B5EF4-FFF2-40B4-BE49-F238E27FC236}">
              <a16:creationId xmlns:a16="http://schemas.microsoft.com/office/drawing/2014/main" id="{D6029685-E2B8-421E-B452-CC7C9682B10D}"/>
            </a:ext>
          </a:extLst>
        </xdr:cNvPr>
        <xdr:cNvSpPr txBox="1"/>
      </xdr:nvSpPr>
      <xdr:spPr>
        <a:xfrm>
          <a:off x="9467850" y="123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00" name="直線コネクタ 299">
          <a:extLst>
            <a:ext uri="{FF2B5EF4-FFF2-40B4-BE49-F238E27FC236}">
              <a16:creationId xmlns:a16="http://schemas.microsoft.com/office/drawing/2014/main" id="{EFCC2A45-6F78-4017-ABD7-FFD1873675FC}"/>
            </a:ext>
          </a:extLst>
        </xdr:cNvPr>
        <xdr:cNvCxnSpPr/>
      </xdr:nvCxnSpPr>
      <xdr:spPr>
        <a:xfrm>
          <a:off x="9363075" y="12579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01" name="【福祉施設】&#10;一人当たり面積平均値テキスト">
          <a:extLst>
            <a:ext uri="{FF2B5EF4-FFF2-40B4-BE49-F238E27FC236}">
              <a16:creationId xmlns:a16="http://schemas.microsoft.com/office/drawing/2014/main" id="{08D2FA02-D32C-4230-8020-37710134D31B}"/>
            </a:ext>
          </a:extLst>
        </xdr:cNvPr>
        <xdr:cNvSpPr txBox="1"/>
      </xdr:nvSpPr>
      <xdr:spPr>
        <a:xfrm>
          <a:off x="9467850" y="135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02" name="フローチャート: 判断 301">
          <a:extLst>
            <a:ext uri="{FF2B5EF4-FFF2-40B4-BE49-F238E27FC236}">
              <a16:creationId xmlns:a16="http://schemas.microsoft.com/office/drawing/2014/main" id="{459B9933-5681-4BDF-8BFA-3D8BE741EAE9}"/>
            </a:ext>
          </a:extLst>
        </xdr:cNvPr>
        <xdr:cNvSpPr/>
      </xdr:nvSpPr>
      <xdr:spPr>
        <a:xfrm>
          <a:off x="9401175" y="135756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03" name="フローチャート: 判断 302">
          <a:extLst>
            <a:ext uri="{FF2B5EF4-FFF2-40B4-BE49-F238E27FC236}">
              <a16:creationId xmlns:a16="http://schemas.microsoft.com/office/drawing/2014/main" id="{08F6ACE8-BB84-4FA1-9562-7BA130FF36DA}"/>
            </a:ext>
          </a:extLst>
        </xdr:cNvPr>
        <xdr:cNvSpPr/>
      </xdr:nvSpPr>
      <xdr:spPr>
        <a:xfrm>
          <a:off x="8639175" y="1359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04" name="フローチャート: 判断 303">
          <a:extLst>
            <a:ext uri="{FF2B5EF4-FFF2-40B4-BE49-F238E27FC236}">
              <a16:creationId xmlns:a16="http://schemas.microsoft.com/office/drawing/2014/main" id="{9075A4F1-B05D-4E0E-A78E-8B8712F9C5F5}"/>
            </a:ext>
          </a:extLst>
        </xdr:cNvPr>
        <xdr:cNvSpPr/>
      </xdr:nvSpPr>
      <xdr:spPr>
        <a:xfrm>
          <a:off x="78390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05" name="フローチャート: 判断 304">
          <a:extLst>
            <a:ext uri="{FF2B5EF4-FFF2-40B4-BE49-F238E27FC236}">
              <a16:creationId xmlns:a16="http://schemas.microsoft.com/office/drawing/2014/main" id="{1027F29A-1D1F-4002-B166-4690324EAD08}"/>
            </a:ext>
          </a:extLst>
        </xdr:cNvPr>
        <xdr:cNvSpPr/>
      </xdr:nvSpPr>
      <xdr:spPr>
        <a:xfrm>
          <a:off x="7029450" y="1359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06" name="フローチャート: 判断 305">
          <a:extLst>
            <a:ext uri="{FF2B5EF4-FFF2-40B4-BE49-F238E27FC236}">
              <a16:creationId xmlns:a16="http://schemas.microsoft.com/office/drawing/2014/main" id="{DE88513C-C232-4B25-A86B-EB27FF1AC72C}"/>
            </a:ext>
          </a:extLst>
        </xdr:cNvPr>
        <xdr:cNvSpPr/>
      </xdr:nvSpPr>
      <xdr:spPr>
        <a:xfrm>
          <a:off x="6238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D6723249-A86E-43F4-9761-7EBF1351637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AFB760D4-CA74-4258-8469-07F8027E8801}"/>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AA240F42-C832-4EE9-A0E1-046C6D2BCB6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83800347-F429-4E0E-A9C4-2B5FD1790CB1}"/>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E24A719B-4DD9-4719-83E1-544DB0722D98}"/>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21589</xdr:rowOff>
    </xdr:from>
    <xdr:to>
      <xdr:col>55</xdr:col>
      <xdr:colOff>50800</xdr:colOff>
      <xdr:row>78</xdr:row>
      <xdr:rowOff>123189</xdr:rowOff>
    </xdr:to>
    <xdr:sp macro="" textlink="">
      <xdr:nvSpPr>
        <xdr:cNvPr id="312" name="楕円 311">
          <a:extLst>
            <a:ext uri="{FF2B5EF4-FFF2-40B4-BE49-F238E27FC236}">
              <a16:creationId xmlns:a16="http://schemas.microsoft.com/office/drawing/2014/main" id="{0B493FD3-0D93-4352-9832-72FA7F8DB2BA}"/>
            </a:ext>
          </a:extLst>
        </xdr:cNvPr>
        <xdr:cNvSpPr/>
      </xdr:nvSpPr>
      <xdr:spPr>
        <a:xfrm>
          <a:off x="9401175" y="1265173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44466</xdr:rowOff>
    </xdr:from>
    <xdr:ext cx="469744" cy="259045"/>
    <xdr:sp macro="" textlink="">
      <xdr:nvSpPr>
        <xdr:cNvPr id="313" name="【福祉施設】&#10;一人当たり面積該当値テキスト">
          <a:extLst>
            <a:ext uri="{FF2B5EF4-FFF2-40B4-BE49-F238E27FC236}">
              <a16:creationId xmlns:a16="http://schemas.microsoft.com/office/drawing/2014/main" id="{7CAB8226-6E1B-4000-A92B-29EDE4F7719B}"/>
            </a:ext>
          </a:extLst>
        </xdr:cNvPr>
        <xdr:cNvSpPr txBox="1"/>
      </xdr:nvSpPr>
      <xdr:spPr>
        <a:xfrm>
          <a:off x="9467850" y="1251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147320</xdr:rowOff>
    </xdr:from>
    <xdr:to>
      <xdr:col>50</xdr:col>
      <xdr:colOff>165100</xdr:colOff>
      <xdr:row>79</xdr:row>
      <xdr:rowOff>77470</xdr:rowOff>
    </xdr:to>
    <xdr:sp macro="" textlink="">
      <xdr:nvSpPr>
        <xdr:cNvPr id="314" name="楕円 313">
          <a:extLst>
            <a:ext uri="{FF2B5EF4-FFF2-40B4-BE49-F238E27FC236}">
              <a16:creationId xmlns:a16="http://schemas.microsoft.com/office/drawing/2014/main" id="{46480A17-3496-4C85-94EF-DA64D5AEFDAD}"/>
            </a:ext>
          </a:extLst>
        </xdr:cNvPr>
        <xdr:cNvSpPr/>
      </xdr:nvSpPr>
      <xdr:spPr>
        <a:xfrm>
          <a:off x="8639175" y="12774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72389</xdr:rowOff>
    </xdr:from>
    <xdr:to>
      <xdr:col>55</xdr:col>
      <xdr:colOff>0</xdr:colOff>
      <xdr:row>79</xdr:row>
      <xdr:rowOff>26670</xdr:rowOff>
    </xdr:to>
    <xdr:cxnSp macro="">
      <xdr:nvCxnSpPr>
        <xdr:cNvPr id="315" name="直線コネクタ 314">
          <a:extLst>
            <a:ext uri="{FF2B5EF4-FFF2-40B4-BE49-F238E27FC236}">
              <a16:creationId xmlns:a16="http://schemas.microsoft.com/office/drawing/2014/main" id="{76D1AFAD-06A9-4D1B-9890-1893299237E5}"/>
            </a:ext>
          </a:extLst>
        </xdr:cNvPr>
        <xdr:cNvCxnSpPr/>
      </xdr:nvCxnSpPr>
      <xdr:spPr>
        <a:xfrm flipV="1">
          <a:off x="8686800" y="12699364"/>
          <a:ext cx="742950" cy="1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16" name="n_1aveValue【福祉施設】&#10;一人当たり面積">
          <a:extLst>
            <a:ext uri="{FF2B5EF4-FFF2-40B4-BE49-F238E27FC236}">
              <a16:creationId xmlns:a16="http://schemas.microsoft.com/office/drawing/2014/main" id="{D2647690-2AB4-4393-BB94-4F8A74562B41}"/>
            </a:ext>
          </a:extLst>
        </xdr:cNvPr>
        <xdr:cNvSpPr txBox="1"/>
      </xdr:nvSpPr>
      <xdr:spPr>
        <a:xfrm>
          <a:off x="8458277" y="136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17" name="n_2aveValue【福祉施設】&#10;一人当たり面積">
          <a:extLst>
            <a:ext uri="{FF2B5EF4-FFF2-40B4-BE49-F238E27FC236}">
              <a16:creationId xmlns:a16="http://schemas.microsoft.com/office/drawing/2014/main" id="{6869230D-A1AA-4B9E-80B0-96B89BA8B2D6}"/>
            </a:ext>
          </a:extLst>
        </xdr:cNvPr>
        <xdr:cNvSpPr txBox="1"/>
      </xdr:nvSpPr>
      <xdr:spPr>
        <a:xfrm>
          <a:off x="76772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18" name="n_3aveValue【福祉施設】&#10;一人当たり面積">
          <a:extLst>
            <a:ext uri="{FF2B5EF4-FFF2-40B4-BE49-F238E27FC236}">
              <a16:creationId xmlns:a16="http://schemas.microsoft.com/office/drawing/2014/main" id="{99658E50-2C26-4C7A-9DCE-7866A93014A2}"/>
            </a:ext>
          </a:extLst>
        </xdr:cNvPr>
        <xdr:cNvSpPr txBox="1"/>
      </xdr:nvSpPr>
      <xdr:spPr>
        <a:xfrm>
          <a:off x="6867602"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19" name="n_4aveValue【福祉施設】&#10;一人当たり面積">
          <a:extLst>
            <a:ext uri="{FF2B5EF4-FFF2-40B4-BE49-F238E27FC236}">
              <a16:creationId xmlns:a16="http://schemas.microsoft.com/office/drawing/2014/main" id="{3C3A32B9-DD6C-43AF-864A-4CB676D0404E}"/>
            </a:ext>
          </a:extLst>
        </xdr:cNvPr>
        <xdr:cNvSpPr txBox="1"/>
      </xdr:nvSpPr>
      <xdr:spPr>
        <a:xfrm>
          <a:off x="6067502" y="133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93997</xdr:rowOff>
    </xdr:from>
    <xdr:ext cx="469744" cy="259045"/>
    <xdr:sp macro="" textlink="">
      <xdr:nvSpPr>
        <xdr:cNvPr id="320" name="n_1mainValue【福祉施設】&#10;一人当たり面積">
          <a:extLst>
            <a:ext uri="{FF2B5EF4-FFF2-40B4-BE49-F238E27FC236}">
              <a16:creationId xmlns:a16="http://schemas.microsoft.com/office/drawing/2014/main" id="{C51BB0D8-0434-45E1-96AF-8319F17109C4}"/>
            </a:ext>
          </a:extLst>
        </xdr:cNvPr>
        <xdr:cNvSpPr txBox="1"/>
      </xdr:nvSpPr>
      <xdr:spPr>
        <a:xfrm>
          <a:off x="8458277" y="1256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a:extLst>
            <a:ext uri="{FF2B5EF4-FFF2-40B4-BE49-F238E27FC236}">
              <a16:creationId xmlns:a16="http://schemas.microsoft.com/office/drawing/2014/main" id="{47BC5C78-941B-4329-A59F-6B7D69BEF5E6}"/>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a:extLst>
            <a:ext uri="{FF2B5EF4-FFF2-40B4-BE49-F238E27FC236}">
              <a16:creationId xmlns:a16="http://schemas.microsoft.com/office/drawing/2014/main" id="{763DFD1C-6F0D-41DC-9164-0CD70ADEF3C3}"/>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a:extLst>
            <a:ext uri="{FF2B5EF4-FFF2-40B4-BE49-F238E27FC236}">
              <a16:creationId xmlns:a16="http://schemas.microsoft.com/office/drawing/2014/main" id="{B31001F4-E5CC-4E10-9C12-1D907834CB4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a:extLst>
            <a:ext uri="{FF2B5EF4-FFF2-40B4-BE49-F238E27FC236}">
              <a16:creationId xmlns:a16="http://schemas.microsoft.com/office/drawing/2014/main" id="{C097D5BB-D70A-4806-B0AC-33720DD1D861}"/>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a:extLst>
            <a:ext uri="{FF2B5EF4-FFF2-40B4-BE49-F238E27FC236}">
              <a16:creationId xmlns:a16="http://schemas.microsoft.com/office/drawing/2014/main" id="{1C547FB9-FAF1-40B1-82BF-2FBA9F6F3107}"/>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a:extLst>
            <a:ext uri="{FF2B5EF4-FFF2-40B4-BE49-F238E27FC236}">
              <a16:creationId xmlns:a16="http://schemas.microsoft.com/office/drawing/2014/main" id="{13C48413-E082-4639-B232-D68A0F0D5BE6}"/>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a:extLst>
            <a:ext uri="{FF2B5EF4-FFF2-40B4-BE49-F238E27FC236}">
              <a16:creationId xmlns:a16="http://schemas.microsoft.com/office/drawing/2014/main" id="{D6134134-D865-4EC9-8A38-6A0AFDAA4B6D}"/>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a:extLst>
            <a:ext uri="{FF2B5EF4-FFF2-40B4-BE49-F238E27FC236}">
              <a16:creationId xmlns:a16="http://schemas.microsoft.com/office/drawing/2014/main" id="{24B47CE3-BF2E-4CD0-97E1-A94CF10528B8}"/>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a:extLst>
            <a:ext uri="{FF2B5EF4-FFF2-40B4-BE49-F238E27FC236}">
              <a16:creationId xmlns:a16="http://schemas.microsoft.com/office/drawing/2014/main" id="{096EBDA6-90F8-40F1-BE04-6BF24A8E185C}"/>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a:extLst>
            <a:ext uri="{FF2B5EF4-FFF2-40B4-BE49-F238E27FC236}">
              <a16:creationId xmlns:a16="http://schemas.microsoft.com/office/drawing/2014/main" id="{AF9F033E-E2BA-400C-87E0-BB1F2E04300B}"/>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1" name="テキスト ボックス 330">
          <a:extLst>
            <a:ext uri="{FF2B5EF4-FFF2-40B4-BE49-F238E27FC236}">
              <a16:creationId xmlns:a16="http://schemas.microsoft.com/office/drawing/2014/main" id="{512B650E-BB8F-493C-B76E-19FF650C4084}"/>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2" name="直線コネクタ 331">
          <a:extLst>
            <a:ext uri="{FF2B5EF4-FFF2-40B4-BE49-F238E27FC236}">
              <a16:creationId xmlns:a16="http://schemas.microsoft.com/office/drawing/2014/main" id="{72E1ADA7-B63A-4E81-8C53-A36084F535B4}"/>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3" name="テキスト ボックス 332">
          <a:extLst>
            <a:ext uri="{FF2B5EF4-FFF2-40B4-BE49-F238E27FC236}">
              <a16:creationId xmlns:a16="http://schemas.microsoft.com/office/drawing/2014/main" id="{E4552D35-40B5-4B2C-A175-EFA1A47E9875}"/>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4" name="直線コネクタ 333">
          <a:extLst>
            <a:ext uri="{FF2B5EF4-FFF2-40B4-BE49-F238E27FC236}">
              <a16:creationId xmlns:a16="http://schemas.microsoft.com/office/drawing/2014/main" id="{4DB7C2F6-7DFD-4B6B-AA21-2CE9B9A3A464}"/>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5" name="テキスト ボックス 334">
          <a:extLst>
            <a:ext uri="{FF2B5EF4-FFF2-40B4-BE49-F238E27FC236}">
              <a16:creationId xmlns:a16="http://schemas.microsoft.com/office/drawing/2014/main" id="{E43D1627-D649-4CE8-9C34-E9339A7B6FAE}"/>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6" name="直線コネクタ 335">
          <a:extLst>
            <a:ext uri="{FF2B5EF4-FFF2-40B4-BE49-F238E27FC236}">
              <a16:creationId xmlns:a16="http://schemas.microsoft.com/office/drawing/2014/main" id="{F7FBA7DF-13AC-4AC6-82AA-337C016C6220}"/>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7" name="テキスト ボックス 336">
          <a:extLst>
            <a:ext uri="{FF2B5EF4-FFF2-40B4-BE49-F238E27FC236}">
              <a16:creationId xmlns:a16="http://schemas.microsoft.com/office/drawing/2014/main" id="{DAB084B1-D922-4238-8575-E41F5CA35145}"/>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8" name="直線コネクタ 337">
          <a:extLst>
            <a:ext uri="{FF2B5EF4-FFF2-40B4-BE49-F238E27FC236}">
              <a16:creationId xmlns:a16="http://schemas.microsoft.com/office/drawing/2014/main" id="{52CE99D4-B4E9-4D97-A93E-F94BD7C55833}"/>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9" name="テキスト ボックス 338">
          <a:extLst>
            <a:ext uri="{FF2B5EF4-FFF2-40B4-BE49-F238E27FC236}">
              <a16:creationId xmlns:a16="http://schemas.microsoft.com/office/drawing/2014/main" id="{BD14EB22-B215-4DFA-A60F-F529CD78248A}"/>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0" name="直線コネクタ 339">
          <a:extLst>
            <a:ext uri="{FF2B5EF4-FFF2-40B4-BE49-F238E27FC236}">
              <a16:creationId xmlns:a16="http://schemas.microsoft.com/office/drawing/2014/main" id="{3A50A48C-53F2-45E6-8C2D-326FC454F030}"/>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1" name="テキスト ボックス 340">
          <a:extLst>
            <a:ext uri="{FF2B5EF4-FFF2-40B4-BE49-F238E27FC236}">
              <a16:creationId xmlns:a16="http://schemas.microsoft.com/office/drawing/2014/main" id="{FCAEC4B2-8A17-4276-B6EE-EA374AD5732A}"/>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2" name="直線コネクタ 341">
          <a:extLst>
            <a:ext uri="{FF2B5EF4-FFF2-40B4-BE49-F238E27FC236}">
              <a16:creationId xmlns:a16="http://schemas.microsoft.com/office/drawing/2014/main" id="{3E48E07F-8463-442A-ADC2-F9B196051000}"/>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3" name="テキスト ボックス 342">
          <a:extLst>
            <a:ext uri="{FF2B5EF4-FFF2-40B4-BE49-F238E27FC236}">
              <a16:creationId xmlns:a16="http://schemas.microsoft.com/office/drawing/2014/main" id="{83555940-5EE3-4C97-958A-878358ED3C2C}"/>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a:extLst>
            <a:ext uri="{FF2B5EF4-FFF2-40B4-BE49-F238E27FC236}">
              <a16:creationId xmlns:a16="http://schemas.microsoft.com/office/drawing/2014/main" id="{C24F54AB-7404-4620-89B8-B1F785DDEE8E}"/>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a:extLst>
            <a:ext uri="{FF2B5EF4-FFF2-40B4-BE49-F238E27FC236}">
              <a16:creationId xmlns:a16="http://schemas.microsoft.com/office/drawing/2014/main" id="{F4C69B66-8E39-4D48-80DA-04DB890C833D}"/>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46" name="直線コネクタ 345">
          <a:extLst>
            <a:ext uri="{FF2B5EF4-FFF2-40B4-BE49-F238E27FC236}">
              <a16:creationId xmlns:a16="http://schemas.microsoft.com/office/drawing/2014/main" id="{1A35F85D-2D1C-43B7-8BE4-5F85AAF58DD1}"/>
            </a:ext>
          </a:extLst>
        </xdr:cNvPr>
        <xdr:cNvCxnSpPr/>
      </xdr:nvCxnSpPr>
      <xdr:spPr>
        <a:xfrm flipV="1">
          <a:off x="4180840" y="16268700"/>
          <a:ext cx="0" cy="1416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47" name="【市民会館】&#10;有形固定資産減価償却率最小値テキスト">
          <a:extLst>
            <a:ext uri="{FF2B5EF4-FFF2-40B4-BE49-F238E27FC236}">
              <a16:creationId xmlns:a16="http://schemas.microsoft.com/office/drawing/2014/main" id="{FC839350-48EE-4BAD-861D-98C2E8EA2404}"/>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48" name="直線コネクタ 347">
          <a:extLst>
            <a:ext uri="{FF2B5EF4-FFF2-40B4-BE49-F238E27FC236}">
              <a16:creationId xmlns:a16="http://schemas.microsoft.com/office/drawing/2014/main" id="{E28D64B2-6349-4144-8DFC-D90D25558E4C}"/>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49" name="【市民会館】&#10;有形固定資産減価償却率最大値テキスト">
          <a:extLst>
            <a:ext uri="{FF2B5EF4-FFF2-40B4-BE49-F238E27FC236}">
              <a16:creationId xmlns:a16="http://schemas.microsoft.com/office/drawing/2014/main" id="{28D85F50-E2F5-497F-A73C-4A2E602B8B7A}"/>
            </a:ext>
          </a:extLst>
        </xdr:cNvPr>
        <xdr:cNvSpPr txBox="1"/>
      </xdr:nvSpPr>
      <xdr:spPr>
        <a:xfrm>
          <a:off x="4219575" y="1605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50" name="直線コネクタ 349">
          <a:extLst>
            <a:ext uri="{FF2B5EF4-FFF2-40B4-BE49-F238E27FC236}">
              <a16:creationId xmlns:a16="http://schemas.microsoft.com/office/drawing/2014/main" id="{75545BEA-0D86-4A49-B4AD-E9AD7717C24F}"/>
            </a:ext>
          </a:extLst>
        </xdr:cNvPr>
        <xdr:cNvCxnSpPr/>
      </xdr:nvCxnSpPr>
      <xdr:spPr>
        <a:xfrm>
          <a:off x="4105275" y="16268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51" name="【市民会館】&#10;有形固定資産減価償却率平均値テキスト">
          <a:extLst>
            <a:ext uri="{FF2B5EF4-FFF2-40B4-BE49-F238E27FC236}">
              <a16:creationId xmlns:a16="http://schemas.microsoft.com/office/drawing/2014/main" id="{EABBDBF0-9735-45DC-9B09-4416935D5F77}"/>
            </a:ext>
          </a:extLst>
        </xdr:cNvPr>
        <xdr:cNvSpPr txBox="1"/>
      </xdr:nvSpPr>
      <xdr:spPr>
        <a:xfrm>
          <a:off x="4219575" y="1679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52" name="フローチャート: 判断 351">
          <a:extLst>
            <a:ext uri="{FF2B5EF4-FFF2-40B4-BE49-F238E27FC236}">
              <a16:creationId xmlns:a16="http://schemas.microsoft.com/office/drawing/2014/main" id="{37D9FBD9-7640-4AFB-BFCD-5F8FB0530AAB}"/>
            </a:ext>
          </a:extLst>
        </xdr:cNvPr>
        <xdr:cNvSpPr/>
      </xdr:nvSpPr>
      <xdr:spPr>
        <a:xfrm>
          <a:off x="4124325" y="16927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53" name="フローチャート: 判断 352">
          <a:extLst>
            <a:ext uri="{FF2B5EF4-FFF2-40B4-BE49-F238E27FC236}">
              <a16:creationId xmlns:a16="http://schemas.microsoft.com/office/drawing/2014/main" id="{ADD8E961-F141-4FBD-970C-2ACCA656C37C}"/>
            </a:ext>
          </a:extLst>
        </xdr:cNvPr>
        <xdr:cNvSpPr/>
      </xdr:nvSpPr>
      <xdr:spPr>
        <a:xfrm>
          <a:off x="3381375" y="169178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54" name="フローチャート: 判断 353">
          <a:extLst>
            <a:ext uri="{FF2B5EF4-FFF2-40B4-BE49-F238E27FC236}">
              <a16:creationId xmlns:a16="http://schemas.microsoft.com/office/drawing/2014/main" id="{C1D0D509-28D1-4E70-BE66-5D10297686AC}"/>
            </a:ext>
          </a:extLst>
        </xdr:cNvPr>
        <xdr:cNvSpPr/>
      </xdr:nvSpPr>
      <xdr:spPr>
        <a:xfrm>
          <a:off x="2571750" y="16885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55" name="フローチャート: 判断 354">
          <a:extLst>
            <a:ext uri="{FF2B5EF4-FFF2-40B4-BE49-F238E27FC236}">
              <a16:creationId xmlns:a16="http://schemas.microsoft.com/office/drawing/2014/main" id="{5E70CFBF-80A4-4FD0-B9A4-17F32DFE9BD3}"/>
            </a:ext>
          </a:extLst>
        </xdr:cNvPr>
        <xdr:cNvSpPr/>
      </xdr:nvSpPr>
      <xdr:spPr>
        <a:xfrm>
          <a:off x="1781175" y="16890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56" name="フローチャート: 判断 355">
          <a:extLst>
            <a:ext uri="{FF2B5EF4-FFF2-40B4-BE49-F238E27FC236}">
              <a16:creationId xmlns:a16="http://schemas.microsoft.com/office/drawing/2014/main" id="{5733778A-1FD1-4642-8CCB-BBFDE0AB0872}"/>
            </a:ext>
          </a:extLst>
        </xdr:cNvPr>
        <xdr:cNvSpPr/>
      </xdr:nvSpPr>
      <xdr:spPr>
        <a:xfrm>
          <a:off x="981075" y="168689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92D091A8-0DA6-4E3F-83E4-7B01887F0F07}"/>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67ED7472-C025-4558-8D22-BE21E16FD2EC}"/>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15DDCA42-B663-4A5E-BED7-269B887378F9}"/>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A8D922B3-2C5C-4225-8CDD-80EF8583A71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6B0EF55A-4763-47DE-82C7-62BC660EA933}"/>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93980</xdr:rowOff>
    </xdr:from>
    <xdr:to>
      <xdr:col>24</xdr:col>
      <xdr:colOff>114300</xdr:colOff>
      <xdr:row>108</xdr:row>
      <xdr:rowOff>24130</xdr:rowOff>
    </xdr:to>
    <xdr:sp macro="" textlink="">
      <xdr:nvSpPr>
        <xdr:cNvPr id="362" name="楕円 361">
          <a:extLst>
            <a:ext uri="{FF2B5EF4-FFF2-40B4-BE49-F238E27FC236}">
              <a16:creationId xmlns:a16="http://schemas.microsoft.com/office/drawing/2014/main" id="{99E81F1A-91DA-4C32-AE51-4FF3C5ECD48C}"/>
            </a:ext>
          </a:extLst>
        </xdr:cNvPr>
        <xdr:cNvSpPr/>
      </xdr:nvSpPr>
      <xdr:spPr>
        <a:xfrm>
          <a:off x="4124325" y="17419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72407</xdr:rowOff>
    </xdr:from>
    <xdr:ext cx="405111" cy="259045"/>
    <xdr:sp macro="" textlink="">
      <xdr:nvSpPr>
        <xdr:cNvPr id="363" name="【市民会館】&#10;有形固定資産減価償却率該当値テキスト">
          <a:extLst>
            <a:ext uri="{FF2B5EF4-FFF2-40B4-BE49-F238E27FC236}">
              <a16:creationId xmlns:a16="http://schemas.microsoft.com/office/drawing/2014/main" id="{5EC9764E-B1A8-4BB6-8C5B-58A9CBA9172C}"/>
            </a:ext>
          </a:extLst>
        </xdr:cNvPr>
        <xdr:cNvSpPr txBox="1"/>
      </xdr:nvSpPr>
      <xdr:spPr>
        <a:xfrm>
          <a:off x="4219575"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364" name="楕円 363">
          <a:extLst>
            <a:ext uri="{FF2B5EF4-FFF2-40B4-BE49-F238E27FC236}">
              <a16:creationId xmlns:a16="http://schemas.microsoft.com/office/drawing/2014/main" id="{3211689F-9B55-4129-895B-4B29246BA6F3}"/>
            </a:ext>
          </a:extLst>
        </xdr:cNvPr>
        <xdr:cNvSpPr/>
      </xdr:nvSpPr>
      <xdr:spPr>
        <a:xfrm>
          <a:off x="3381375" y="173840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108857</xdr:rowOff>
    </xdr:from>
    <xdr:to>
      <xdr:col>24</xdr:col>
      <xdr:colOff>63500</xdr:colOff>
      <xdr:row>107</xdr:row>
      <xdr:rowOff>144780</xdr:rowOff>
    </xdr:to>
    <xdr:cxnSp macro="">
      <xdr:nvCxnSpPr>
        <xdr:cNvPr id="365" name="直線コネクタ 364">
          <a:extLst>
            <a:ext uri="{FF2B5EF4-FFF2-40B4-BE49-F238E27FC236}">
              <a16:creationId xmlns:a16="http://schemas.microsoft.com/office/drawing/2014/main" id="{CC1589D3-83B0-47FC-A2AD-98809BFCD8D4}"/>
            </a:ext>
          </a:extLst>
        </xdr:cNvPr>
        <xdr:cNvCxnSpPr/>
      </xdr:nvCxnSpPr>
      <xdr:spPr>
        <a:xfrm>
          <a:off x="3429000" y="17431657"/>
          <a:ext cx="7524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66" name="n_1aveValue【市民会館】&#10;有形固定資産減価償却率">
          <a:extLst>
            <a:ext uri="{FF2B5EF4-FFF2-40B4-BE49-F238E27FC236}">
              <a16:creationId xmlns:a16="http://schemas.microsoft.com/office/drawing/2014/main" id="{43EE2AE8-5F69-47F0-A6B6-48583AF7335B}"/>
            </a:ext>
          </a:extLst>
        </xdr:cNvPr>
        <xdr:cNvSpPr txBox="1"/>
      </xdr:nvSpPr>
      <xdr:spPr>
        <a:xfrm>
          <a:off x="3239144" y="1670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67" name="n_2aveValue【市民会館】&#10;有形固定資産減価償却率">
          <a:extLst>
            <a:ext uri="{FF2B5EF4-FFF2-40B4-BE49-F238E27FC236}">
              <a16:creationId xmlns:a16="http://schemas.microsoft.com/office/drawing/2014/main" id="{19F389D6-FFFF-4579-98B7-EF0C36553108}"/>
            </a:ext>
          </a:extLst>
        </xdr:cNvPr>
        <xdr:cNvSpPr txBox="1"/>
      </xdr:nvSpPr>
      <xdr:spPr>
        <a:xfrm>
          <a:off x="2439044"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68" name="n_3aveValue【市民会館】&#10;有形固定資産減価償却率">
          <a:extLst>
            <a:ext uri="{FF2B5EF4-FFF2-40B4-BE49-F238E27FC236}">
              <a16:creationId xmlns:a16="http://schemas.microsoft.com/office/drawing/2014/main" id="{227FF4A8-67B3-42E3-861A-4D5C8E0306C2}"/>
            </a:ext>
          </a:extLst>
        </xdr:cNvPr>
        <xdr:cNvSpPr txBox="1"/>
      </xdr:nvSpPr>
      <xdr:spPr>
        <a:xfrm>
          <a:off x="1648469" y="1667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69" name="n_4aveValue【市民会館】&#10;有形固定資産減価償却率">
          <a:extLst>
            <a:ext uri="{FF2B5EF4-FFF2-40B4-BE49-F238E27FC236}">
              <a16:creationId xmlns:a16="http://schemas.microsoft.com/office/drawing/2014/main" id="{B7F007DB-D748-48A5-B404-62D793BA3CA4}"/>
            </a:ext>
          </a:extLst>
        </xdr:cNvPr>
        <xdr:cNvSpPr txBox="1"/>
      </xdr:nvSpPr>
      <xdr:spPr>
        <a:xfrm>
          <a:off x="848369"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370" name="n_1mainValue【市民会館】&#10;有形固定資産減価償却率">
          <a:extLst>
            <a:ext uri="{FF2B5EF4-FFF2-40B4-BE49-F238E27FC236}">
              <a16:creationId xmlns:a16="http://schemas.microsoft.com/office/drawing/2014/main" id="{F3E9B48C-345A-4526-8A08-4D77C08A1776}"/>
            </a:ext>
          </a:extLst>
        </xdr:cNvPr>
        <xdr:cNvSpPr txBox="1"/>
      </xdr:nvSpPr>
      <xdr:spPr>
        <a:xfrm>
          <a:off x="3239144" y="1747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8638264C-EB52-4AD0-8A2F-9E33C4ACB6C2}"/>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FC1CAC32-EDEF-4ABC-B2C8-DAA522D507BB}"/>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8D44C0D3-AB99-4E24-AC19-6F5ABDE2678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9DD11D06-70F2-4E02-9465-1A5AE5E3EBD9}"/>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0021AB2E-D9B3-487A-9986-3B1E22AC2BBB}"/>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0D7DEDD2-77EB-46A1-AAFB-B67893A1E3D4}"/>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2025DC21-A98C-473D-8921-BBA4DDDBCA81}"/>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458233C4-CC1A-4D8B-9EB6-E9CD02D713B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a16="http://schemas.microsoft.com/office/drawing/2014/main" id="{735A0F75-D687-4916-B17A-7D3979129C57}"/>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a16="http://schemas.microsoft.com/office/drawing/2014/main" id="{19654F7C-44A4-40FE-9B6A-117228C4A6F5}"/>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a16="http://schemas.microsoft.com/office/drawing/2014/main" id="{5A325BBA-7ED3-4AFD-8E85-DCA77009EEEF}"/>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id="{3F2D3979-A603-4B6C-8845-838BA6753B82}"/>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a16="http://schemas.microsoft.com/office/drawing/2014/main" id="{41EB9A92-B0F2-4270-A29C-E5DBF1A39E3E}"/>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a16="http://schemas.microsoft.com/office/drawing/2014/main" id="{E99BF1A2-DD65-4E1B-9D4E-A1F527B06582}"/>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a16="http://schemas.microsoft.com/office/drawing/2014/main" id="{0C6D3E9A-FD11-420D-A688-4D118C838240}"/>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a16="http://schemas.microsoft.com/office/drawing/2014/main" id="{923ECFA0-68B8-4822-ABC8-CD4FD44115DF}"/>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a16="http://schemas.microsoft.com/office/drawing/2014/main" id="{424F493F-3FFD-47DC-AD9D-581AB4D795AA}"/>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a16="http://schemas.microsoft.com/office/drawing/2014/main" id="{CF50CF21-EB9D-4C1C-AC89-7B6D0E323913}"/>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a16="http://schemas.microsoft.com/office/drawing/2014/main" id="{C7F8E1CD-BBD0-465F-8AF9-2023062CF961}"/>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a16="http://schemas.microsoft.com/office/drawing/2014/main" id="{65670F48-0615-4B2E-AF4A-3377B3753718}"/>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4417A676-9416-4756-BC0F-F675D8DCC44E}"/>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id="{5C70E78A-7BFD-4A5A-9E5E-E2D3B919DDEE}"/>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id="{4D1F0A73-B1DE-4ECA-8D9D-FDEC4A6D876D}"/>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94" name="直線コネクタ 393">
          <a:extLst>
            <a:ext uri="{FF2B5EF4-FFF2-40B4-BE49-F238E27FC236}">
              <a16:creationId xmlns:a16="http://schemas.microsoft.com/office/drawing/2014/main" id="{7A0AC36E-FA57-4BC4-A832-C5B75E6DCC89}"/>
            </a:ext>
          </a:extLst>
        </xdr:cNvPr>
        <xdr:cNvCxnSpPr/>
      </xdr:nvCxnSpPr>
      <xdr:spPr>
        <a:xfrm flipV="1">
          <a:off x="9429115" y="16163925"/>
          <a:ext cx="0" cy="1450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95" name="【市民会館】&#10;一人当たり面積最小値テキスト">
          <a:extLst>
            <a:ext uri="{FF2B5EF4-FFF2-40B4-BE49-F238E27FC236}">
              <a16:creationId xmlns:a16="http://schemas.microsoft.com/office/drawing/2014/main" id="{CA423B01-93E0-44C4-B3B0-EA25AAB0C65A}"/>
            </a:ext>
          </a:extLst>
        </xdr:cNvPr>
        <xdr:cNvSpPr txBox="1"/>
      </xdr:nvSpPr>
      <xdr:spPr>
        <a:xfrm>
          <a:off x="9467850"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96" name="直線コネクタ 395">
          <a:extLst>
            <a:ext uri="{FF2B5EF4-FFF2-40B4-BE49-F238E27FC236}">
              <a16:creationId xmlns:a16="http://schemas.microsoft.com/office/drawing/2014/main" id="{467BDC8F-A567-4DE8-8D81-FC482ED3C366}"/>
            </a:ext>
          </a:extLst>
        </xdr:cNvPr>
        <xdr:cNvCxnSpPr/>
      </xdr:nvCxnSpPr>
      <xdr:spPr>
        <a:xfrm>
          <a:off x="9363075" y="176142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97" name="【市民会館】&#10;一人当たり面積最大値テキスト">
          <a:extLst>
            <a:ext uri="{FF2B5EF4-FFF2-40B4-BE49-F238E27FC236}">
              <a16:creationId xmlns:a16="http://schemas.microsoft.com/office/drawing/2014/main" id="{DBF4D395-6B17-4AC2-AF6D-893273604B13}"/>
            </a:ext>
          </a:extLst>
        </xdr:cNvPr>
        <xdr:cNvSpPr txBox="1"/>
      </xdr:nvSpPr>
      <xdr:spPr>
        <a:xfrm>
          <a:off x="9467850" y="159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98" name="直線コネクタ 397">
          <a:extLst>
            <a:ext uri="{FF2B5EF4-FFF2-40B4-BE49-F238E27FC236}">
              <a16:creationId xmlns:a16="http://schemas.microsoft.com/office/drawing/2014/main" id="{C9E1B2EC-65BF-4092-B9D8-55106C864F78}"/>
            </a:ext>
          </a:extLst>
        </xdr:cNvPr>
        <xdr:cNvCxnSpPr/>
      </xdr:nvCxnSpPr>
      <xdr:spPr>
        <a:xfrm>
          <a:off x="9363075" y="16163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99" name="【市民会館】&#10;一人当たり面積平均値テキスト">
          <a:extLst>
            <a:ext uri="{FF2B5EF4-FFF2-40B4-BE49-F238E27FC236}">
              <a16:creationId xmlns:a16="http://schemas.microsoft.com/office/drawing/2014/main" id="{73DF061F-8DB9-40BC-919B-D31DAC8F5703}"/>
            </a:ext>
          </a:extLst>
        </xdr:cNvPr>
        <xdr:cNvSpPr txBox="1"/>
      </xdr:nvSpPr>
      <xdr:spPr>
        <a:xfrm>
          <a:off x="9467850" y="1720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00" name="フローチャート: 判断 399">
          <a:extLst>
            <a:ext uri="{FF2B5EF4-FFF2-40B4-BE49-F238E27FC236}">
              <a16:creationId xmlns:a16="http://schemas.microsoft.com/office/drawing/2014/main" id="{D3A7CFDB-6FB1-48CA-8145-8AC584892B4B}"/>
            </a:ext>
          </a:extLst>
        </xdr:cNvPr>
        <xdr:cNvSpPr/>
      </xdr:nvSpPr>
      <xdr:spPr>
        <a:xfrm>
          <a:off x="9401175" y="172237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01" name="フローチャート: 判断 400">
          <a:extLst>
            <a:ext uri="{FF2B5EF4-FFF2-40B4-BE49-F238E27FC236}">
              <a16:creationId xmlns:a16="http://schemas.microsoft.com/office/drawing/2014/main" id="{F1F750F2-188B-4AFD-8A14-3B8B43EF6E8C}"/>
            </a:ext>
          </a:extLst>
        </xdr:cNvPr>
        <xdr:cNvSpPr/>
      </xdr:nvSpPr>
      <xdr:spPr>
        <a:xfrm>
          <a:off x="8639175" y="172300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02" name="フローチャート: 判断 401">
          <a:extLst>
            <a:ext uri="{FF2B5EF4-FFF2-40B4-BE49-F238E27FC236}">
              <a16:creationId xmlns:a16="http://schemas.microsoft.com/office/drawing/2014/main" id="{D2BCF31E-3BCC-40FF-ACEF-D1FC5114DC4F}"/>
            </a:ext>
          </a:extLst>
        </xdr:cNvPr>
        <xdr:cNvSpPr/>
      </xdr:nvSpPr>
      <xdr:spPr>
        <a:xfrm>
          <a:off x="7839075" y="17237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03" name="フローチャート: 判断 402">
          <a:extLst>
            <a:ext uri="{FF2B5EF4-FFF2-40B4-BE49-F238E27FC236}">
              <a16:creationId xmlns:a16="http://schemas.microsoft.com/office/drawing/2014/main" id="{21C7ED32-ED6C-42E2-ADE0-9D4CC0FDF2CE}"/>
            </a:ext>
          </a:extLst>
        </xdr:cNvPr>
        <xdr:cNvSpPr/>
      </xdr:nvSpPr>
      <xdr:spPr>
        <a:xfrm>
          <a:off x="7029450" y="1725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04" name="フローチャート: 判断 403">
          <a:extLst>
            <a:ext uri="{FF2B5EF4-FFF2-40B4-BE49-F238E27FC236}">
              <a16:creationId xmlns:a16="http://schemas.microsoft.com/office/drawing/2014/main" id="{CCC4EE79-002C-4AB3-B021-F4CFEB8AAA67}"/>
            </a:ext>
          </a:extLst>
        </xdr:cNvPr>
        <xdr:cNvSpPr/>
      </xdr:nvSpPr>
      <xdr:spPr>
        <a:xfrm>
          <a:off x="6238875" y="172707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A1633192-1D14-4CB8-A06A-827A743E29B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9EF2B15F-4CA8-48F1-B88F-088259A142AD}"/>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34FAE8F-E60A-4358-B4FE-8CDDA37EFA2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50C0D5F-3021-403D-A5F2-81D647E80F7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E9F1499-789F-42C5-A01A-EB626E341A51}"/>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10" name="楕円 409">
          <a:extLst>
            <a:ext uri="{FF2B5EF4-FFF2-40B4-BE49-F238E27FC236}">
              <a16:creationId xmlns:a16="http://schemas.microsoft.com/office/drawing/2014/main" id="{01942A83-0D27-47D5-9CE8-9615C52D89DC}"/>
            </a:ext>
          </a:extLst>
        </xdr:cNvPr>
        <xdr:cNvSpPr/>
      </xdr:nvSpPr>
      <xdr:spPr>
        <a:xfrm>
          <a:off x="9401175" y="171151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135907</xdr:rowOff>
    </xdr:from>
    <xdr:ext cx="469744" cy="259045"/>
    <xdr:sp macro="" textlink="">
      <xdr:nvSpPr>
        <xdr:cNvPr id="411" name="【市民会館】&#10;一人当たり面積該当値テキスト">
          <a:extLst>
            <a:ext uri="{FF2B5EF4-FFF2-40B4-BE49-F238E27FC236}">
              <a16:creationId xmlns:a16="http://schemas.microsoft.com/office/drawing/2014/main" id="{56C679E8-DC52-47AD-84E3-204EED469526}"/>
            </a:ext>
          </a:extLst>
        </xdr:cNvPr>
        <xdr:cNvSpPr txBox="1"/>
      </xdr:nvSpPr>
      <xdr:spPr>
        <a:xfrm>
          <a:off x="9467850"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132080</xdr:rowOff>
    </xdr:from>
    <xdr:to>
      <xdr:col>50</xdr:col>
      <xdr:colOff>165100</xdr:colOff>
      <xdr:row>106</xdr:row>
      <xdr:rowOff>62230</xdr:rowOff>
    </xdr:to>
    <xdr:sp macro="" textlink="">
      <xdr:nvSpPr>
        <xdr:cNvPr id="412" name="楕円 411">
          <a:extLst>
            <a:ext uri="{FF2B5EF4-FFF2-40B4-BE49-F238E27FC236}">
              <a16:creationId xmlns:a16="http://schemas.microsoft.com/office/drawing/2014/main" id="{7D6C5A1C-5B2E-4238-A8F3-EE35209A9E00}"/>
            </a:ext>
          </a:extLst>
        </xdr:cNvPr>
        <xdr:cNvSpPr/>
      </xdr:nvSpPr>
      <xdr:spPr>
        <a:xfrm>
          <a:off x="8639175" y="171342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11430</xdr:rowOff>
    </xdr:to>
    <xdr:cxnSp macro="">
      <xdr:nvCxnSpPr>
        <xdr:cNvPr id="413" name="直線コネクタ 412">
          <a:extLst>
            <a:ext uri="{FF2B5EF4-FFF2-40B4-BE49-F238E27FC236}">
              <a16:creationId xmlns:a16="http://schemas.microsoft.com/office/drawing/2014/main" id="{4B339270-74E2-490F-BEAE-83B2DF4AE7EB}"/>
            </a:ext>
          </a:extLst>
        </xdr:cNvPr>
        <xdr:cNvCxnSpPr/>
      </xdr:nvCxnSpPr>
      <xdr:spPr>
        <a:xfrm flipV="1">
          <a:off x="8686800" y="1716278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14" name="n_1aveValue【市民会館】&#10;一人当たり面積">
          <a:extLst>
            <a:ext uri="{FF2B5EF4-FFF2-40B4-BE49-F238E27FC236}">
              <a16:creationId xmlns:a16="http://schemas.microsoft.com/office/drawing/2014/main" id="{AEE43A16-164D-456D-BEB0-D747775AB11B}"/>
            </a:ext>
          </a:extLst>
        </xdr:cNvPr>
        <xdr:cNvSpPr txBox="1"/>
      </xdr:nvSpPr>
      <xdr:spPr>
        <a:xfrm>
          <a:off x="845827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15" name="n_2aveValue【市民会館】&#10;一人当たり面積">
          <a:extLst>
            <a:ext uri="{FF2B5EF4-FFF2-40B4-BE49-F238E27FC236}">
              <a16:creationId xmlns:a16="http://schemas.microsoft.com/office/drawing/2014/main" id="{6F2E42D6-DF90-47DE-90C9-2DDF7EAF0345}"/>
            </a:ext>
          </a:extLst>
        </xdr:cNvPr>
        <xdr:cNvSpPr txBox="1"/>
      </xdr:nvSpPr>
      <xdr:spPr>
        <a:xfrm>
          <a:off x="76772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16" name="n_3aveValue【市民会館】&#10;一人当たり面積">
          <a:extLst>
            <a:ext uri="{FF2B5EF4-FFF2-40B4-BE49-F238E27FC236}">
              <a16:creationId xmlns:a16="http://schemas.microsoft.com/office/drawing/2014/main" id="{14452736-0A4C-4F45-B742-E8AABC9DD409}"/>
            </a:ext>
          </a:extLst>
        </xdr:cNvPr>
        <xdr:cNvSpPr txBox="1"/>
      </xdr:nvSpPr>
      <xdr:spPr>
        <a:xfrm>
          <a:off x="6867602" y="1703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17" name="n_4aveValue【市民会館】&#10;一人当たり面積">
          <a:extLst>
            <a:ext uri="{FF2B5EF4-FFF2-40B4-BE49-F238E27FC236}">
              <a16:creationId xmlns:a16="http://schemas.microsoft.com/office/drawing/2014/main" id="{C2ACB76A-6427-47BD-9339-C7B7690B5488}"/>
            </a:ext>
          </a:extLst>
        </xdr:cNvPr>
        <xdr:cNvSpPr txBox="1"/>
      </xdr:nvSpPr>
      <xdr:spPr>
        <a:xfrm>
          <a:off x="6067502" y="170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78757</xdr:rowOff>
    </xdr:from>
    <xdr:ext cx="469744" cy="259045"/>
    <xdr:sp macro="" textlink="">
      <xdr:nvSpPr>
        <xdr:cNvPr id="418" name="n_1mainValue【市民会館】&#10;一人当たり面積">
          <a:extLst>
            <a:ext uri="{FF2B5EF4-FFF2-40B4-BE49-F238E27FC236}">
              <a16:creationId xmlns:a16="http://schemas.microsoft.com/office/drawing/2014/main" id="{0FDCEF2B-105B-4EAE-9B81-D85963506844}"/>
            </a:ext>
          </a:extLst>
        </xdr:cNvPr>
        <xdr:cNvSpPr txBox="1"/>
      </xdr:nvSpPr>
      <xdr:spPr>
        <a:xfrm>
          <a:off x="8458277"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9" name="正方形/長方形 418">
          <a:extLst>
            <a:ext uri="{FF2B5EF4-FFF2-40B4-BE49-F238E27FC236}">
              <a16:creationId xmlns:a16="http://schemas.microsoft.com/office/drawing/2014/main" id="{69512193-9041-4BED-AC56-47A4BC75CBDC}"/>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0" name="正方形/長方形 419">
          <a:extLst>
            <a:ext uri="{FF2B5EF4-FFF2-40B4-BE49-F238E27FC236}">
              <a16:creationId xmlns:a16="http://schemas.microsoft.com/office/drawing/2014/main" id="{3D3F2CB1-5D43-4097-B41B-D2A2A280C898}"/>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1" name="正方形/長方形 420">
          <a:extLst>
            <a:ext uri="{FF2B5EF4-FFF2-40B4-BE49-F238E27FC236}">
              <a16:creationId xmlns:a16="http://schemas.microsoft.com/office/drawing/2014/main" id="{7E6D1C63-471A-41A0-9408-94C6D8A9397F}"/>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2" name="正方形/長方形 421">
          <a:extLst>
            <a:ext uri="{FF2B5EF4-FFF2-40B4-BE49-F238E27FC236}">
              <a16:creationId xmlns:a16="http://schemas.microsoft.com/office/drawing/2014/main" id="{03D1071F-C1A9-442B-9942-CCDF65F9980B}"/>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3" name="正方形/長方形 422">
          <a:extLst>
            <a:ext uri="{FF2B5EF4-FFF2-40B4-BE49-F238E27FC236}">
              <a16:creationId xmlns:a16="http://schemas.microsoft.com/office/drawing/2014/main" id="{16E3EA76-727E-44F5-B02D-29CC6A07380C}"/>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4" name="正方形/長方形 423">
          <a:extLst>
            <a:ext uri="{FF2B5EF4-FFF2-40B4-BE49-F238E27FC236}">
              <a16:creationId xmlns:a16="http://schemas.microsoft.com/office/drawing/2014/main" id="{1D648483-54B4-4F1B-9E46-FF8FAF3207C7}"/>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5" name="正方形/長方形 424">
          <a:extLst>
            <a:ext uri="{FF2B5EF4-FFF2-40B4-BE49-F238E27FC236}">
              <a16:creationId xmlns:a16="http://schemas.microsoft.com/office/drawing/2014/main" id="{8E2EE4C1-857B-4D46-ABB5-9A394FCF093A}"/>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6" name="正方形/長方形 425">
          <a:extLst>
            <a:ext uri="{FF2B5EF4-FFF2-40B4-BE49-F238E27FC236}">
              <a16:creationId xmlns:a16="http://schemas.microsoft.com/office/drawing/2014/main" id="{D5EFDF6C-4A6F-4596-AB77-0F09081286AB}"/>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7" name="テキスト ボックス 426">
          <a:extLst>
            <a:ext uri="{FF2B5EF4-FFF2-40B4-BE49-F238E27FC236}">
              <a16:creationId xmlns:a16="http://schemas.microsoft.com/office/drawing/2014/main" id="{15C96EA5-86C1-435A-B80E-343F4C327A0C}"/>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8" name="直線コネクタ 427">
          <a:extLst>
            <a:ext uri="{FF2B5EF4-FFF2-40B4-BE49-F238E27FC236}">
              <a16:creationId xmlns:a16="http://schemas.microsoft.com/office/drawing/2014/main" id="{39138909-EE52-4B02-BE45-9B7151C5C97F}"/>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9" name="テキスト ボックス 428">
          <a:extLst>
            <a:ext uri="{FF2B5EF4-FFF2-40B4-BE49-F238E27FC236}">
              <a16:creationId xmlns:a16="http://schemas.microsoft.com/office/drawing/2014/main" id="{FB408123-EAB2-4F62-9D9E-59D89330EEBF}"/>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0" name="直線コネクタ 429">
          <a:extLst>
            <a:ext uri="{FF2B5EF4-FFF2-40B4-BE49-F238E27FC236}">
              <a16:creationId xmlns:a16="http://schemas.microsoft.com/office/drawing/2014/main" id="{8EBB20CD-CB88-4419-8574-D9B7508528CD}"/>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1" name="テキスト ボックス 430">
          <a:extLst>
            <a:ext uri="{FF2B5EF4-FFF2-40B4-BE49-F238E27FC236}">
              <a16:creationId xmlns:a16="http://schemas.microsoft.com/office/drawing/2014/main" id="{3AEEE876-4C9B-4376-97B0-76D6F7CD5A0A}"/>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2" name="直線コネクタ 431">
          <a:extLst>
            <a:ext uri="{FF2B5EF4-FFF2-40B4-BE49-F238E27FC236}">
              <a16:creationId xmlns:a16="http://schemas.microsoft.com/office/drawing/2014/main" id="{D8C5B74C-DE06-42C7-9C36-5578F6B8D61B}"/>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3" name="テキスト ボックス 432">
          <a:extLst>
            <a:ext uri="{FF2B5EF4-FFF2-40B4-BE49-F238E27FC236}">
              <a16:creationId xmlns:a16="http://schemas.microsoft.com/office/drawing/2014/main" id="{A3718333-9D0B-4F91-ABBC-0D920DF8A6A5}"/>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4" name="直線コネクタ 433">
          <a:extLst>
            <a:ext uri="{FF2B5EF4-FFF2-40B4-BE49-F238E27FC236}">
              <a16:creationId xmlns:a16="http://schemas.microsoft.com/office/drawing/2014/main" id="{3975A77B-0A55-4430-B6F3-A77AE9FC9744}"/>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5" name="テキスト ボックス 434">
          <a:extLst>
            <a:ext uri="{FF2B5EF4-FFF2-40B4-BE49-F238E27FC236}">
              <a16:creationId xmlns:a16="http://schemas.microsoft.com/office/drawing/2014/main" id="{B72E9C41-A77A-4BF6-A6CA-852C1E754938}"/>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6" name="直線コネクタ 435">
          <a:extLst>
            <a:ext uri="{FF2B5EF4-FFF2-40B4-BE49-F238E27FC236}">
              <a16:creationId xmlns:a16="http://schemas.microsoft.com/office/drawing/2014/main" id="{0B507851-8565-4F25-9BB6-4F1A7120FB12}"/>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7" name="テキスト ボックス 436">
          <a:extLst>
            <a:ext uri="{FF2B5EF4-FFF2-40B4-BE49-F238E27FC236}">
              <a16:creationId xmlns:a16="http://schemas.microsoft.com/office/drawing/2014/main" id="{FF0E50BE-E0F8-48D0-B141-DE3EA8E79985}"/>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8" name="直線コネクタ 437">
          <a:extLst>
            <a:ext uri="{FF2B5EF4-FFF2-40B4-BE49-F238E27FC236}">
              <a16:creationId xmlns:a16="http://schemas.microsoft.com/office/drawing/2014/main" id="{FCA3ABB4-8842-4C99-94C3-2775C672F14C}"/>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39" name="テキスト ボックス 438">
          <a:extLst>
            <a:ext uri="{FF2B5EF4-FFF2-40B4-BE49-F238E27FC236}">
              <a16:creationId xmlns:a16="http://schemas.microsoft.com/office/drawing/2014/main" id="{2D4DB093-8E8C-4D2F-A1D9-0DCF9F643B1C}"/>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a:extLst>
            <a:ext uri="{FF2B5EF4-FFF2-40B4-BE49-F238E27FC236}">
              <a16:creationId xmlns:a16="http://schemas.microsoft.com/office/drawing/2014/main" id="{626BAEC6-9126-44B9-B83F-17F43A209C24}"/>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1" name="テキスト ボックス 440">
          <a:extLst>
            <a:ext uri="{FF2B5EF4-FFF2-40B4-BE49-F238E27FC236}">
              <a16:creationId xmlns:a16="http://schemas.microsoft.com/office/drawing/2014/main" id="{03F6F27F-B8C0-421B-8FE2-79D34696A2BE}"/>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一般廃棄物処理施設】&#10;有形固定資産減価償却率グラフ枠">
          <a:extLst>
            <a:ext uri="{FF2B5EF4-FFF2-40B4-BE49-F238E27FC236}">
              <a16:creationId xmlns:a16="http://schemas.microsoft.com/office/drawing/2014/main" id="{2F1D8201-149D-4FA8-B9AE-EE9A675E7D0C}"/>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43" name="直線コネクタ 442">
          <a:extLst>
            <a:ext uri="{FF2B5EF4-FFF2-40B4-BE49-F238E27FC236}">
              <a16:creationId xmlns:a16="http://schemas.microsoft.com/office/drawing/2014/main" id="{54F3CE33-9F6E-4CA5-AA4B-C69B021F7D0A}"/>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44" name="【一般廃棄物処理施設】&#10;有形固定資産減価償却率最小値テキスト">
          <a:extLst>
            <a:ext uri="{FF2B5EF4-FFF2-40B4-BE49-F238E27FC236}">
              <a16:creationId xmlns:a16="http://schemas.microsoft.com/office/drawing/2014/main" id="{5630F900-F1BF-422A-B998-952847A19D3B}"/>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45" name="直線コネクタ 444">
          <a:extLst>
            <a:ext uri="{FF2B5EF4-FFF2-40B4-BE49-F238E27FC236}">
              <a16:creationId xmlns:a16="http://schemas.microsoft.com/office/drawing/2014/main" id="{B5E4DD68-6AE3-4480-89FE-689F4811FD9B}"/>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46" name="【一般廃棄物処理施設】&#10;有形固定資産減価償却率最大値テキスト">
          <a:extLst>
            <a:ext uri="{FF2B5EF4-FFF2-40B4-BE49-F238E27FC236}">
              <a16:creationId xmlns:a16="http://schemas.microsoft.com/office/drawing/2014/main" id="{F2E4B1EF-B46A-44A0-A7F0-756C83B1D91C}"/>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47" name="直線コネクタ 446">
          <a:extLst>
            <a:ext uri="{FF2B5EF4-FFF2-40B4-BE49-F238E27FC236}">
              <a16:creationId xmlns:a16="http://schemas.microsoft.com/office/drawing/2014/main" id="{0E0CC19A-95FC-49AF-8666-BAAB769484BD}"/>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48" name="【一般廃棄物処理施設】&#10;有形固定資産減価償却率平均値テキスト">
          <a:extLst>
            <a:ext uri="{FF2B5EF4-FFF2-40B4-BE49-F238E27FC236}">
              <a16:creationId xmlns:a16="http://schemas.microsoft.com/office/drawing/2014/main" id="{757B960C-3177-4490-95EC-72354E20C337}"/>
            </a:ext>
          </a:extLst>
        </xdr:cNvPr>
        <xdr:cNvSpPr txBox="1"/>
      </xdr:nvSpPr>
      <xdr:spPr>
        <a:xfrm>
          <a:off x="14735175" y="605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49" name="フローチャート: 判断 448">
          <a:extLst>
            <a:ext uri="{FF2B5EF4-FFF2-40B4-BE49-F238E27FC236}">
              <a16:creationId xmlns:a16="http://schemas.microsoft.com/office/drawing/2014/main" id="{B52F5F3C-1AE9-46C3-8CB9-AAD9D7B30732}"/>
            </a:ext>
          </a:extLst>
        </xdr:cNvPr>
        <xdr:cNvSpPr/>
      </xdr:nvSpPr>
      <xdr:spPr>
        <a:xfrm>
          <a:off x="14649450" y="6083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50" name="フローチャート: 判断 449">
          <a:extLst>
            <a:ext uri="{FF2B5EF4-FFF2-40B4-BE49-F238E27FC236}">
              <a16:creationId xmlns:a16="http://schemas.microsoft.com/office/drawing/2014/main" id="{095E661D-74CD-45E7-BEF5-7236E744F7E6}"/>
            </a:ext>
          </a:extLst>
        </xdr:cNvPr>
        <xdr:cNvSpPr/>
      </xdr:nvSpPr>
      <xdr:spPr>
        <a:xfrm>
          <a:off x="13887450" y="605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51" name="フローチャート: 判断 450">
          <a:extLst>
            <a:ext uri="{FF2B5EF4-FFF2-40B4-BE49-F238E27FC236}">
              <a16:creationId xmlns:a16="http://schemas.microsoft.com/office/drawing/2014/main" id="{8423B2B3-749D-4213-8EF9-DAF9EAB3D894}"/>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52" name="フローチャート: 判断 451">
          <a:extLst>
            <a:ext uri="{FF2B5EF4-FFF2-40B4-BE49-F238E27FC236}">
              <a16:creationId xmlns:a16="http://schemas.microsoft.com/office/drawing/2014/main" id="{D5FD2D92-495A-434B-BC6F-E3B3696A057B}"/>
            </a:ext>
          </a:extLst>
        </xdr:cNvPr>
        <xdr:cNvSpPr/>
      </xdr:nvSpPr>
      <xdr:spPr>
        <a:xfrm>
          <a:off x="12296775" y="6040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53" name="フローチャート: 判断 452">
          <a:extLst>
            <a:ext uri="{FF2B5EF4-FFF2-40B4-BE49-F238E27FC236}">
              <a16:creationId xmlns:a16="http://schemas.microsoft.com/office/drawing/2014/main" id="{BEF2D405-AB6D-498D-8286-95AF4EB4EE86}"/>
            </a:ext>
          </a:extLst>
        </xdr:cNvPr>
        <xdr:cNvSpPr/>
      </xdr:nvSpPr>
      <xdr:spPr>
        <a:xfrm>
          <a:off x="11487150" y="6040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12ADBB59-54F6-4A73-A4FD-199F9F44832A}"/>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E2A5A246-720B-457A-9068-AE817DCDE42F}"/>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A32D2093-46B7-4576-B78F-4057B1718999}"/>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23A0524F-D6E6-4759-9943-E0227125E8CA}"/>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30EF21AC-2B4D-44D0-A148-56D808C6611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459" name="楕円 458">
          <a:extLst>
            <a:ext uri="{FF2B5EF4-FFF2-40B4-BE49-F238E27FC236}">
              <a16:creationId xmlns:a16="http://schemas.microsoft.com/office/drawing/2014/main" id="{C659D855-DBD7-4277-8E29-180D87D0B7FA}"/>
            </a:ext>
          </a:extLst>
        </xdr:cNvPr>
        <xdr:cNvSpPr/>
      </xdr:nvSpPr>
      <xdr:spPr>
        <a:xfrm>
          <a:off x="14649450" y="5894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460" name="【一般廃棄物処理施設】&#10;有形固定資産減価償却率該当値テキスト">
          <a:extLst>
            <a:ext uri="{FF2B5EF4-FFF2-40B4-BE49-F238E27FC236}">
              <a16:creationId xmlns:a16="http://schemas.microsoft.com/office/drawing/2014/main" id="{32C3CCCF-B571-4264-B948-040F1E68A128}"/>
            </a:ext>
          </a:extLst>
        </xdr:cNvPr>
        <xdr:cNvSpPr txBox="1"/>
      </xdr:nvSpPr>
      <xdr:spPr>
        <a:xfrm>
          <a:off x="14735175"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27305</xdr:rowOff>
    </xdr:from>
    <xdr:to>
      <xdr:col>81</xdr:col>
      <xdr:colOff>101600</xdr:colOff>
      <xdr:row>36</xdr:row>
      <xdr:rowOff>128905</xdr:rowOff>
    </xdr:to>
    <xdr:sp macro="" textlink="">
      <xdr:nvSpPr>
        <xdr:cNvPr id="461" name="楕円 460">
          <a:extLst>
            <a:ext uri="{FF2B5EF4-FFF2-40B4-BE49-F238E27FC236}">
              <a16:creationId xmlns:a16="http://schemas.microsoft.com/office/drawing/2014/main" id="{4D621165-2700-4DB3-9886-03DA213F5F3E}"/>
            </a:ext>
          </a:extLst>
        </xdr:cNvPr>
        <xdr:cNvSpPr/>
      </xdr:nvSpPr>
      <xdr:spPr>
        <a:xfrm>
          <a:off x="13887450" y="5859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78105</xdr:rowOff>
    </xdr:from>
    <xdr:to>
      <xdr:col>85</xdr:col>
      <xdr:colOff>127000</xdr:colOff>
      <xdr:row>36</xdr:row>
      <xdr:rowOff>112395</xdr:rowOff>
    </xdr:to>
    <xdr:cxnSp macro="">
      <xdr:nvCxnSpPr>
        <xdr:cNvPr id="462" name="直線コネクタ 461">
          <a:extLst>
            <a:ext uri="{FF2B5EF4-FFF2-40B4-BE49-F238E27FC236}">
              <a16:creationId xmlns:a16="http://schemas.microsoft.com/office/drawing/2014/main" id="{1C4DFE80-4EC8-4806-A1C6-2F49C528206C}"/>
            </a:ext>
          </a:extLst>
        </xdr:cNvPr>
        <xdr:cNvCxnSpPr/>
      </xdr:nvCxnSpPr>
      <xdr:spPr>
        <a:xfrm>
          <a:off x="13935075" y="590740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63" name="n_1aveValue【一般廃棄物処理施設】&#10;有形固定資産減価償却率">
          <a:extLst>
            <a:ext uri="{FF2B5EF4-FFF2-40B4-BE49-F238E27FC236}">
              <a16:creationId xmlns:a16="http://schemas.microsoft.com/office/drawing/2014/main" id="{38331140-9E4B-4E66-B603-E17172D45769}"/>
            </a:ext>
          </a:extLst>
        </xdr:cNvPr>
        <xdr:cNvSpPr txBox="1"/>
      </xdr:nvSpPr>
      <xdr:spPr>
        <a:xfrm>
          <a:off x="13745219"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64" name="n_2aveValue【一般廃棄物処理施設】&#10;有形固定資産減価償却率">
          <a:extLst>
            <a:ext uri="{FF2B5EF4-FFF2-40B4-BE49-F238E27FC236}">
              <a16:creationId xmlns:a16="http://schemas.microsoft.com/office/drawing/2014/main" id="{2E9A0F41-5F7B-480F-BDD1-28CB3F853560}"/>
            </a:ext>
          </a:extLst>
        </xdr:cNvPr>
        <xdr:cNvSpPr txBox="1"/>
      </xdr:nvSpPr>
      <xdr:spPr>
        <a:xfrm>
          <a:off x="12964169"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65" name="n_3aveValue【一般廃棄物処理施設】&#10;有形固定資産減価償却率">
          <a:extLst>
            <a:ext uri="{FF2B5EF4-FFF2-40B4-BE49-F238E27FC236}">
              <a16:creationId xmlns:a16="http://schemas.microsoft.com/office/drawing/2014/main" id="{EBE1F904-03A1-495D-A29D-68D06D3B308F}"/>
            </a:ext>
          </a:extLst>
        </xdr:cNvPr>
        <xdr:cNvSpPr txBox="1"/>
      </xdr:nvSpPr>
      <xdr:spPr>
        <a:xfrm>
          <a:off x="12164069"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66" name="n_4aveValue【一般廃棄物処理施設】&#10;有形固定資産減価償却率">
          <a:extLst>
            <a:ext uri="{FF2B5EF4-FFF2-40B4-BE49-F238E27FC236}">
              <a16:creationId xmlns:a16="http://schemas.microsoft.com/office/drawing/2014/main" id="{3363EB68-DD63-4630-AB32-A35C0995077E}"/>
            </a:ext>
          </a:extLst>
        </xdr:cNvPr>
        <xdr:cNvSpPr txBox="1"/>
      </xdr:nvSpPr>
      <xdr:spPr>
        <a:xfrm>
          <a:off x="113544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145432</xdr:rowOff>
    </xdr:from>
    <xdr:ext cx="405111" cy="259045"/>
    <xdr:sp macro="" textlink="">
      <xdr:nvSpPr>
        <xdr:cNvPr id="467" name="n_1mainValue【一般廃棄物処理施設】&#10;有形固定資産減価償却率">
          <a:extLst>
            <a:ext uri="{FF2B5EF4-FFF2-40B4-BE49-F238E27FC236}">
              <a16:creationId xmlns:a16="http://schemas.microsoft.com/office/drawing/2014/main" id="{DB20B4F3-AFD5-4F9D-A634-37F920EF91E1}"/>
            </a:ext>
          </a:extLst>
        </xdr:cNvPr>
        <xdr:cNvSpPr txBox="1"/>
      </xdr:nvSpPr>
      <xdr:spPr>
        <a:xfrm>
          <a:off x="13745219" y="564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a:extLst>
            <a:ext uri="{FF2B5EF4-FFF2-40B4-BE49-F238E27FC236}">
              <a16:creationId xmlns:a16="http://schemas.microsoft.com/office/drawing/2014/main" id="{79144BDC-C134-448E-8A8B-FFE10D01A5E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a:extLst>
            <a:ext uri="{FF2B5EF4-FFF2-40B4-BE49-F238E27FC236}">
              <a16:creationId xmlns:a16="http://schemas.microsoft.com/office/drawing/2014/main" id="{772624E4-9B8C-472B-94F1-603924F70538}"/>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a:extLst>
            <a:ext uri="{FF2B5EF4-FFF2-40B4-BE49-F238E27FC236}">
              <a16:creationId xmlns:a16="http://schemas.microsoft.com/office/drawing/2014/main" id="{52FE6392-BDE1-4243-A2A3-E76F1CED5A96}"/>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a:extLst>
            <a:ext uri="{FF2B5EF4-FFF2-40B4-BE49-F238E27FC236}">
              <a16:creationId xmlns:a16="http://schemas.microsoft.com/office/drawing/2014/main" id="{2BEEE356-B733-4DCA-A5D3-689B2F075E03}"/>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a:extLst>
            <a:ext uri="{FF2B5EF4-FFF2-40B4-BE49-F238E27FC236}">
              <a16:creationId xmlns:a16="http://schemas.microsoft.com/office/drawing/2014/main" id="{3A55F51E-C7EB-4098-8F50-438A215160AF}"/>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a:extLst>
            <a:ext uri="{FF2B5EF4-FFF2-40B4-BE49-F238E27FC236}">
              <a16:creationId xmlns:a16="http://schemas.microsoft.com/office/drawing/2014/main" id="{197FF543-D144-480D-AC78-433D91CE92F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a:extLst>
            <a:ext uri="{FF2B5EF4-FFF2-40B4-BE49-F238E27FC236}">
              <a16:creationId xmlns:a16="http://schemas.microsoft.com/office/drawing/2014/main" id="{E1E8FD84-99D9-4C01-A95E-B39F5F7DB8E4}"/>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a:extLst>
            <a:ext uri="{FF2B5EF4-FFF2-40B4-BE49-F238E27FC236}">
              <a16:creationId xmlns:a16="http://schemas.microsoft.com/office/drawing/2014/main" id="{51B4C99B-52F5-42EF-86D8-0248D361076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a:extLst>
            <a:ext uri="{FF2B5EF4-FFF2-40B4-BE49-F238E27FC236}">
              <a16:creationId xmlns:a16="http://schemas.microsoft.com/office/drawing/2014/main" id="{EA717FE3-E099-41EE-A1C1-684E3989F51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a:extLst>
            <a:ext uri="{FF2B5EF4-FFF2-40B4-BE49-F238E27FC236}">
              <a16:creationId xmlns:a16="http://schemas.microsoft.com/office/drawing/2014/main" id="{A527F92D-B675-4A5A-9CC3-A01D9EAC1A6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8" name="直線コネクタ 477">
          <a:extLst>
            <a:ext uri="{FF2B5EF4-FFF2-40B4-BE49-F238E27FC236}">
              <a16:creationId xmlns:a16="http://schemas.microsoft.com/office/drawing/2014/main" id="{A48134C2-65B9-479E-A2D9-0DA056AA4878}"/>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9" name="テキスト ボックス 478">
          <a:extLst>
            <a:ext uri="{FF2B5EF4-FFF2-40B4-BE49-F238E27FC236}">
              <a16:creationId xmlns:a16="http://schemas.microsoft.com/office/drawing/2014/main" id="{33D8C388-44F6-43A0-9F76-434F47CD0B53}"/>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0" name="直線コネクタ 479">
          <a:extLst>
            <a:ext uri="{FF2B5EF4-FFF2-40B4-BE49-F238E27FC236}">
              <a16:creationId xmlns:a16="http://schemas.microsoft.com/office/drawing/2014/main" id="{EAFB7283-A6BB-434B-8455-B4A9F7348E64}"/>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81" name="テキスト ボックス 480">
          <a:extLst>
            <a:ext uri="{FF2B5EF4-FFF2-40B4-BE49-F238E27FC236}">
              <a16:creationId xmlns:a16="http://schemas.microsoft.com/office/drawing/2014/main" id="{7787DBD1-095A-4009-9D63-669BF1DD91BD}"/>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2" name="直線コネクタ 481">
          <a:extLst>
            <a:ext uri="{FF2B5EF4-FFF2-40B4-BE49-F238E27FC236}">
              <a16:creationId xmlns:a16="http://schemas.microsoft.com/office/drawing/2014/main" id="{CA74FB1D-AFE8-4EA1-BFA8-BF768167515F}"/>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3" name="テキスト ボックス 482">
          <a:extLst>
            <a:ext uri="{FF2B5EF4-FFF2-40B4-BE49-F238E27FC236}">
              <a16:creationId xmlns:a16="http://schemas.microsoft.com/office/drawing/2014/main" id="{6ED46105-EFD3-419A-A990-9D68F04216AA}"/>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4" name="直線コネクタ 483">
          <a:extLst>
            <a:ext uri="{FF2B5EF4-FFF2-40B4-BE49-F238E27FC236}">
              <a16:creationId xmlns:a16="http://schemas.microsoft.com/office/drawing/2014/main" id="{6273FE0E-BDA3-4FCE-85FC-F0A84A68F032}"/>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5" name="テキスト ボックス 484">
          <a:extLst>
            <a:ext uri="{FF2B5EF4-FFF2-40B4-BE49-F238E27FC236}">
              <a16:creationId xmlns:a16="http://schemas.microsoft.com/office/drawing/2014/main" id="{0EF94C8B-D2C2-4A56-9D28-AD65567B31DC}"/>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6" name="直線コネクタ 485">
          <a:extLst>
            <a:ext uri="{FF2B5EF4-FFF2-40B4-BE49-F238E27FC236}">
              <a16:creationId xmlns:a16="http://schemas.microsoft.com/office/drawing/2014/main" id="{B6486D5E-8395-4589-90DC-527B4FE18A59}"/>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7" name="テキスト ボックス 486">
          <a:extLst>
            <a:ext uri="{FF2B5EF4-FFF2-40B4-BE49-F238E27FC236}">
              <a16:creationId xmlns:a16="http://schemas.microsoft.com/office/drawing/2014/main" id="{72EC3DDE-A05E-45DA-83EB-B74E83E775DE}"/>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8" name="直線コネクタ 487">
          <a:extLst>
            <a:ext uri="{FF2B5EF4-FFF2-40B4-BE49-F238E27FC236}">
              <a16:creationId xmlns:a16="http://schemas.microsoft.com/office/drawing/2014/main" id="{075545FE-8086-4D4F-846E-AA283AD4DEF3}"/>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9" name="テキスト ボックス 488">
          <a:extLst>
            <a:ext uri="{FF2B5EF4-FFF2-40B4-BE49-F238E27FC236}">
              <a16:creationId xmlns:a16="http://schemas.microsoft.com/office/drawing/2014/main" id="{45AE9BDF-1228-4BE0-93E5-25A72B32D1BD}"/>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0" name="【一般廃棄物処理施設】&#10;一人当たり有形固定資産（償却資産）額グラフ枠">
          <a:extLst>
            <a:ext uri="{FF2B5EF4-FFF2-40B4-BE49-F238E27FC236}">
              <a16:creationId xmlns:a16="http://schemas.microsoft.com/office/drawing/2014/main" id="{DDB99B47-541F-4B69-B246-C7C7211F7326}"/>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91" name="直線コネクタ 490">
          <a:extLst>
            <a:ext uri="{FF2B5EF4-FFF2-40B4-BE49-F238E27FC236}">
              <a16:creationId xmlns:a16="http://schemas.microsoft.com/office/drawing/2014/main" id="{30BA1FA9-CAB3-4B04-8054-126B8C9254AC}"/>
            </a:ext>
          </a:extLst>
        </xdr:cNvPr>
        <xdr:cNvCxnSpPr/>
      </xdr:nvCxnSpPr>
      <xdr:spPr>
        <a:xfrm flipV="1">
          <a:off x="19954239" y="5590492"/>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92" name="【一般廃棄物処理施設】&#10;一人当たり有形固定資産（償却資産）額最小値テキスト">
          <a:extLst>
            <a:ext uri="{FF2B5EF4-FFF2-40B4-BE49-F238E27FC236}">
              <a16:creationId xmlns:a16="http://schemas.microsoft.com/office/drawing/2014/main" id="{9AFC9B7A-E3DC-48FF-A5BE-11D3B2BCBD4C}"/>
            </a:ext>
          </a:extLst>
        </xdr:cNvPr>
        <xdr:cNvSpPr txBox="1"/>
      </xdr:nvSpPr>
      <xdr:spPr>
        <a:xfrm>
          <a:off x="19992975" y="6845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93" name="直線コネクタ 492">
          <a:extLst>
            <a:ext uri="{FF2B5EF4-FFF2-40B4-BE49-F238E27FC236}">
              <a16:creationId xmlns:a16="http://schemas.microsoft.com/office/drawing/2014/main" id="{FBB99B53-8709-4B5B-9BCF-FD91A0A833D4}"/>
            </a:ext>
          </a:extLst>
        </xdr:cNvPr>
        <xdr:cNvCxnSpPr/>
      </xdr:nvCxnSpPr>
      <xdr:spPr>
        <a:xfrm>
          <a:off x="19878675" y="6838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94" name="【一般廃棄物処理施設】&#10;一人当たり有形固定資産（償却資産）額最大値テキスト">
          <a:extLst>
            <a:ext uri="{FF2B5EF4-FFF2-40B4-BE49-F238E27FC236}">
              <a16:creationId xmlns:a16="http://schemas.microsoft.com/office/drawing/2014/main" id="{8C5DF58A-3ED2-4200-A63E-6F351FF174A8}"/>
            </a:ext>
          </a:extLst>
        </xdr:cNvPr>
        <xdr:cNvSpPr txBox="1"/>
      </xdr:nvSpPr>
      <xdr:spPr>
        <a:xfrm>
          <a:off x="19992975" y="53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95" name="直線コネクタ 494">
          <a:extLst>
            <a:ext uri="{FF2B5EF4-FFF2-40B4-BE49-F238E27FC236}">
              <a16:creationId xmlns:a16="http://schemas.microsoft.com/office/drawing/2014/main" id="{3F612F17-67CB-44E4-847A-594E7D506455}"/>
            </a:ext>
          </a:extLst>
        </xdr:cNvPr>
        <xdr:cNvCxnSpPr/>
      </xdr:nvCxnSpPr>
      <xdr:spPr>
        <a:xfrm>
          <a:off x="19878675" y="55904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96" name="【一般廃棄物処理施設】&#10;一人当たり有形固定資産（償却資産）額平均値テキスト">
          <a:extLst>
            <a:ext uri="{FF2B5EF4-FFF2-40B4-BE49-F238E27FC236}">
              <a16:creationId xmlns:a16="http://schemas.microsoft.com/office/drawing/2014/main" id="{0782D6C0-EDCE-4A79-B800-B45710EB0BB9}"/>
            </a:ext>
          </a:extLst>
        </xdr:cNvPr>
        <xdr:cNvSpPr txBox="1"/>
      </xdr:nvSpPr>
      <xdr:spPr>
        <a:xfrm>
          <a:off x="19992975" y="62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97" name="フローチャート: 判断 496">
          <a:extLst>
            <a:ext uri="{FF2B5EF4-FFF2-40B4-BE49-F238E27FC236}">
              <a16:creationId xmlns:a16="http://schemas.microsoft.com/office/drawing/2014/main" id="{C3995AA3-2999-406F-90D0-FD173EAA4810}"/>
            </a:ext>
          </a:extLst>
        </xdr:cNvPr>
        <xdr:cNvSpPr/>
      </xdr:nvSpPr>
      <xdr:spPr>
        <a:xfrm>
          <a:off x="19897725" y="63435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98" name="フローチャート: 判断 497">
          <a:extLst>
            <a:ext uri="{FF2B5EF4-FFF2-40B4-BE49-F238E27FC236}">
              <a16:creationId xmlns:a16="http://schemas.microsoft.com/office/drawing/2014/main" id="{4992D7FD-A9C0-4F60-883D-2CDFBEA018CC}"/>
            </a:ext>
          </a:extLst>
        </xdr:cNvPr>
        <xdr:cNvSpPr/>
      </xdr:nvSpPr>
      <xdr:spPr>
        <a:xfrm>
          <a:off x="19154775" y="6355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99" name="フローチャート: 判断 498">
          <a:extLst>
            <a:ext uri="{FF2B5EF4-FFF2-40B4-BE49-F238E27FC236}">
              <a16:creationId xmlns:a16="http://schemas.microsoft.com/office/drawing/2014/main" id="{6EF5BDB6-157B-4E3B-A321-3D6AA87C4D42}"/>
            </a:ext>
          </a:extLst>
        </xdr:cNvPr>
        <xdr:cNvSpPr/>
      </xdr:nvSpPr>
      <xdr:spPr>
        <a:xfrm>
          <a:off x="18345150" y="6371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00" name="フローチャート: 判断 499">
          <a:extLst>
            <a:ext uri="{FF2B5EF4-FFF2-40B4-BE49-F238E27FC236}">
              <a16:creationId xmlns:a16="http://schemas.microsoft.com/office/drawing/2014/main" id="{E624CCD6-874B-4FD9-96E6-B12BD13DFD27}"/>
            </a:ext>
          </a:extLst>
        </xdr:cNvPr>
        <xdr:cNvSpPr/>
      </xdr:nvSpPr>
      <xdr:spPr>
        <a:xfrm>
          <a:off x="17554575" y="63827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01" name="フローチャート: 判断 500">
          <a:extLst>
            <a:ext uri="{FF2B5EF4-FFF2-40B4-BE49-F238E27FC236}">
              <a16:creationId xmlns:a16="http://schemas.microsoft.com/office/drawing/2014/main" id="{08FC53F1-191D-4F05-B715-B2E9A7EACA9B}"/>
            </a:ext>
          </a:extLst>
        </xdr:cNvPr>
        <xdr:cNvSpPr/>
      </xdr:nvSpPr>
      <xdr:spPr>
        <a:xfrm>
          <a:off x="16754475" y="639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95BA5094-C81F-4144-8689-207402E86923}"/>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BED0FCA4-0F4C-4EE5-8D02-622A160EFD8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6D94D59F-35BB-4A4F-89B2-3BBCD8A249A1}"/>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1A9102D3-CB48-4FCA-B791-26803FC1CAAA}"/>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66235F28-55B9-4D6C-B384-51028CD970F7}"/>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102659</xdr:rowOff>
    </xdr:from>
    <xdr:to>
      <xdr:col>116</xdr:col>
      <xdr:colOff>114300</xdr:colOff>
      <xdr:row>41</xdr:row>
      <xdr:rowOff>32809</xdr:rowOff>
    </xdr:to>
    <xdr:sp macro="" textlink="">
      <xdr:nvSpPr>
        <xdr:cNvPr id="507" name="楕円 506">
          <a:extLst>
            <a:ext uri="{FF2B5EF4-FFF2-40B4-BE49-F238E27FC236}">
              <a16:creationId xmlns:a16="http://schemas.microsoft.com/office/drawing/2014/main" id="{C6225954-B260-498D-9268-4147BB0AA133}"/>
            </a:ext>
          </a:extLst>
        </xdr:cNvPr>
        <xdr:cNvSpPr/>
      </xdr:nvSpPr>
      <xdr:spPr>
        <a:xfrm>
          <a:off x="19897725" y="658283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81086</xdr:rowOff>
    </xdr:from>
    <xdr:ext cx="534377" cy="259045"/>
    <xdr:sp macro="" textlink="">
      <xdr:nvSpPr>
        <xdr:cNvPr id="508" name="【一般廃棄物処理施設】&#10;一人当たり有形固定資産（償却資産）額該当値テキスト">
          <a:extLst>
            <a:ext uri="{FF2B5EF4-FFF2-40B4-BE49-F238E27FC236}">
              <a16:creationId xmlns:a16="http://schemas.microsoft.com/office/drawing/2014/main" id="{60E054DE-AE30-4E6E-B6C9-2C332CE6E915}"/>
            </a:ext>
          </a:extLst>
        </xdr:cNvPr>
        <xdr:cNvSpPr txBox="1"/>
      </xdr:nvSpPr>
      <xdr:spPr>
        <a:xfrm>
          <a:off x="19992975" y="656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114036</xdr:rowOff>
    </xdr:from>
    <xdr:to>
      <xdr:col>112</xdr:col>
      <xdr:colOff>38100</xdr:colOff>
      <xdr:row>41</xdr:row>
      <xdr:rowOff>44186</xdr:rowOff>
    </xdr:to>
    <xdr:sp macro="" textlink="">
      <xdr:nvSpPr>
        <xdr:cNvPr id="509" name="楕円 508">
          <a:extLst>
            <a:ext uri="{FF2B5EF4-FFF2-40B4-BE49-F238E27FC236}">
              <a16:creationId xmlns:a16="http://schemas.microsoft.com/office/drawing/2014/main" id="{F0F8187A-1219-4702-A6D1-E3F762DF6DB3}"/>
            </a:ext>
          </a:extLst>
        </xdr:cNvPr>
        <xdr:cNvSpPr/>
      </xdr:nvSpPr>
      <xdr:spPr>
        <a:xfrm>
          <a:off x="19154775" y="65910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153459</xdr:rowOff>
    </xdr:from>
    <xdr:to>
      <xdr:col>116</xdr:col>
      <xdr:colOff>63500</xdr:colOff>
      <xdr:row>40</xdr:row>
      <xdr:rowOff>164836</xdr:rowOff>
    </xdr:to>
    <xdr:cxnSp macro="">
      <xdr:nvCxnSpPr>
        <xdr:cNvPr id="510" name="直線コネクタ 509">
          <a:extLst>
            <a:ext uri="{FF2B5EF4-FFF2-40B4-BE49-F238E27FC236}">
              <a16:creationId xmlns:a16="http://schemas.microsoft.com/office/drawing/2014/main" id="{13D6C00D-5F54-4FB6-9237-BEBE45B132FC}"/>
            </a:ext>
          </a:extLst>
        </xdr:cNvPr>
        <xdr:cNvCxnSpPr/>
      </xdr:nvCxnSpPr>
      <xdr:spPr>
        <a:xfrm flipV="1">
          <a:off x="19202400" y="6630459"/>
          <a:ext cx="752475" cy="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11" name="n_1aveValue【一般廃棄物処理施設】&#10;一人当たり有形固定資産（償却資産）額">
          <a:extLst>
            <a:ext uri="{FF2B5EF4-FFF2-40B4-BE49-F238E27FC236}">
              <a16:creationId xmlns:a16="http://schemas.microsoft.com/office/drawing/2014/main" id="{AC0920EA-C5E5-4D96-B890-EAD8FA2E4319}"/>
            </a:ext>
          </a:extLst>
        </xdr:cNvPr>
        <xdr:cNvSpPr txBox="1"/>
      </xdr:nvSpPr>
      <xdr:spPr>
        <a:xfrm>
          <a:off x="18915595" y="61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12" name="n_2aveValue【一般廃棄物処理施設】&#10;一人当たり有形固定資産（償却資産）額">
          <a:extLst>
            <a:ext uri="{FF2B5EF4-FFF2-40B4-BE49-F238E27FC236}">
              <a16:creationId xmlns:a16="http://schemas.microsoft.com/office/drawing/2014/main" id="{3F920FEA-A6B4-4A06-B5B2-587D6DEF2E19}"/>
            </a:ext>
          </a:extLst>
        </xdr:cNvPr>
        <xdr:cNvSpPr txBox="1"/>
      </xdr:nvSpPr>
      <xdr:spPr>
        <a:xfrm>
          <a:off x="18134545" y="615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13" name="n_3aveValue【一般廃棄物処理施設】&#10;一人当たり有形固定資産（償却資産）額">
          <a:extLst>
            <a:ext uri="{FF2B5EF4-FFF2-40B4-BE49-F238E27FC236}">
              <a16:creationId xmlns:a16="http://schemas.microsoft.com/office/drawing/2014/main" id="{2644DE26-E163-4C36-A0FF-66BA025A06BE}"/>
            </a:ext>
          </a:extLst>
        </xdr:cNvPr>
        <xdr:cNvSpPr txBox="1"/>
      </xdr:nvSpPr>
      <xdr:spPr>
        <a:xfrm>
          <a:off x="17324920" y="616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14" name="n_4aveValue【一般廃棄物処理施設】&#10;一人当たり有形固定資産（償却資産）額">
          <a:extLst>
            <a:ext uri="{FF2B5EF4-FFF2-40B4-BE49-F238E27FC236}">
              <a16:creationId xmlns:a16="http://schemas.microsoft.com/office/drawing/2014/main" id="{BDB4C9A5-21CD-496F-BB43-1C24AC87D28C}"/>
            </a:ext>
          </a:extLst>
        </xdr:cNvPr>
        <xdr:cNvSpPr txBox="1"/>
      </xdr:nvSpPr>
      <xdr:spPr>
        <a:xfrm>
          <a:off x="16524820" y="61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35313</xdr:rowOff>
    </xdr:from>
    <xdr:ext cx="534377" cy="259045"/>
    <xdr:sp macro="" textlink="">
      <xdr:nvSpPr>
        <xdr:cNvPr id="515" name="n_1mainValue【一般廃棄物処理施設】&#10;一人当たり有形固定資産（償却資産）額">
          <a:extLst>
            <a:ext uri="{FF2B5EF4-FFF2-40B4-BE49-F238E27FC236}">
              <a16:creationId xmlns:a16="http://schemas.microsoft.com/office/drawing/2014/main" id="{F3ADDA0F-9C81-4342-93DB-8634F9E695C1}"/>
            </a:ext>
          </a:extLst>
        </xdr:cNvPr>
        <xdr:cNvSpPr txBox="1"/>
      </xdr:nvSpPr>
      <xdr:spPr>
        <a:xfrm>
          <a:off x="18944736" y="667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53E225DA-BB6B-47C8-94D4-AD8C50A28F38}"/>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A7AB3249-4275-45B3-AD94-3A1D163EBEB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E232A564-1697-4740-B6DA-0845B70D9BA0}"/>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A7EAA3AA-4732-4DDC-8B06-4BF0242C5CAA}"/>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DA4FC623-3904-4328-9E97-227388EBBE56}"/>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D0375A3C-C8FA-465D-971B-515284D911A9}"/>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44EB2754-B761-4D66-8EBE-CFE25B8C53B5}"/>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FD68D488-4BFD-45B8-8162-DCE47734A031}"/>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3D265126-E038-4A05-8298-B443F33C5AA2}"/>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D9D62AA-CBF7-4BE0-8BEF-ED1119D71532}"/>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29D7E3D-3EF6-4139-892B-40E6D13BFAE1}"/>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31C29640-44A0-453D-8089-741756BCFC21}"/>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B7C7E445-83F8-478A-AD02-AA810C24BA2C}"/>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5C033F2F-8B7F-4D11-976E-EA4FDB8F56F3}"/>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7B7425F7-77B3-48CF-A3BF-CD47749CD030}"/>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F8BEFA1A-8D64-4584-9F62-08748F268923}"/>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5202CFAE-441D-4005-B3F3-4BF85E12B940}"/>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1CBC0E1C-9BEB-432C-97F5-5F9CBF77EE37}"/>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4B6C72E2-72EC-4E9D-A50A-F0550D31A2E2}"/>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ADB4CABF-D474-488A-81C1-1E7AD06A502A}"/>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B227755E-CE14-4BFB-B696-968C4DBC3E77}"/>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6317BA9E-4664-4F78-BD8A-7D568BDC4CC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06C240B6-D32D-4FD9-AD39-A013D53936E3}"/>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E6226019-6FA7-44A2-8790-D5ECEDEB6FBE}"/>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40" name="直線コネクタ 539">
          <a:extLst>
            <a:ext uri="{FF2B5EF4-FFF2-40B4-BE49-F238E27FC236}">
              <a16:creationId xmlns:a16="http://schemas.microsoft.com/office/drawing/2014/main" id="{9033B5D9-7FA8-4654-8028-137679376AFC}"/>
            </a:ext>
          </a:extLst>
        </xdr:cNvPr>
        <xdr:cNvCxnSpPr/>
      </xdr:nvCxnSpPr>
      <xdr:spPr>
        <a:xfrm flipV="1">
          <a:off x="14696439" y="9027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41" name="【保健センター・保健所】&#10;有形固定資産減価償却率最小値テキスト">
          <a:extLst>
            <a:ext uri="{FF2B5EF4-FFF2-40B4-BE49-F238E27FC236}">
              <a16:creationId xmlns:a16="http://schemas.microsoft.com/office/drawing/2014/main" id="{FBCC3338-7D87-47AA-A23D-00F2DEBA1A5D}"/>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42" name="直線コネクタ 541">
          <a:extLst>
            <a:ext uri="{FF2B5EF4-FFF2-40B4-BE49-F238E27FC236}">
              <a16:creationId xmlns:a16="http://schemas.microsoft.com/office/drawing/2014/main" id="{2E07FA26-5904-43FF-A54A-8454CFC4D0B0}"/>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CA44664F-A48E-4FFB-BC57-138F545D1C73}"/>
            </a:ext>
          </a:extLst>
        </xdr:cNvPr>
        <xdr:cNvSpPr txBox="1"/>
      </xdr:nvSpPr>
      <xdr:spPr>
        <a:xfrm>
          <a:off x="14735175" y="881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44" name="直線コネクタ 543">
          <a:extLst>
            <a:ext uri="{FF2B5EF4-FFF2-40B4-BE49-F238E27FC236}">
              <a16:creationId xmlns:a16="http://schemas.microsoft.com/office/drawing/2014/main" id="{209E25E3-FEA2-4085-B846-5FED95CD81E2}"/>
            </a:ext>
          </a:extLst>
        </xdr:cNvPr>
        <xdr:cNvCxnSpPr/>
      </xdr:nvCxnSpPr>
      <xdr:spPr>
        <a:xfrm>
          <a:off x="14611350" y="9027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14766C2A-A3C5-476F-963E-3BA4AB11213C}"/>
            </a:ext>
          </a:extLst>
        </xdr:cNvPr>
        <xdr:cNvSpPr txBox="1"/>
      </xdr:nvSpPr>
      <xdr:spPr>
        <a:xfrm>
          <a:off x="14735175" y="9451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46" name="フローチャート: 判断 545">
          <a:extLst>
            <a:ext uri="{FF2B5EF4-FFF2-40B4-BE49-F238E27FC236}">
              <a16:creationId xmlns:a16="http://schemas.microsoft.com/office/drawing/2014/main" id="{4D0B5F76-EBA7-49DB-96F9-03D790DDF61D}"/>
            </a:ext>
          </a:extLst>
        </xdr:cNvPr>
        <xdr:cNvSpPr/>
      </xdr:nvSpPr>
      <xdr:spPr>
        <a:xfrm>
          <a:off x="14649450" y="9590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7" name="フローチャート: 判断 546">
          <a:extLst>
            <a:ext uri="{FF2B5EF4-FFF2-40B4-BE49-F238E27FC236}">
              <a16:creationId xmlns:a16="http://schemas.microsoft.com/office/drawing/2014/main" id="{F0C67539-8D35-46B2-9CB3-58116AB9354D}"/>
            </a:ext>
          </a:extLst>
        </xdr:cNvPr>
        <xdr:cNvSpPr/>
      </xdr:nvSpPr>
      <xdr:spPr>
        <a:xfrm>
          <a:off x="13887450"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8" name="フローチャート: 判断 547">
          <a:extLst>
            <a:ext uri="{FF2B5EF4-FFF2-40B4-BE49-F238E27FC236}">
              <a16:creationId xmlns:a16="http://schemas.microsoft.com/office/drawing/2014/main" id="{1A7BED98-BD70-4F9B-8572-A2BBC06F0CD5}"/>
            </a:ext>
          </a:extLst>
        </xdr:cNvPr>
        <xdr:cNvSpPr/>
      </xdr:nvSpPr>
      <xdr:spPr>
        <a:xfrm>
          <a:off x="13096875" y="95275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9" name="フローチャート: 判断 548">
          <a:extLst>
            <a:ext uri="{FF2B5EF4-FFF2-40B4-BE49-F238E27FC236}">
              <a16:creationId xmlns:a16="http://schemas.microsoft.com/office/drawing/2014/main" id="{EB5CF9DC-97D6-4D47-B47B-2D7F54CE261A}"/>
            </a:ext>
          </a:extLst>
        </xdr:cNvPr>
        <xdr:cNvSpPr/>
      </xdr:nvSpPr>
      <xdr:spPr>
        <a:xfrm>
          <a:off x="12296775" y="9506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50" name="フローチャート: 判断 549">
          <a:extLst>
            <a:ext uri="{FF2B5EF4-FFF2-40B4-BE49-F238E27FC236}">
              <a16:creationId xmlns:a16="http://schemas.microsoft.com/office/drawing/2014/main" id="{ED84DBEF-211D-4FA5-961B-329BC0974655}"/>
            </a:ext>
          </a:extLst>
        </xdr:cNvPr>
        <xdr:cNvSpPr/>
      </xdr:nvSpPr>
      <xdr:spPr>
        <a:xfrm>
          <a:off x="11487150" y="944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765407C-8F89-4C0F-9F9A-E6DA652495CF}"/>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770911D-FCEA-448D-B5B1-292324E1755E}"/>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76339D0-10A5-4A84-9DE0-16A61E5DB08A}"/>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A535B7F-199A-469E-B0E4-A642E5C6FB41}"/>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B7C6F83D-6C2B-4225-8D35-31139DED42C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149225</xdr:rowOff>
    </xdr:from>
    <xdr:to>
      <xdr:col>85</xdr:col>
      <xdr:colOff>177800</xdr:colOff>
      <xdr:row>63</xdr:row>
      <xdr:rowOff>79375</xdr:rowOff>
    </xdr:to>
    <xdr:sp macro="" textlink="">
      <xdr:nvSpPr>
        <xdr:cNvPr id="556" name="楕円 555">
          <a:extLst>
            <a:ext uri="{FF2B5EF4-FFF2-40B4-BE49-F238E27FC236}">
              <a16:creationId xmlns:a16="http://schemas.microsoft.com/office/drawing/2014/main" id="{FFE887BA-174B-4C90-BEBF-779FD46BC24E}"/>
            </a:ext>
          </a:extLst>
        </xdr:cNvPr>
        <xdr:cNvSpPr/>
      </xdr:nvSpPr>
      <xdr:spPr>
        <a:xfrm>
          <a:off x="14649450" y="10188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127652</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5A5C14CE-DA6E-45A7-919A-5A6B493530A8}"/>
            </a:ext>
          </a:extLst>
        </xdr:cNvPr>
        <xdr:cNvSpPr txBox="1"/>
      </xdr:nvSpPr>
      <xdr:spPr>
        <a:xfrm>
          <a:off x="14735175"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133985</xdr:rowOff>
    </xdr:from>
    <xdr:to>
      <xdr:col>81</xdr:col>
      <xdr:colOff>101600</xdr:colOff>
      <xdr:row>63</xdr:row>
      <xdr:rowOff>64135</xdr:rowOff>
    </xdr:to>
    <xdr:sp macro="" textlink="">
      <xdr:nvSpPr>
        <xdr:cNvPr id="558" name="楕円 557">
          <a:extLst>
            <a:ext uri="{FF2B5EF4-FFF2-40B4-BE49-F238E27FC236}">
              <a16:creationId xmlns:a16="http://schemas.microsoft.com/office/drawing/2014/main" id="{BB27A6F8-0477-4E5A-AF78-427414CF7D8B}"/>
            </a:ext>
          </a:extLst>
        </xdr:cNvPr>
        <xdr:cNvSpPr/>
      </xdr:nvSpPr>
      <xdr:spPr>
        <a:xfrm>
          <a:off x="13887450" y="101733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13335</xdr:rowOff>
    </xdr:from>
    <xdr:to>
      <xdr:col>85</xdr:col>
      <xdr:colOff>127000</xdr:colOff>
      <xdr:row>63</xdr:row>
      <xdr:rowOff>28575</xdr:rowOff>
    </xdr:to>
    <xdr:cxnSp macro="">
      <xdr:nvCxnSpPr>
        <xdr:cNvPr id="559" name="直線コネクタ 558">
          <a:extLst>
            <a:ext uri="{FF2B5EF4-FFF2-40B4-BE49-F238E27FC236}">
              <a16:creationId xmlns:a16="http://schemas.microsoft.com/office/drawing/2014/main" id="{9C454932-11F6-4C45-B4C8-5DA4471DB75F}"/>
            </a:ext>
          </a:extLst>
        </xdr:cNvPr>
        <xdr:cNvCxnSpPr/>
      </xdr:nvCxnSpPr>
      <xdr:spPr>
        <a:xfrm>
          <a:off x="13935075" y="10211435"/>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6B037B12-743B-4BC8-93BC-790916B3968E}"/>
            </a:ext>
          </a:extLst>
        </xdr:cNvPr>
        <xdr:cNvSpPr txBox="1"/>
      </xdr:nvSpPr>
      <xdr:spPr>
        <a:xfrm>
          <a:off x="13745219" y="935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39C33F4A-3FA8-401B-8E1A-67257CED7539}"/>
            </a:ext>
          </a:extLst>
        </xdr:cNvPr>
        <xdr:cNvSpPr txBox="1"/>
      </xdr:nvSpPr>
      <xdr:spPr>
        <a:xfrm>
          <a:off x="12964169"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F95478CA-9182-40C9-BF2E-7E49604C3FD9}"/>
            </a:ext>
          </a:extLst>
        </xdr:cNvPr>
        <xdr:cNvSpPr txBox="1"/>
      </xdr:nvSpPr>
      <xdr:spPr>
        <a:xfrm>
          <a:off x="12164069"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4DE7167C-65B1-4D0E-BF94-77AD0F29BE50}"/>
            </a:ext>
          </a:extLst>
        </xdr:cNvPr>
        <xdr:cNvSpPr txBox="1"/>
      </xdr:nvSpPr>
      <xdr:spPr>
        <a:xfrm>
          <a:off x="113544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55262</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158DE8A1-1DDF-4463-AA63-8613DD891166}"/>
            </a:ext>
          </a:extLst>
        </xdr:cNvPr>
        <xdr:cNvSpPr txBox="1"/>
      </xdr:nvSpPr>
      <xdr:spPr>
        <a:xfrm>
          <a:off x="13745219"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A3B00244-8591-4C45-B361-232A51AC84B3}"/>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FA17263A-EA01-4CD5-A34F-84D0E3792346}"/>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424C3131-0CB3-4285-944C-72565019D101}"/>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8B409D8-1674-4A10-9A03-3CE093D2289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3F36B235-FBB3-4623-8ABD-484BA983A764}"/>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30AE52E2-69C9-4640-BDFD-059BE7F4DA3D}"/>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686870E9-281D-47E1-9CC5-4B6D8A935DF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1E319A6E-06DD-4057-AF70-E891B3E99B03}"/>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6FE55DA3-394F-4281-9E69-92B3ED99EB4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707FFA52-6101-48E9-806B-B0BF87666CDC}"/>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42036BF4-E0C1-4B7B-BED3-63B724C1F2DE}"/>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AD7C212B-75E7-47AF-A15D-31287E27BADE}"/>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E89AFC22-EE27-4D74-8AC8-E84E76EDA0AD}"/>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F78D92F1-2769-45FB-BD6F-7EB3B592F502}"/>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59B1576-334C-4A5F-BFAB-BF26930B2D0E}"/>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5E629FC9-81BA-4F87-B122-1F4D869C2956}"/>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5A9E2346-BC9D-4827-93FC-B7BA5E71DE6A}"/>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FF9CCD2E-79B6-4B76-9982-2344B0B45CE5}"/>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861B0A32-C2F1-451B-8846-914ADCFB76E3}"/>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3CF50E08-9C44-474B-A493-19D40276C1F5}"/>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81E4A0A-7375-4660-83AE-C0962993CC8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8CE45395-E7E3-4797-A1D5-E05D8B6583C7}"/>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6AD3A0E6-063A-4DB8-8E52-A07F474F1B03}"/>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8" name="直線コネクタ 587">
          <a:extLst>
            <a:ext uri="{FF2B5EF4-FFF2-40B4-BE49-F238E27FC236}">
              <a16:creationId xmlns:a16="http://schemas.microsoft.com/office/drawing/2014/main" id="{DF2312C8-CCBC-4631-9122-94EEAE8CF6EB}"/>
            </a:ext>
          </a:extLst>
        </xdr:cNvPr>
        <xdr:cNvCxnSpPr/>
      </xdr:nvCxnSpPr>
      <xdr:spPr>
        <a:xfrm flipV="1">
          <a:off x="19954239" y="892492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61E44BF8-07B5-401C-90FC-CD079452C322}"/>
            </a:ext>
          </a:extLst>
        </xdr:cNvPr>
        <xdr:cNvSpPr txBox="1"/>
      </xdr:nvSpPr>
      <xdr:spPr>
        <a:xfrm>
          <a:off x="19992975"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0" name="直線コネクタ 589">
          <a:extLst>
            <a:ext uri="{FF2B5EF4-FFF2-40B4-BE49-F238E27FC236}">
              <a16:creationId xmlns:a16="http://schemas.microsoft.com/office/drawing/2014/main" id="{C373A6DF-5B45-45BD-A28F-58456DBC5876}"/>
            </a:ext>
          </a:extLst>
        </xdr:cNvPr>
        <xdr:cNvCxnSpPr/>
      </xdr:nvCxnSpPr>
      <xdr:spPr>
        <a:xfrm>
          <a:off x="19878675" y="10431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D06AED7C-27A0-4650-BC94-0A24A6C695E2}"/>
            </a:ext>
          </a:extLst>
        </xdr:cNvPr>
        <xdr:cNvSpPr txBox="1"/>
      </xdr:nvSpPr>
      <xdr:spPr>
        <a:xfrm>
          <a:off x="19992975" y="87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2" name="直線コネクタ 591">
          <a:extLst>
            <a:ext uri="{FF2B5EF4-FFF2-40B4-BE49-F238E27FC236}">
              <a16:creationId xmlns:a16="http://schemas.microsoft.com/office/drawing/2014/main" id="{612131FA-82F3-493C-984D-9CD6C33FF620}"/>
            </a:ext>
          </a:extLst>
        </xdr:cNvPr>
        <xdr:cNvCxnSpPr/>
      </xdr:nvCxnSpPr>
      <xdr:spPr>
        <a:xfrm>
          <a:off x="19878675" y="8924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040C7F71-55FB-4622-A076-4C7DF4F8A7D9}"/>
            </a:ext>
          </a:extLst>
        </xdr:cNvPr>
        <xdr:cNvSpPr txBox="1"/>
      </xdr:nvSpPr>
      <xdr:spPr>
        <a:xfrm>
          <a:off x="19992975" y="9971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4" name="フローチャート: 判断 593">
          <a:extLst>
            <a:ext uri="{FF2B5EF4-FFF2-40B4-BE49-F238E27FC236}">
              <a16:creationId xmlns:a16="http://schemas.microsoft.com/office/drawing/2014/main" id="{FCD4040A-BB05-4170-8F29-4C0158114BDD}"/>
            </a:ext>
          </a:extLst>
        </xdr:cNvPr>
        <xdr:cNvSpPr/>
      </xdr:nvSpPr>
      <xdr:spPr>
        <a:xfrm>
          <a:off x="19897725"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5" name="フローチャート: 判断 594">
          <a:extLst>
            <a:ext uri="{FF2B5EF4-FFF2-40B4-BE49-F238E27FC236}">
              <a16:creationId xmlns:a16="http://schemas.microsoft.com/office/drawing/2014/main" id="{25D12B8F-151F-41BA-99B2-F669D1DC1DF1}"/>
            </a:ext>
          </a:extLst>
        </xdr:cNvPr>
        <xdr:cNvSpPr/>
      </xdr:nvSpPr>
      <xdr:spPr>
        <a:xfrm>
          <a:off x="19154775" y="10107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6" name="フローチャート: 判断 595">
          <a:extLst>
            <a:ext uri="{FF2B5EF4-FFF2-40B4-BE49-F238E27FC236}">
              <a16:creationId xmlns:a16="http://schemas.microsoft.com/office/drawing/2014/main" id="{8D1A09AF-BFD0-4CAB-8B9D-2BC5850B0EDB}"/>
            </a:ext>
          </a:extLst>
        </xdr:cNvPr>
        <xdr:cNvSpPr/>
      </xdr:nvSpPr>
      <xdr:spPr>
        <a:xfrm>
          <a:off x="18345150"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7" name="フローチャート: 判断 596">
          <a:extLst>
            <a:ext uri="{FF2B5EF4-FFF2-40B4-BE49-F238E27FC236}">
              <a16:creationId xmlns:a16="http://schemas.microsoft.com/office/drawing/2014/main" id="{EF882FB7-98F3-456B-8D4A-D38525668BD2}"/>
            </a:ext>
          </a:extLst>
        </xdr:cNvPr>
        <xdr:cNvSpPr/>
      </xdr:nvSpPr>
      <xdr:spPr>
        <a:xfrm>
          <a:off x="17554575" y="10114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8" name="フローチャート: 判断 597">
          <a:extLst>
            <a:ext uri="{FF2B5EF4-FFF2-40B4-BE49-F238E27FC236}">
              <a16:creationId xmlns:a16="http://schemas.microsoft.com/office/drawing/2014/main" id="{50E5146D-8845-4603-9C36-C0042B2DBEC8}"/>
            </a:ext>
          </a:extLst>
        </xdr:cNvPr>
        <xdr:cNvSpPr/>
      </xdr:nvSpPr>
      <xdr:spPr>
        <a:xfrm>
          <a:off x="16754475" y="10084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D8C39A9-C657-4BAC-93D4-C1B55AF988E1}"/>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BE662A5-B415-4BB3-BA00-BF7EF07B1F16}"/>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7664D04-C082-4492-9F2B-536514B3AE8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F5C2C11-3F43-4A0F-8371-6BB7405FE6F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7885EE7-57B5-4015-98A0-0D023EB3049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93980</xdr:rowOff>
    </xdr:from>
    <xdr:to>
      <xdr:col>116</xdr:col>
      <xdr:colOff>114300</xdr:colOff>
      <xdr:row>63</xdr:row>
      <xdr:rowOff>24130</xdr:rowOff>
    </xdr:to>
    <xdr:sp macro="" textlink="">
      <xdr:nvSpPr>
        <xdr:cNvPr id="604" name="楕円 603">
          <a:extLst>
            <a:ext uri="{FF2B5EF4-FFF2-40B4-BE49-F238E27FC236}">
              <a16:creationId xmlns:a16="http://schemas.microsoft.com/office/drawing/2014/main" id="{DB7A0EB5-382F-44D1-8DE0-416D09E59D3A}"/>
            </a:ext>
          </a:extLst>
        </xdr:cNvPr>
        <xdr:cNvSpPr/>
      </xdr:nvSpPr>
      <xdr:spPr>
        <a:xfrm>
          <a:off x="19897725" y="10133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72407</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92D77454-26CB-4DAB-9E35-18DE4E73255C}"/>
            </a:ext>
          </a:extLst>
        </xdr:cNvPr>
        <xdr:cNvSpPr txBox="1"/>
      </xdr:nvSpPr>
      <xdr:spPr>
        <a:xfrm>
          <a:off x="19992975"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105410</xdr:rowOff>
    </xdr:from>
    <xdr:to>
      <xdr:col>112</xdr:col>
      <xdr:colOff>38100</xdr:colOff>
      <xdr:row>63</xdr:row>
      <xdr:rowOff>35560</xdr:rowOff>
    </xdr:to>
    <xdr:sp macro="" textlink="">
      <xdr:nvSpPr>
        <xdr:cNvPr id="606" name="楕円 605">
          <a:extLst>
            <a:ext uri="{FF2B5EF4-FFF2-40B4-BE49-F238E27FC236}">
              <a16:creationId xmlns:a16="http://schemas.microsoft.com/office/drawing/2014/main" id="{31BFA4FA-4ABC-427E-9D4C-C040648F3868}"/>
            </a:ext>
          </a:extLst>
        </xdr:cNvPr>
        <xdr:cNvSpPr/>
      </xdr:nvSpPr>
      <xdr:spPr>
        <a:xfrm>
          <a:off x="19154775" y="10141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156210</xdr:rowOff>
    </xdr:to>
    <xdr:cxnSp macro="">
      <xdr:nvCxnSpPr>
        <xdr:cNvPr id="607" name="直線コネクタ 606">
          <a:extLst>
            <a:ext uri="{FF2B5EF4-FFF2-40B4-BE49-F238E27FC236}">
              <a16:creationId xmlns:a16="http://schemas.microsoft.com/office/drawing/2014/main" id="{6A53A33D-0339-47E0-A066-6ADAD84E19E2}"/>
            </a:ext>
          </a:extLst>
        </xdr:cNvPr>
        <xdr:cNvCxnSpPr/>
      </xdr:nvCxnSpPr>
      <xdr:spPr>
        <a:xfrm flipV="1">
          <a:off x="19202400" y="10180955"/>
          <a:ext cx="7524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08" name="n_1aveValue【保健センター・保健所】&#10;一人当たり面積">
          <a:extLst>
            <a:ext uri="{FF2B5EF4-FFF2-40B4-BE49-F238E27FC236}">
              <a16:creationId xmlns:a16="http://schemas.microsoft.com/office/drawing/2014/main" id="{B7500F4C-E204-4D6C-8FDE-2F4A75CC7B54}"/>
            </a:ext>
          </a:extLst>
        </xdr:cNvPr>
        <xdr:cNvSpPr txBox="1"/>
      </xdr:nvSpPr>
      <xdr:spPr>
        <a:xfrm>
          <a:off x="18983402" y="989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09" name="n_2aveValue【保健センター・保健所】&#10;一人当たり面積">
          <a:extLst>
            <a:ext uri="{FF2B5EF4-FFF2-40B4-BE49-F238E27FC236}">
              <a16:creationId xmlns:a16="http://schemas.microsoft.com/office/drawing/2014/main" id="{566C0D11-FA12-4E5A-AD0C-AF09EDE21069}"/>
            </a:ext>
          </a:extLst>
        </xdr:cNvPr>
        <xdr:cNvSpPr txBox="1"/>
      </xdr:nvSpPr>
      <xdr:spPr>
        <a:xfrm>
          <a:off x="18183302" y="989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0" name="n_3aveValue【保健センター・保健所】&#10;一人当たり面積">
          <a:extLst>
            <a:ext uri="{FF2B5EF4-FFF2-40B4-BE49-F238E27FC236}">
              <a16:creationId xmlns:a16="http://schemas.microsoft.com/office/drawing/2014/main" id="{9D1BFB22-DC0C-42E5-8DFB-4FE9F6CAFC0F}"/>
            </a:ext>
          </a:extLst>
        </xdr:cNvPr>
        <xdr:cNvSpPr txBox="1"/>
      </xdr:nvSpPr>
      <xdr:spPr>
        <a:xfrm>
          <a:off x="17383202" y="98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1" name="n_4aveValue【保健センター・保健所】&#10;一人当たり面積">
          <a:extLst>
            <a:ext uri="{FF2B5EF4-FFF2-40B4-BE49-F238E27FC236}">
              <a16:creationId xmlns:a16="http://schemas.microsoft.com/office/drawing/2014/main" id="{E19038F5-9219-4AC0-B784-F18593E85D2E}"/>
            </a:ext>
          </a:extLst>
        </xdr:cNvPr>
        <xdr:cNvSpPr txBox="1"/>
      </xdr:nvSpPr>
      <xdr:spPr>
        <a:xfrm>
          <a:off x="16592627" y="98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26687</xdr:rowOff>
    </xdr:from>
    <xdr:ext cx="469744" cy="259045"/>
    <xdr:sp macro="" textlink="">
      <xdr:nvSpPr>
        <xdr:cNvPr id="612" name="n_1mainValue【保健センター・保健所】&#10;一人当たり面積">
          <a:extLst>
            <a:ext uri="{FF2B5EF4-FFF2-40B4-BE49-F238E27FC236}">
              <a16:creationId xmlns:a16="http://schemas.microsoft.com/office/drawing/2014/main" id="{84CD68C4-C025-4F78-B388-882E93FEF4A0}"/>
            </a:ext>
          </a:extLst>
        </xdr:cNvPr>
        <xdr:cNvSpPr txBox="1"/>
      </xdr:nvSpPr>
      <xdr:spPr>
        <a:xfrm>
          <a:off x="18983402" y="1023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0AC9F073-D98F-49B1-A2CE-CA5B8B7C1F2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E5354E93-E12F-4165-8950-151A456D646F}"/>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F5E38EFE-F616-4CED-8335-62A27425E91C}"/>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5FE758AC-2E54-4E1F-8F93-A22D46F84AC1}"/>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9F6145EF-76A6-4384-9655-2A3B998457AB}"/>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870B78C9-5A9C-4B23-AC28-A6A1418E0D3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D39A3AE9-4632-4808-9C94-F18706FB799D}"/>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C3DD76A8-7560-44E7-9CC0-CB7B727E88CE}"/>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1440266F-4264-4C30-88FB-1B358E238E2F}"/>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99D7867F-C7E2-4A67-AB86-E678D8159328}"/>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B34C1A9C-A9CA-4FBE-BC4C-9F7FFFD262E9}"/>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5EE4CD6F-5F65-49C4-9728-2EE058CDFBF1}"/>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E3BB0266-3C03-4079-A832-840A1E9BDF24}"/>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6438F6FB-F61F-4589-BC19-387787D1776F}"/>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BB4C7D39-1004-458D-AC9F-5BB56DA06788}"/>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7C755657-FB18-4CA3-848E-04578E2300B4}"/>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8717DDC7-E40A-4391-809F-068AEF596A99}"/>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D0507B5D-650E-4AEE-BE76-1B2E853B3ADB}"/>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E9EBD9DA-16E0-4979-A310-A6A8E056FFCD}"/>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F22E9839-0A8E-41A7-8C6B-BC2093BEE230}"/>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BAE297EF-821E-420D-896E-D491AA571040}"/>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B3C55E10-E27A-43EB-932D-B08840A0DA0E}"/>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8A27D48B-7778-4631-968E-4C1B9F02AF6B}"/>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D2590775-B61E-4D78-AEF4-4D5061981F01}"/>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37" name="直線コネクタ 636">
          <a:extLst>
            <a:ext uri="{FF2B5EF4-FFF2-40B4-BE49-F238E27FC236}">
              <a16:creationId xmlns:a16="http://schemas.microsoft.com/office/drawing/2014/main" id="{0123A427-BC56-46D0-AA25-5E7912C48025}"/>
            </a:ext>
          </a:extLst>
        </xdr:cNvPr>
        <xdr:cNvCxnSpPr/>
      </xdr:nvCxnSpPr>
      <xdr:spPr>
        <a:xfrm flipV="1">
          <a:off x="14696439" y="12517120"/>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8" name="【消防施設】&#10;有形固定資産減価償却率最小値テキスト">
          <a:extLst>
            <a:ext uri="{FF2B5EF4-FFF2-40B4-BE49-F238E27FC236}">
              <a16:creationId xmlns:a16="http://schemas.microsoft.com/office/drawing/2014/main" id="{4936545B-BAE9-4310-8E73-F8D7EA02DE8F}"/>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9" name="直線コネクタ 638">
          <a:extLst>
            <a:ext uri="{FF2B5EF4-FFF2-40B4-BE49-F238E27FC236}">
              <a16:creationId xmlns:a16="http://schemas.microsoft.com/office/drawing/2014/main" id="{941D6DC3-BC55-4E59-98C9-E64AA75D7746}"/>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78A1CEA7-3A82-4D2D-9A73-27400F13EE79}"/>
            </a:ext>
          </a:extLst>
        </xdr:cNvPr>
        <xdr:cNvSpPr txBox="1"/>
      </xdr:nvSpPr>
      <xdr:spPr>
        <a:xfrm>
          <a:off x="14735175" y="1230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1" name="直線コネクタ 640">
          <a:extLst>
            <a:ext uri="{FF2B5EF4-FFF2-40B4-BE49-F238E27FC236}">
              <a16:creationId xmlns:a16="http://schemas.microsoft.com/office/drawing/2014/main" id="{5FBC4119-6E35-4741-A99E-A99ABBB372C0}"/>
            </a:ext>
          </a:extLst>
        </xdr:cNvPr>
        <xdr:cNvCxnSpPr/>
      </xdr:nvCxnSpPr>
      <xdr:spPr>
        <a:xfrm>
          <a:off x="14611350" y="1251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96447BC7-C6CD-4861-B8FC-A3B852547679}"/>
            </a:ext>
          </a:extLst>
        </xdr:cNvPr>
        <xdr:cNvSpPr txBox="1"/>
      </xdr:nvSpPr>
      <xdr:spPr>
        <a:xfrm>
          <a:off x="14735175" y="1318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43" name="フローチャート: 判断 642">
          <a:extLst>
            <a:ext uri="{FF2B5EF4-FFF2-40B4-BE49-F238E27FC236}">
              <a16:creationId xmlns:a16="http://schemas.microsoft.com/office/drawing/2014/main" id="{DE2DA617-A1EE-44FF-8C8F-009F122B27AC}"/>
            </a:ext>
          </a:extLst>
        </xdr:cNvPr>
        <xdr:cNvSpPr/>
      </xdr:nvSpPr>
      <xdr:spPr>
        <a:xfrm>
          <a:off x="14649450" y="13316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44" name="フローチャート: 判断 643">
          <a:extLst>
            <a:ext uri="{FF2B5EF4-FFF2-40B4-BE49-F238E27FC236}">
              <a16:creationId xmlns:a16="http://schemas.microsoft.com/office/drawing/2014/main" id="{51D6D2F4-CEC8-4701-8B76-942CD043C8F6}"/>
            </a:ext>
          </a:extLst>
        </xdr:cNvPr>
        <xdr:cNvSpPr/>
      </xdr:nvSpPr>
      <xdr:spPr>
        <a:xfrm>
          <a:off x="13887450" y="1328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45" name="フローチャート: 判断 644">
          <a:extLst>
            <a:ext uri="{FF2B5EF4-FFF2-40B4-BE49-F238E27FC236}">
              <a16:creationId xmlns:a16="http://schemas.microsoft.com/office/drawing/2014/main" id="{5544B998-EB0B-469E-B51A-44E39EB75814}"/>
            </a:ext>
          </a:extLst>
        </xdr:cNvPr>
        <xdr:cNvSpPr/>
      </xdr:nvSpPr>
      <xdr:spPr>
        <a:xfrm>
          <a:off x="13096875" y="1327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46" name="フローチャート: 判断 645">
          <a:extLst>
            <a:ext uri="{FF2B5EF4-FFF2-40B4-BE49-F238E27FC236}">
              <a16:creationId xmlns:a16="http://schemas.microsoft.com/office/drawing/2014/main" id="{8D6E6E32-A5A7-43BE-B8F4-E7FD4CBE8C32}"/>
            </a:ext>
          </a:extLst>
        </xdr:cNvPr>
        <xdr:cNvSpPr/>
      </xdr:nvSpPr>
      <xdr:spPr>
        <a:xfrm>
          <a:off x="12296775" y="13278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47" name="フローチャート: 判断 646">
          <a:extLst>
            <a:ext uri="{FF2B5EF4-FFF2-40B4-BE49-F238E27FC236}">
              <a16:creationId xmlns:a16="http://schemas.microsoft.com/office/drawing/2014/main" id="{BD95D932-66C4-4B62-908F-1C1235485597}"/>
            </a:ext>
          </a:extLst>
        </xdr:cNvPr>
        <xdr:cNvSpPr/>
      </xdr:nvSpPr>
      <xdr:spPr>
        <a:xfrm>
          <a:off x="11487150" y="13295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9589A6B5-76E8-4EE5-BCA1-E77552E202BF}"/>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5E147166-A54A-4CAB-AE7C-F50CA2A144ED}"/>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BB560D39-2F32-4A89-A687-D3DE6293D5A8}"/>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94AE3D93-7238-4A78-B6E9-50E02F39B220}"/>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FF67F9B-24FB-417F-95BD-67C64576A6C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109220</xdr:rowOff>
    </xdr:from>
    <xdr:to>
      <xdr:col>85</xdr:col>
      <xdr:colOff>177800</xdr:colOff>
      <xdr:row>84</xdr:row>
      <xdr:rowOff>39370</xdr:rowOff>
    </xdr:to>
    <xdr:sp macro="" textlink="">
      <xdr:nvSpPr>
        <xdr:cNvPr id="653" name="楕円 652">
          <a:extLst>
            <a:ext uri="{FF2B5EF4-FFF2-40B4-BE49-F238E27FC236}">
              <a16:creationId xmlns:a16="http://schemas.microsoft.com/office/drawing/2014/main" id="{458C9786-04D7-44FD-9EFD-DD2474675EF1}"/>
            </a:ext>
          </a:extLst>
        </xdr:cNvPr>
        <xdr:cNvSpPr/>
      </xdr:nvSpPr>
      <xdr:spPr>
        <a:xfrm>
          <a:off x="14649450" y="13545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87647</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423EB83B-CECC-4A90-90C6-7D9AA3BFB586}"/>
            </a:ext>
          </a:extLst>
        </xdr:cNvPr>
        <xdr:cNvSpPr txBox="1"/>
      </xdr:nvSpPr>
      <xdr:spPr>
        <a:xfrm>
          <a:off x="14735175"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74930</xdr:rowOff>
    </xdr:from>
    <xdr:to>
      <xdr:col>81</xdr:col>
      <xdr:colOff>101600</xdr:colOff>
      <xdr:row>84</xdr:row>
      <xdr:rowOff>5080</xdr:rowOff>
    </xdr:to>
    <xdr:sp macro="" textlink="">
      <xdr:nvSpPr>
        <xdr:cNvPr id="655" name="楕円 654">
          <a:extLst>
            <a:ext uri="{FF2B5EF4-FFF2-40B4-BE49-F238E27FC236}">
              <a16:creationId xmlns:a16="http://schemas.microsoft.com/office/drawing/2014/main" id="{53CA347D-90B8-4222-845E-44FA94ABC687}"/>
            </a:ext>
          </a:extLst>
        </xdr:cNvPr>
        <xdr:cNvSpPr/>
      </xdr:nvSpPr>
      <xdr:spPr>
        <a:xfrm>
          <a:off x="13887450" y="135147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125730</xdr:rowOff>
    </xdr:from>
    <xdr:to>
      <xdr:col>85</xdr:col>
      <xdr:colOff>127000</xdr:colOff>
      <xdr:row>83</xdr:row>
      <xdr:rowOff>160020</xdr:rowOff>
    </xdr:to>
    <xdr:cxnSp macro="">
      <xdr:nvCxnSpPr>
        <xdr:cNvPr id="656" name="直線コネクタ 655">
          <a:extLst>
            <a:ext uri="{FF2B5EF4-FFF2-40B4-BE49-F238E27FC236}">
              <a16:creationId xmlns:a16="http://schemas.microsoft.com/office/drawing/2014/main" id="{D48144CD-F597-47C8-9255-1B57509B2906}"/>
            </a:ext>
          </a:extLst>
        </xdr:cNvPr>
        <xdr:cNvCxnSpPr/>
      </xdr:nvCxnSpPr>
      <xdr:spPr>
        <a:xfrm>
          <a:off x="13935075" y="13562330"/>
          <a:ext cx="762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57" name="n_1aveValue【消防施設】&#10;有形固定資産減価償却率">
          <a:extLst>
            <a:ext uri="{FF2B5EF4-FFF2-40B4-BE49-F238E27FC236}">
              <a16:creationId xmlns:a16="http://schemas.microsoft.com/office/drawing/2014/main" id="{E935A7F7-CE10-45B5-A859-85463CED9B63}"/>
            </a:ext>
          </a:extLst>
        </xdr:cNvPr>
        <xdr:cNvSpPr txBox="1"/>
      </xdr:nvSpPr>
      <xdr:spPr>
        <a:xfrm>
          <a:off x="13745219"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58" name="n_2aveValue【消防施設】&#10;有形固定資産減価償却率">
          <a:extLst>
            <a:ext uri="{FF2B5EF4-FFF2-40B4-BE49-F238E27FC236}">
              <a16:creationId xmlns:a16="http://schemas.microsoft.com/office/drawing/2014/main" id="{E69E34F4-42D6-47B8-B67E-7556FA4A114F}"/>
            </a:ext>
          </a:extLst>
        </xdr:cNvPr>
        <xdr:cNvSpPr txBox="1"/>
      </xdr:nvSpPr>
      <xdr:spPr>
        <a:xfrm>
          <a:off x="12964169"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59" name="n_3aveValue【消防施設】&#10;有形固定資産減価償却率">
          <a:extLst>
            <a:ext uri="{FF2B5EF4-FFF2-40B4-BE49-F238E27FC236}">
              <a16:creationId xmlns:a16="http://schemas.microsoft.com/office/drawing/2014/main" id="{4913025F-77BD-45DA-83FB-24B8E6B69070}"/>
            </a:ext>
          </a:extLst>
        </xdr:cNvPr>
        <xdr:cNvSpPr txBox="1"/>
      </xdr:nvSpPr>
      <xdr:spPr>
        <a:xfrm>
          <a:off x="12164069"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60" name="n_4aveValue【消防施設】&#10;有形固定資産減価償却率">
          <a:extLst>
            <a:ext uri="{FF2B5EF4-FFF2-40B4-BE49-F238E27FC236}">
              <a16:creationId xmlns:a16="http://schemas.microsoft.com/office/drawing/2014/main" id="{9DC4BE40-C79F-487B-BD8B-56600D76EC3E}"/>
            </a:ext>
          </a:extLst>
        </xdr:cNvPr>
        <xdr:cNvSpPr txBox="1"/>
      </xdr:nvSpPr>
      <xdr:spPr>
        <a:xfrm>
          <a:off x="113544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167657</xdr:rowOff>
    </xdr:from>
    <xdr:ext cx="405111" cy="259045"/>
    <xdr:sp macro="" textlink="">
      <xdr:nvSpPr>
        <xdr:cNvPr id="661" name="n_1mainValue【消防施設】&#10;有形固定資産減価償却率">
          <a:extLst>
            <a:ext uri="{FF2B5EF4-FFF2-40B4-BE49-F238E27FC236}">
              <a16:creationId xmlns:a16="http://schemas.microsoft.com/office/drawing/2014/main" id="{0EB2843D-D72A-48D3-9093-1294DEE83BEF}"/>
            </a:ext>
          </a:extLst>
        </xdr:cNvPr>
        <xdr:cNvSpPr txBox="1"/>
      </xdr:nvSpPr>
      <xdr:spPr>
        <a:xfrm>
          <a:off x="13745219"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2" name="正方形/長方形 661">
          <a:extLst>
            <a:ext uri="{FF2B5EF4-FFF2-40B4-BE49-F238E27FC236}">
              <a16:creationId xmlns:a16="http://schemas.microsoft.com/office/drawing/2014/main" id="{6764B5B6-0B17-4FC0-9D7E-E869AE9F4B7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3" name="正方形/長方形 662">
          <a:extLst>
            <a:ext uri="{FF2B5EF4-FFF2-40B4-BE49-F238E27FC236}">
              <a16:creationId xmlns:a16="http://schemas.microsoft.com/office/drawing/2014/main" id="{4092D1CE-5B1E-4A03-8CFD-282A900CA5ED}"/>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4" name="正方形/長方形 663">
          <a:extLst>
            <a:ext uri="{FF2B5EF4-FFF2-40B4-BE49-F238E27FC236}">
              <a16:creationId xmlns:a16="http://schemas.microsoft.com/office/drawing/2014/main" id="{D4B61925-C185-4E11-9B18-776EDB780D1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5" name="正方形/長方形 664">
          <a:extLst>
            <a:ext uri="{FF2B5EF4-FFF2-40B4-BE49-F238E27FC236}">
              <a16:creationId xmlns:a16="http://schemas.microsoft.com/office/drawing/2014/main" id="{DD48B483-4414-479D-B47A-02EDDBCCA50F}"/>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6" name="正方形/長方形 665">
          <a:extLst>
            <a:ext uri="{FF2B5EF4-FFF2-40B4-BE49-F238E27FC236}">
              <a16:creationId xmlns:a16="http://schemas.microsoft.com/office/drawing/2014/main" id="{44677561-219A-4C72-98F5-B0E03F4952A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7" name="正方形/長方形 666">
          <a:extLst>
            <a:ext uri="{FF2B5EF4-FFF2-40B4-BE49-F238E27FC236}">
              <a16:creationId xmlns:a16="http://schemas.microsoft.com/office/drawing/2014/main" id="{F4BB1596-E1F1-45CE-8E79-2ECBD0687C42}"/>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8" name="正方形/長方形 667">
          <a:extLst>
            <a:ext uri="{FF2B5EF4-FFF2-40B4-BE49-F238E27FC236}">
              <a16:creationId xmlns:a16="http://schemas.microsoft.com/office/drawing/2014/main" id="{6BCC39FC-3951-4328-B07F-349D37048CFF}"/>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9" name="正方形/長方形 668">
          <a:extLst>
            <a:ext uri="{FF2B5EF4-FFF2-40B4-BE49-F238E27FC236}">
              <a16:creationId xmlns:a16="http://schemas.microsoft.com/office/drawing/2014/main" id="{C37FA305-4C22-47AB-B9B7-0AD9D19F8BDA}"/>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0" name="テキスト ボックス 669">
          <a:extLst>
            <a:ext uri="{FF2B5EF4-FFF2-40B4-BE49-F238E27FC236}">
              <a16:creationId xmlns:a16="http://schemas.microsoft.com/office/drawing/2014/main" id="{95D3F538-62A9-4D1F-B866-829A44101BC9}"/>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1" name="直線コネクタ 670">
          <a:extLst>
            <a:ext uri="{FF2B5EF4-FFF2-40B4-BE49-F238E27FC236}">
              <a16:creationId xmlns:a16="http://schemas.microsoft.com/office/drawing/2014/main" id="{3C4A964D-7C5C-483E-9563-15957E91657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2" name="直線コネクタ 671">
          <a:extLst>
            <a:ext uri="{FF2B5EF4-FFF2-40B4-BE49-F238E27FC236}">
              <a16:creationId xmlns:a16="http://schemas.microsoft.com/office/drawing/2014/main" id="{B393BEEC-68B4-41E5-958C-553BF2C6DDA5}"/>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3" name="テキスト ボックス 672">
          <a:extLst>
            <a:ext uri="{FF2B5EF4-FFF2-40B4-BE49-F238E27FC236}">
              <a16:creationId xmlns:a16="http://schemas.microsoft.com/office/drawing/2014/main" id="{ED0049F7-955A-434F-9FD6-FD6A3871326F}"/>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4" name="直線コネクタ 673">
          <a:extLst>
            <a:ext uri="{FF2B5EF4-FFF2-40B4-BE49-F238E27FC236}">
              <a16:creationId xmlns:a16="http://schemas.microsoft.com/office/drawing/2014/main" id="{2359672A-E190-41D2-99C7-AB0BCDB230EF}"/>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5" name="テキスト ボックス 674">
          <a:extLst>
            <a:ext uri="{FF2B5EF4-FFF2-40B4-BE49-F238E27FC236}">
              <a16:creationId xmlns:a16="http://schemas.microsoft.com/office/drawing/2014/main" id="{30ED33BC-703C-495B-99A7-53F037B0EA1D}"/>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6" name="直線コネクタ 675">
          <a:extLst>
            <a:ext uri="{FF2B5EF4-FFF2-40B4-BE49-F238E27FC236}">
              <a16:creationId xmlns:a16="http://schemas.microsoft.com/office/drawing/2014/main" id="{E461F0CC-A084-4C1A-9E59-BCF03B9FC5A1}"/>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7" name="テキスト ボックス 676">
          <a:extLst>
            <a:ext uri="{FF2B5EF4-FFF2-40B4-BE49-F238E27FC236}">
              <a16:creationId xmlns:a16="http://schemas.microsoft.com/office/drawing/2014/main" id="{36013F4A-1946-47C9-80AB-0B78700296F2}"/>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8" name="直線コネクタ 677">
          <a:extLst>
            <a:ext uri="{FF2B5EF4-FFF2-40B4-BE49-F238E27FC236}">
              <a16:creationId xmlns:a16="http://schemas.microsoft.com/office/drawing/2014/main" id="{FA633D00-ED2C-44AB-90B6-98F311AF34C7}"/>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9" name="テキスト ボックス 678">
          <a:extLst>
            <a:ext uri="{FF2B5EF4-FFF2-40B4-BE49-F238E27FC236}">
              <a16:creationId xmlns:a16="http://schemas.microsoft.com/office/drawing/2014/main" id="{FC4C36D0-C999-43B8-9754-FFB6456D8BD4}"/>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0" name="直線コネクタ 679">
          <a:extLst>
            <a:ext uri="{FF2B5EF4-FFF2-40B4-BE49-F238E27FC236}">
              <a16:creationId xmlns:a16="http://schemas.microsoft.com/office/drawing/2014/main" id="{DBDE84BB-D527-41CB-994A-50D31174A706}"/>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1" name="テキスト ボックス 680">
          <a:extLst>
            <a:ext uri="{FF2B5EF4-FFF2-40B4-BE49-F238E27FC236}">
              <a16:creationId xmlns:a16="http://schemas.microsoft.com/office/drawing/2014/main" id="{4FD4C1CD-56F5-4B6D-A07F-44445F6F3A84}"/>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2" name="直線コネクタ 681">
          <a:extLst>
            <a:ext uri="{FF2B5EF4-FFF2-40B4-BE49-F238E27FC236}">
              <a16:creationId xmlns:a16="http://schemas.microsoft.com/office/drawing/2014/main" id="{3A47AE6B-5450-447F-98A5-CE15664E56D8}"/>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3" name="テキスト ボックス 682">
          <a:extLst>
            <a:ext uri="{FF2B5EF4-FFF2-40B4-BE49-F238E27FC236}">
              <a16:creationId xmlns:a16="http://schemas.microsoft.com/office/drawing/2014/main" id="{80B0F41E-66E9-4457-BD6B-9C26B60B158B}"/>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BFFFB100-2F25-4EF7-806F-4EFDE78D4DB4}"/>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DA5D81D4-074F-4EE8-BBC5-75BDF400CEF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消防施設】&#10;一人当たり面積グラフ枠">
          <a:extLst>
            <a:ext uri="{FF2B5EF4-FFF2-40B4-BE49-F238E27FC236}">
              <a16:creationId xmlns:a16="http://schemas.microsoft.com/office/drawing/2014/main" id="{4E58509D-9241-4C41-8AC5-062345D4467F}"/>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87" name="直線コネクタ 686">
          <a:extLst>
            <a:ext uri="{FF2B5EF4-FFF2-40B4-BE49-F238E27FC236}">
              <a16:creationId xmlns:a16="http://schemas.microsoft.com/office/drawing/2014/main" id="{9DE1916B-B019-4E0F-BD9A-93B71A101CFE}"/>
            </a:ext>
          </a:extLst>
        </xdr:cNvPr>
        <xdr:cNvCxnSpPr/>
      </xdr:nvCxnSpPr>
      <xdr:spPr>
        <a:xfrm flipV="1">
          <a:off x="19954239" y="12555401"/>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88" name="【消防施設】&#10;一人当たり面積最小値テキスト">
          <a:extLst>
            <a:ext uri="{FF2B5EF4-FFF2-40B4-BE49-F238E27FC236}">
              <a16:creationId xmlns:a16="http://schemas.microsoft.com/office/drawing/2014/main" id="{840C1058-DBF0-42E0-A4A2-3518E1B73D96}"/>
            </a:ext>
          </a:extLst>
        </xdr:cNvPr>
        <xdr:cNvSpPr txBox="1"/>
      </xdr:nvSpPr>
      <xdr:spPr>
        <a:xfrm>
          <a:off x="19992975" y="140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89" name="直線コネクタ 688">
          <a:extLst>
            <a:ext uri="{FF2B5EF4-FFF2-40B4-BE49-F238E27FC236}">
              <a16:creationId xmlns:a16="http://schemas.microsoft.com/office/drawing/2014/main" id="{B91C17C3-1B82-4551-95DA-BD50BB22BADE}"/>
            </a:ext>
          </a:extLst>
        </xdr:cNvPr>
        <xdr:cNvCxnSpPr/>
      </xdr:nvCxnSpPr>
      <xdr:spPr>
        <a:xfrm>
          <a:off x="19878675" y="14048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90" name="【消防施設】&#10;一人当たり面積最大値テキスト">
          <a:extLst>
            <a:ext uri="{FF2B5EF4-FFF2-40B4-BE49-F238E27FC236}">
              <a16:creationId xmlns:a16="http://schemas.microsoft.com/office/drawing/2014/main" id="{6A72CA98-1399-4781-9DC5-58DAF26B9423}"/>
            </a:ext>
          </a:extLst>
        </xdr:cNvPr>
        <xdr:cNvSpPr txBox="1"/>
      </xdr:nvSpPr>
      <xdr:spPr>
        <a:xfrm>
          <a:off x="19992975" y="1234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91" name="直線コネクタ 690">
          <a:extLst>
            <a:ext uri="{FF2B5EF4-FFF2-40B4-BE49-F238E27FC236}">
              <a16:creationId xmlns:a16="http://schemas.microsoft.com/office/drawing/2014/main" id="{2D203AF1-7720-4762-B426-CC5836229468}"/>
            </a:ext>
          </a:extLst>
        </xdr:cNvPr>
        <xdr:cNvCxnSpPr/>
      </xdr:nvCxnSpPr>
      <xdr:spPr>
        <a:xfrm>
          <a:off x="19878675" y="12555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692" name="【消防施設】&#10;一人当たり面積平均値テキスト">
          <a:extLst>
            <a:ext uri="{FF2B5EF4-FFF2-40B4-BE49-F238E27FC236}">
              <a16:creationId xmlns:a16="http://schemas.microsoft.com/office/drawing/2014/main" id="{E2DA3378-901E-452C-B7C3-333B6643D450}"/>
            </a:ext>
          </a:extLst>
        </xdr:cNvPr>
        <xdr:cNvSpPr txBox="1"/>
      </xdr:nvSpPr>
      <xdr:spPr>
        <a:xfrm>
          <a:off x="19992975" y="13763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93" name="フローチャート: 判断 692">
          <a:extLst>
            <a:ext uri="{FF2B5EF4-FFF2-40B4-BE49-F238E27FC236}">
              <a16:creationId xmlns:a16="http://schemas.microsoft.com/office/drawing/2014/main" id="{D83981A5-5CBD-4BC4-99AA-375B2CA3DF4F}"/>
            </a:ext>
          </a:extLst>
        </xdr:cNvPr>
        <xdr:cNvSpPr/>
      </xdr:nvSpPr>
      <xdr:spPr>
        <a:xfrm>
          <a:off x="19897725" y="137852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94" name="フローチャート: 判断 693">
          <a:extLst>
            <a:ext uri="{FF2B5EF4-FFF2-40B4-BE49-F238E27FC236}">
              <a16:creationId xmlns:a16="http://schemas.microsoft.com/office/drawing/2014/main" id="{B5E84E83-522E-4C7B-9294-5DC3D61963DD}"/>
            </a:ext>
          </a:extLst>
        </xdr:cNvPr>
        <xdr:cNvSpPr/>
      </xdr:nvSpPr>
      <xdr:spPr>
        <a:xfrm>
          <a:off x="19154775" y="137902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95" name="フローチャート: 判断 694">
          <a:extLst>
            <a:ext uri="{FF2B5EF4-FFF2-40B4-BE49-F238E27FC236}">
              <a16:creationId xmlns:a16="http://schemas.microsoft.com/office/drawing/2014/main" id="{0D0A1680-B515-4F62-92E8-B741A619ACBF}"/>
            </a:ext>
          </a:extLst>
        </xdr:cNvPr>
        <xdr:cNvSpPr/>
      </xdr:nvSpPr>
      <xdr:spPr>
        <a:xfrm>
          <a:off x="18345150" y="13790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696" name="フローチャート: 判断 695">
          <a:extLst>
            <a:ext uri="{FF2B5EF4-FFF2-40B4-BE49-F238E27FC236}">
              <a16:creationId xmlns:a16="http://schemas.microsoft.com/office/drawing/2014/main" id="{D89CF0C5-C9B4-4727-8C20-855F251413DE}"/>
            </a:ext>
          </a:extLst>
        </xdr:cNvPr>
        <xdr:cNvSpPr/>
      </xdr:nvSpPr>
      <xdr:spPr>
        <a:xfrm>
          <a:off x="17554575" y="1381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97" name="フローチャート: 判断 696">
          <a:extLst>
            <a:ext uri="{FF2B5EF4-FFF2-40B4-BE49-F238E27FC236}">
              <a16:creationId xmlns:a16="http://schemas.microsoft.com/office/drawing/2014/main" id="{C1FE151B-2B4E-4DB2-AC63-D743CE045AAF}"/>
            </a:ext>
          </a:extLst>
        </xdr:cNvPr>
        <xdr:cNvSpPr/>
      </xdr:nvSpPr>
      <xdr:spPr>
        <a:xfrm>
          <a:off x="16754475" y="13827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061A5EB4-832F-462B-8511-61EEFEF9FAA1}"/>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5C96327D-7101-47A1-9D34-40A828407B71}"/>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AD4F070F-9E86-450E-B43F-70A3B4D009E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C015F32-27AC-437C-B70D-4CAEB5288B3E}"/>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B3F209A9-BB41-4528-9CFE-F41272CD7047}"/>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16692</xdr:rowOff>
    </xdr:from>
    <xdr:to>
      <xdr:col>116</xdr:col>
      <xdr:colOff>114300</xdr:colOff>
      <xdr:row>84</xdr:row>
      <xdr:rowOff>118292</xdr:rowOff>
    </xdr:to>
    <xdr:sp macro="" textlink="">
      <xdr:nvSpPr>
        <xdr:cNvPr id="703" name="楕円 702">
          <a:extLst>
            <a:ext uri="{FF2B5EF4-FFF2-40B4-BE49-F238E27FC236}">
              <a16:creationId xmlns:a16="http://schemas.microsoft.com/office/drawing/2014/main" id="{C10BBAA7-1AA7-43A6-85F5-3AE3676E62F5}"/>
            </a:ext>
          </a:extLst>
        </xdr:cNvPr>
        <xdr:cNvSpPr/>
      </xdr:nvSpPr>
      <xdr:spPr>
        <a:xfrm>
          <a:off x="19897725" y="136183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39569</xdr:rowOff>
    </xdr:from>
    <xdr:ext cx="469744" cy="259045"/>
    <xdr:sp macro="" textlink="">
      <xdr:nvSpPr>
        <xdr:cNvPr id="704" name="【消防施設】&#10;一人当たり面積該当値テキスト">
          <a:extLst>
            <a:ext uri="{FF2B5EF4-FFF2-40B4-BE49-F238E27FC236}">
              <a16:creationId xmlns:a16="http://schemas.microsoft.com/office/drawing/2014/main" id="{80D24E91-010F-4BBF-9B20-CA853F064F27}"/>
            </a:ext>
          </a:extLst>
        </xdr:cNvPr>
        <xdr:cNvSpPr txBox="1"/>
      </xdr:nvSpPr>
      <xdr:spPr>
        <a:xfrm>
          <a:off x="19992975" y="1347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705" name="楕円 704">
          <a:extLst>
            <a:ext uri="{FF2B5EF4-FFF2-40B4-BE49-F238E27FC236}">
              <a16:creationId xmlns:a16="http://schemas.microsoft.com/office/drawing/2014/main" id="{9CD5BAD3-768C-458A-B4E0-91660EC50B81}"/>
            </a:ext>
          </a:extLst>
        </xdr:cNvPr>
        <xdr:cNvSpPr/>
      </xdr:nvSpPr>
      <xdr:spPr>
        <a:xfrm>
          <a:off x="19154775" y="1363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67492</xdr:rowOff>
    </xdr:from>
    <xdr:to>
      <xdr:col>116</xdr:col>
      <xdr:colOff>63500</xdr:colOff>
      <xdr:row>84</xdr:row>
      <xdr:rowOff>83820</xdr:rowOff>
    </xdr:to>
    <xdr:cxnSp macro="">
      <xdr:nvCxnSpPr>
        <xdr:cNvPr id="706" name="直線コネクタ 705">
          <a:extLst>
            <a:ext uri="{FF2B5EF4-FFF2-40B4-BE49-F238E27FC236}">
              <a16:creationId xmlns:a16="http://schemas.microsoft.com/office/drawing/2014/main" id="{5C5401D9-C0FA-4634-A8DF-C3725172BDE4}"/>
            </a:ext>
          </a:extLst>
        </xdr:cNvPr>
        <xdr:cNvCxnSpPr/>
      </xdr:nvCxnSpPr>
      <xdr:spPr>
        <a:xfrm flipV="1">
          <a:off x="19202400" y="13666017"/>
          <a:ext cx="752475"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07" name="n_1aveValue【消防施設】&#10;一人当たり面積">
          <a:extLst>
            <a:ext uri="{FF2B5EF4-FFF2-40B4-BE49-F238E27FC236}">
              <a16:creationId xmlns:a16="http://schemas.microsoft.com/office/drawing/2014/main" id="{FFEDB0AC-EA34-45F7-B29D-A4CC0A023216}"/>
            </a:ext>
          </a:extLst>
        </xdr:cNvPr>
        <xdr:cNvSpPr txBox="1"/>
      </xdr:nvSpPr>
      <xdr:spPr>
        <a:xfrm>
          <a:off x="18983402" y="138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08" name="n_2aveValue【消防施設】&#10;一人当たり面積">
          <a:extLst>
            <a:ext uri="{FF2B5EF4-FFF2-40B4-BE49-F238E27FC236}">
              <a16:creationId xmlns:a16="http://schemas.microsoft.com/office/drawing/2014/main" id="{22E8ABE4-DCD4-4564-9528-CF5B1E485CE3}"/>
            </a:ext>
          </a:extLst>
        </xdr:cNvPr>
        <xdr:cNvSpPr txBox="1"/>
      </xdr:nvSpPr>
      <xdr:spPr>
        <a:xfrm>
          <a:off x="18183302" y="135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09" name="n_3aveValue【消防施設】&#10;一人当たり面積">
          <a:extLst>
            <a:ext uri="{FF2B5EF4-FFF2-40B4-BE49-F238E27FC236}">
              <a16:creationId xmlns:a16="http://schemas.microsoft.com/office/drawing/2014/main" id="{8AC116F3-915C-44C2-BB59-4C4A0052821E}"/>
            </a:ext>
          </a:extLst>
        </xdr:cNvPr>
        <xdr:cNvSpPr txBox="1"/>
      </xdr:nvSpPr>
      <xdr:spPr>
        <a:xfrm>
          <a:off x="17383202"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10" name="n_4aveValue【消防施設】&#10;一人当たり面積">
          <a:extLst>
            <a:ext uri="{FF2B5EF4-FFF2-40B4-BE49-F238E27FC236}">
              <a16:creationId xmlns:a16="http://schemas.microsoft.com/office/drawing/2014/main" id="{8755EEF0-2B2F-4656-9AFD-8B277D0738AD}"/>
            </a:ext>
          </a:extLst>
        </xdr:cNvPr>
        <xdr:cNvSpPr txBox="1"/>
      </xdr:nvSpPr>
      <xdr:spPr>
        <a:xfrm>
          <a:off x="16592627" y="136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151147</xdr:rowOff>
    </xdr:from>
    <xdr:ext cx="469744" cy="259045"/>
    <xdr:sp macro="" textlink="">
      <xdr:nvSpPr>
        <xdr:cNvPr id="711" name="n_1mainValue【消防施設】&#10;一人当たり面積">
          <a:extLst>
            <a:ext uri="{FF2B5EF4-FFF2-40B4-BE49-F238E27FC236}">
              <a16:creationId xmlns:a16="http://schemas.microsoft.com/office/drawing/2014/main" id="{25D244D1-BB3F-432A-AB66-623C8A3CE3EC}"/>
            </a:ext>
          </a:extLst>
        </xdr:cNvPr>
        <xdr:cNvSpPr txBox="1"/>
      </xdr:nvSpPr>
      <xdr:spPr>
        <a:xfrm>
          <a:off x="18983402"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BCD4E551-30EF-4578-9EF4-D00649AB87B4}"/>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2A2092E9-6F78-4DEF-9B32-86C59F8F1C70}"/>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3D2EFD4D-8937-4EDA-A864-94C4E7B6A635}"/>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11B7DF74-607A-4246-8828-21E56BB71A95}"/>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CE6A2B65-9405-4F0F-B834-A95034628107}"/>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9790DCFF-D6DC-4BE5-AAE5-5107F6B9F5A9}"/>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CC306261-999C-42C2-942F-96EA6CE8CB8E}"/>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850C42AB-2E75-49EA-97AE-63AE4647E0EF}"/>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CF1489B8-34D8-4C1A-A0FA-42D771A9204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F71D7B8C-851E-4305-8C0C-E255C9F6903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CD58BE15-0D9D-4807-83EF-65E0EADEA41C}"/>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3" name="直線コネクタ 722">
          <a:extLst>
            <a:ext uri="{FF2B5EF4-FFF2-40B4-BE49-F238E27FC236}">
              <a16:creationId xmlns:a16="http://schemas.microsoft.com/office/drawing/2014/main" id="{07504A5E-F332-4BFC-8552-4E8D2D964D23}"/>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4" name="テキスト ボックス 723">
          <a:extLst>
            <a:ext uri="{FF2B5EF4-FFF2-40B4-BE49-F238E27FC236}">
              <a16:creationId xmlns:a16="http://schemas.microsoft.com/office/drawing/2014/main" id="{956216DB-B5EA-44DB-A21A-E5860059A68B}"/>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5" name="直線コネクタ 724">
          <a:extLst>
            <a:ext uri="{FF2B5EF4-FFF2-40B4-BE49-F238E27FC236}">
              <a16:creationId xmlns:a16="http://schemas.microsoft.com/office/drawing/2014/main" id="{EE553CA4-84AF-4298-B1C8-F2EF3DCBF48E}"/>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6" name="テキスト ボックス 725">
          <a:extLst>
            <a:ext uri="{FF2B5EF4-FFF2-40B4-BE49-F238E27FC236}">
              <a16:creationId xmlns:a16="http://schemas.microsoft.com/office/drawing/2014/main" id="{E55BC4AA-EC9A-499A-BCE4-48C09502B98E}"/>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7" name="直線コネクタ 726">
          <a:extLst>
            <a:ext uri="{FF2B5EF4-FFF2-40B4-BE49-F238E27FC236}">
              <a16:creationId xmlns:a16="http://schemas.microsoft.com/office/drawing/2014/main" id="{693A5010-38F5-4DF0-ADAF-2F8AF3410CE9}"/>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8" name="テキスト ボックス 727">
          <a:extLst>
            <a:ext uri="{FF2B5EF4-FFF2-40B4-BE49-F238E27FC236}">
              <a16:creationId xmlns:a16="http://schemas.microsoft.com/office/drawing/2014/main" id="{718AD11E-B7C6-473A-9FB5-B2FB9E51D725}"/>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9" name="直線コネクタ 728">
          <a:extLst>
            <a:ext uri="{FF2B5EF4-FFF2-40B4-BE49-F238E27FC236}">
              <a16:creationId xmlns:a16="http://schemas.microsoft.com/office/drawing/2014/main" id="{AD31DBFF-011A-4433-9E9B-1EEF4B0E0CDC}"/>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0" name="テキスト ボックス 729">
          <a:extLst>
            <a:ext uri="{FF2B5EF4-FFF2-40B4-BE49-F238E27FC236}">
              <a16:creationId xmlns:a16="http://schemas.microsoft.com/office/drawing/2014/main" id="{8541B882-765B-4561-A9F5-A3F937A79D2F}"/>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1" name="直線コネクタ 730">
          <a:extLst>
            <a:ext uri="{FF2B5EF4-FFF2-40B4-BE49-F238E27FC236}">
              <a16:creationId xmlns:a16="http://schemas.microsoft.com/office/drawing/2014/main" id="{C7AE723A-1BAB-4305-B846-A85AA969DC23}"/>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2" name="テキスト ボックス 731">
          <a:extLst>
            <a:ext uri="{FF2B5EF4-FFF2-40B4-BE49-F238E27FC236}">
              <a16:creationId xmlns:a16="http://schemas.microsoft.com/office/drawing/2014/main" id="{949FC989-6CD8-4D34-9701-AA80B476E73F}"/>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BE64DBC2-EF2C-4D73-9614-01D0B329689E}"/>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庁舎】&#10;有形固定資産減価償却率グラフ枠">
          <a:extLst>
            <a:ext uri="{FF2B5EF4-FFF2-40B4-BE49-F238E27FC236}">
              <a16:creationId xmlns:a16="http://schemas.microsoft.com/office/drawing/2014/main" id="{6A00AF21-3E43-4FD1-8897-DB7C16A4F2D5}"/>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5" name="直線コネクタ 734">
          <a:extLst>
            <a:ext uri="{FF2B5EF4-FFF2-40B4-BE49-F238E27FC236}">
              <a16:creationId xmlns:a16="http://schemas.microsoft.com/office/drawing/2014/main" id="{39C67B4C-1E37-45D2-A229-83999EEA28DE}"/>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6" name="【庁舎】&#10;有形固定資産減価償却率最小値テキスト">
          <a:extLst>
            <a:ext uri="{FF2B5EF4-FFF2-40B4-BE49-F238E27FC236}">
              <a16:creationId xmlns:a16="http://schemas.microsoft.com/office/drawing/2014/main" id="{68A29CE7-62A1-4A12-A975-BD8853D4C355}"/>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7" name="直線コネクタ 736">
          <a:extLst>
            <a:ext uri="{FF2B5EF4-FFF2-40B4-BE49-F238E27FC236}">
              <a16:creationId xmlns:a16="http://schemas.microsoft.com/office/drawing/2014/main" id="{FC5E3E7E-D40B-4AD6-9585-83BF01C63AF0}"/>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8" name="【庁舎】&#10;有形固定資産減価償却率最大値テキスト">
          <a:extLst>
            <a:ext uri="{FF2B5EF4-FFF2-40B4-BE49-F238E27FC236}">
              <a16:creationId xmlns:a16="http://schemas.microsoft.com/office/drawing/2014/main" id="{DF76434A-F273-4B94-8DDE-D7B1F1358DB7}"/>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9" name="直線コネクタ 738">
          <a:extLst>
            <a:ext uri="{FF2B5EF4-FFF2-40B4-BE49-F238E27FC236}">
              <a16:creationId xmlns:a16="http://schemas.microsoft.com/office/drawing/2014/main" id="{0300D8E5-A24A-44B3-A528-613A76FD5AB3}"/>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40" name="【庁舎】&#10;有形固定資産減価償却率平均値テキスト">
          <a:extLst>
            <a:ext uri="{FF2B5EF4-FFF2-40B4-BE49-F238E27FC236}">
              <a16:creationId xmlns:a16="http://schemas.microsoft.com/office/drawing/2014/main" id="{550F740E-2667-4C19-B71E-C858F30F9A7B}"/>
            </a:ext>
          </a:extLst>
        </xdr:cNvPr>
        <xdr:cNvSpPr txBox="1"/>
      </xdr:nvSpPr>
      <xdr:spPr>
        <a:xfrm>
          <a:off x="14735175" y="1670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41" name="フローチャート: 判断 740">
          <a:extLst>
            <a:ext uri="{FF2B5EF4-FFF2-40B4-BE49-F238E27FC236}">
              <a16:creationId xmlns:a16="http://schemas.microsoft.com/office/drawing/2014/main" id="{614D20E8-F9EE-4EFA-913E-6D5F4FD867AF}"/>
            </a:ext>
          </a:extLst>
        </xdr:cNvPr>
        <xdr:cNvSpPr/>
      </xdr:nvSpPr>
      <xdr:spPr>
        <a:xfrm>
          <a:off x="14649450"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42" name="フローチャート: 判断 741">
          <a:extLst>
            <a:ext uri="{FF2B5EF4-FFF2-40B4-BE49-F238E27FC236}">
              <a16:creationId xmlns:a16="http://schemas.microsoft.com/office/drawing/2014/main" id="{C12E96D8-A2E8-49AF-BAEF-0B474C6CB0FA}"/>
            </a:ext>
          </a:extLst>
        </xdr:cNvPr>
        <xdr:cNvSpPr/>
      </xdr:nvSpPr>
      <xdr:spPr>
        <a:xfrm>
          <a:off x="13887450" y="167424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43" name="フローチャート: 判断 742">
          <a:extLst>
            <a:ext uri="{FF2B5EF4-FFF2-40B4-BE49-F238E27FC236}">
              <a16:creationId xmlns:a16="http://schemas.microsoft.com/office/drawing/2014/main" id="{BBC10C8E-91DE-41F3-AEB3-00947B137CF5}"/>
            </a:ext>
          </a:extLst>
        </xdr:cNvPr>
        <xdr:cNvSpPr/>
      </xdr:nvSpPr>
      <xdr:spPr>
        <a:xfrm>
          <a:off x="13096875"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44" name="フローチャート: 判断 743">
          <a:extLst>
            <a:ext uri="{FF2B5EF4-FFF2-40B4-BE49-F238E27FC236}">
              <a16:creationId xmlns:a16="http://schemas.microsoft.com/office/drawing/2014/main" id="{6F14AECE-FB61-4CA6-A264-DA1E2CD92098}"/>
            </a:ext>
          </a:extLst>
        </xdr:cNvPr>
        <xdr:cNvSpPr/>
      </xdr:nvSpPr>
      <xdr:spPr>
        <a:xfrm>
          <a:off x="12296775" y="167627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45" name="フローチャート: 判断 744">
          <a:extLst>
            <a:ext uri="{FF2B5EF4-FFF2-40B4-BE49-F238E27FC236}">
              <a16:creationId xmlns:a16="http://schemas.microsoft.com/office/drawing/2014/main" id="{5712F024-2E20-4594-9E7F-2DD964058CCD}"/>
            </a:ext>
          </a:extLst>
        </xdr:cNvPr>
        <xdr:cNvSpPr/>
      </xdr:nvSpPr>
      <xdr:spPr>
        <a:xfrm>
          <a:off x="11487150" y="16762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87C5C566-D286-4203-8540-EC003663593C}"/>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CA034D38-B5E0-4237-BDD3-8477397DF593}"/>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D3EC0F1-3845-4E5F-9DF0-AACFDAB6A79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19C9237F-0A15-486A-951B-F7C3BC39B07F}"/>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A7674D62-05E7-4E23-B3D6-08FF590109A2}"/>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162561</xdr:rowOff>
    </xdr:from>
    <xdr:to>
      <xdr:col>85</xdr:col>
      <xdr:colOff>177800</xdr:colOff>
      <xdr:row>103</xdr:row>
      <xdr:rowOff>92711</xdr:rowOff>
    </xdr:to>
    <xdr:sp macro="" textlink="">
      <xdr:nvSpPr>
        <xdr:cNvPr id="751" name="楕円 750">
          <a:extLst>
            <a:ext uri="{FF2B5EF4-FFF2-40B4-BE49-F238E27FC236}">
              <a16:creationId xmlns:a16="http://schemas.microsoft.com/office/drawing/2014/main" id="{E1490C2B-046C-4A22-A4F5-CBB1A862D84C}"/>
            </a:ext>
          </a:extLst>
        </xdr:cNvPr>
        <xdr:cNvSpPr/>
      </xdr:nvSpPr>
      <xdr:spPr>
        <a:xfrm>
          <a:off x="14649450" y="16675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13988</xdr:rowOff>
    </xdr:from>
    <xdr:ext cx="405111" cy="259045"/>
    <xdr:sp macro="" textlink="">
      <xdr:nvSpPr>
        <xdr:cNvPr id="752" name="【庁舎】&#10;有形固定資産減価償却率該当値テキスト">
          <a:extLst>
            <a:ext uri="{FF2B5EF4-FFF2-40B4-BE49-F238E27FC236}">
              <a16:creationId xmlns:a16="http://schemas.microsoft.com/office/drawing/2014/main" id="{212D5485-B931-4263-9FEA-A1BAFDC5369F}"/>
            </a:ext>
          </a:extLst>
        </xdr:cNvPr>
        <xdr:cNvSpPr txBox="1"/>
      </xdr:nvSpPr>
      <xdr:spPr>
        <a:xfrm>
          <a:off x="14735175" y="1652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125730</xdr:rowOff>
    </xdr:from>
    <xdr:to>
      <xdr:col>81</xdr:col>
      <xdr:colOff>101600</xdr:colOff>
      <xdr:row>103</xdr:row>
      <xdr:rowOff>55880</xdr:rowOff>
    </xdr:to>
    <xdr:sp macro="" textlink="">
      <xdr:nvSpPr>
        <xdr:cNvPr id="753" name="楕円 752">
          <a:extLst>
            <a:ext uri="{FF2B5EF4-FFF2-40B4-BE49-F238E27FC236}">
              <a16:creationId xmlns:a16="http://schemas.microsoft.com/office/drawing/2014/main" id="{3F2E4C46-D3F4-4293-927B-7EE783CB99F6}"/>
            </a:ext>
          </a:extLst>
        </xdr:cNvPr>
        <xdr:cNvSpPr/>
      </xdr:nvSpPr>
      <xdr:spPr>
        <a:xfrm>
          <a:off x="13887450" y="166389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5080</xdr:rowOff>
    </xdr:from>
    <xdr:to>
      <xdr:col>85</xdr:col>
      <xdr:colOff>127000</xdr:colOff>
      <xdr:row>103</xdr:row>
      <xdr:rowOff>41911</xdr:rowOff>
    </xdr:to>
    <xdr:cxnSp macro="">
      <xdr:nvCxnSpPr>
        <xdr:cNvPr id="754" name="直線コネクタ 753">
          <a:extLst>
            <a:ext uri="{FF2B5EF4-FFF2-40B4-BE49-F238E27FC236}">
              <a16:creationId xmlns:a16="http://schemas.microsoft.com/office/drawing/2014/main" id="{DC3AFE06-6014-4605-A25B-F7F364E1448E}"/>
            </a:ext>
          </a:extLst>
        </xdr:cNvPr>
        <xdr:cNvCxnSpPr/>
      </xdr:nvCxnSpPr>
      <xdr:spPr>
        <a:xfrm>
          <a:off x="13935075" y="16686530"/>
          <a:ext cx="762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55" name="n_1aveValue【庁舎】&#10;有形固定資産減価償却率">
          <a:extLst>
            <a:ext uri="{FF2B5EF4-FFF2-40B4-BE49-F238E27FC236}">
              <a16:creationId xmlns:a16="http://schemas.microsoft.com/office/drawing/2014/main" id="{65840BB1-3DC5-490F-83A3-83CD9A066DB1}"/>
            </a:ext>
          </a:extLst>
        </xdr:cNvPr>
        <xdr:cNvSpPr txBox="1"/>
      </xdr:nvSpPr>
      <xdr:spPr>
        <a:xfrm>
          <a:off x="1374521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56" name="n_2aveValue【庁舎】&#10;有形固定資産減価償却率">
          <a:extLst>
            <a:ext uri="{FF2B5EF4-FFF2-40B4-BE49-F238E27FC236}">
              <a16:creationId xmlns:a16="http://schemas.microsoft.com/office/drawing/2014/main" id="{82B77C0C-CDC4-4D9D-876B-723EB0966D89}"/>
            </a:ext>
          </a:extLst>
        </xdr:cNvPr>
        <xdr:cNvSpPr txBox="1"/>
      </xdr:nvSpPr>
      <xdr:spPr>
        <a:xfrm>
          <a:off x="12964169" y="1651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57" name="n_3aveValue【庁舎】&#10;有形固定資産減価償却率">
          <a:extLst>
            <a:ext uri="{FF2B5EF4-FFF2-40B4-BE49-F238E27FC236}">
              <a16:creationId xmlns:a16="http://schemas.microsoft.com/office/drawing/2014/main" id="{96EF6193-FA2E-4F07-A284-F7056682B814}"/>
            </a:ext>
          </a:extLst>
        </xdr:cNvPr>
        <xdr:cNvSpPr txBox="1"/>
      </xdr:nvSpPr>
      <xdr:spPr>
        <a:xfrm>
          <a:off x="12164069" y="1654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58" name="n_4aveValue【庁舎】&#10;有形固定資産減価償却率">
          <a:extLst>
            <a:ext uri="{FF2B5EF4-FFF2-40B4-BE49-F238E27FC236}">
              <a16:creationId xmlns:a16="http://schemas.microsoft.com/office/drawing/2014/main" id="{B14C222C-4D52-4AF6-8AEE-C6C17824C17E}"/>
            </a:ext>
          </a:extLst>
        </xdr:cNvPr>
        <xdr:cNvSpPr txBox="1"/>
      </xdr:nvSpPr>
      <xdr:spPr>
        <a:xfrm>
          <a:off x="11354444" y="1654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72407</xdr:rowOff>
    </xdr:from>
    <xdr:ext cx="405111" cy="259045"/>
    <xdr:sp macro="" textlink="">
      <xdr:nvSpPr>
        <xdr:cNvPr id="759" name="n_1mainValue【庁舎】&#10;有形固定資産減価償却率">
          <a:extLst>
            <a:ext uri="{FF2B5EF4-FFF2-40B4-BE49-F238E27FC236}">
              <a16:creationId xmlns:a16="http://schemas.microsoft.com/office/drawing/2014/main" id="{DF441C18-ADAA-4844-9884-6AD2AF655F84}"/>
            </a:ext>
          </a:extLst>
        </xdr:cNvPr>
        <xdr:cNvSpPr txBox="1"/>
      </xdr:nvSpPr>
      <xdr:spPr>
        <a:xfrm>
          <a:off x="13745219" y="1642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3E654E41-146D-47AC-ABC8-54528D04416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1CDA9BEC-FD0D-4E6B-B549-31EF11A7F5FF}"/>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D1D80D3B-DD71-4485-8967-23BF04A3FB59}"/>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F6E5DA7D-AD85-4AF2-84F2-12D53CFA96F5}"/>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4D398486-CBAD-4228-B9CC-F4ECDBB16144}"/>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7765E5C4-9220-4C77-BCA7-E23F1FB8BBAF}"/>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14A5D0E8-6623-4A57-B4B1-5C143C0B24A0}"/>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7F74C5DC-503F-4B7F-8941-7A5EAD527F53}"/>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D3B312D5-A955-439F-AE9B-E4E2401BD72F}"/>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0FB549E6-FEF1-4369-86DB-5799CCA40D46}"/>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0" name="直線コネクタ 769">
          <a:extLst>
            <a:ext uri="{FF2B5EF4-FFF2-40B4-BE49-F238E27FC236}">
              <a16:creationId xmlns:a16="http://schemas.microsoft.com/office/drawing/2014/main" id="{48BFED32-50D8-465A-8C49-ABB6512C7DDD}"/>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1" name="テキスト ボックス 770">
          <a:extLst>
            <a:ext uri="{FF2B5EF4-FFF2-40B4-BE49-F238E27FC236}">
              <a16:creationId xmlns:a16="http://schemas.microsoft.com/office/drawing/2014/main" id="{4EF2AAEE-DA02-4207-954E-8B4F879CFF06}"/>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2" name="直線コネクタ 771">
          <a:extLst>
            <a:ext uri="{FF2B5EF4-FFF2-40B4-BE49-F238E27FC236}">
              <a16:creationId xmlns:a16="http://schemas.microsoft.com/office/drawing/2014/main" id="{4F63F1D0-1447-45BB-B93F-E96E4E46D2C2}"/>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3" name="テキスト ボックス 772">
          <a:extLst>
            <a:ext uri="{FF2B5EF4-FFF2-40B4-BE49-F238E27FC236}">
              <a16:creationId xmlns:a16="http://schemas.microsoft.com/office/drawing/2014/main" id="{B003C4D1-E7F9-4B3B-A302-FB3EBB3EB11F}"/>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4" name="直線コネクタ 773">
          <a:extLst>
            <a:ext uri="{FF2B5EF4-FFF2-40B4-BE49-F238E27FC236}">
              <a16:creationId xmlns:a16="http://schemas.microsoft.com/office/drawing/2014/main" id="{DBE4D248-1FB0-467E-A3E1-574B9E6AF49C}"/>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5" name="テキスト ボックス 774">
          <a:extLst>
            <a:ext uri="{FF2B5EF4-FFF2-40B4-BE49-F238E27FC236}">
              <a16:creationId xmlns:a16="http://schemas.microsoft.com/office/drawing/2014/main" id="{DF3B004F-631C-4700-8FD9-E2732EC2C427}"/>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6" name="直線コネクタ 775">
          <a:extLst>
            <a:ext uri="{FF2B5EF4-FFF2-40B4-BE49-F238E27FC236}">
              <a16:creationId xmlns:a16="http://schemas.microsoft.com/office/drawing/2014/main" id="{D1E612C2-9B0B-4169-8DCC-CEFE95DC1EF8}"/>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7" name="テキスト ボックス 776">
          <a:extLst>
            <a:ext uri="{FF2B5EF4-FFF2-40B4-BE49-F238E27FC236}">
              <a16:creationId xmlns:a16="http://schemas.microsoft.com/office/drawing/2014/main" id="{A9922B3E-2286-4F50-81FF-6E44D44F810A}"/>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8" name="直線コネクタ 777">
          <a:extLst>
            <a:ext uri="{FF2B5EF4-FFF2-40B4-BE49-F238E27FC236}">
              <a16:creationId xmlns:a16="http://schemas.microsoft.com/office/drawing/2014/main" id="{7D66497F-84C7-4825-A7A8-27E60B04E8E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9" name="テキスト ボックス 778">
          <a:extLst>
            <a:ext uri="{FF2B5EF4-FFF2-40B4-BE49-F238E27FC236}">
              <a16:creationId xmlns:a16="http://schemas.microsoft.com/office/drawing/2014/main" id="{873D3C13-BCCF-4660-9301-EFC54BF6210E}"/>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a:extLst>
            <a:ext uri="{FF2B5EF4-FFF2-40B4-BE49-F238E27FC236}">
              <a16:creationId xmlns:a16="http://schemas.microsoft.com/office/drawing/2014/main" id="{F29C0B2B-D008-44DC-A9C4-7C014F4BE201}"/>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3D9D1447-7B4A-4010-B47C-E31E4422723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a:extLst>
            <a:ext uri="{FF2B5EF4-FFF2-40B4-BE49-F238E27FC236}">
              <a16:creationId xmlns:a16="http://schemas.microsoft.com/office/drawing/2014/main" id="{1B121A6A-8745-46E7-95F6-B05940506EB2}"/>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83" name="直線コネクタ 782">
          <a:extLst>
            <a:ext uri="{FF2B5EF4-FFF2-40B4-BE49-F238E27FC236}">
              <a16:creationId xmlns:a16="http://schemas.microsoft.com/office/drawing/2014/main" id="{76AD3077-A42A-4575-A275-AD62BB9097A9}"/>
            </a:ext>
          </a:extLst>
        </xdr:cNvPr>
        <xdr:cNvCxnSpPr/>
      </xdr:nvCxnSpPr>
      <xdr:spPr>
        <a:xfrm flipV="1">
          <a:off x="19954239" y="1626044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84" name="【庁舎】&#10;一人当たり面積最小値テキスト">
          <a:extLst>
            <a:ext uri="{FF2B5EF4-FFF2-40B4-BE49-F238E27FC236}">
              <a16:creationId xmlns:a16="http://schemas.microsoft.com/office/drawing/2014/main" id="{A43920D5-227B-4FBD-9EC4-1E9813E90275}"/>
            </a:ext>
          </a:extLst>
        </xdr:cNvPr>
        <xdr:cNvSpPr txBox="1"/>
      </xdr:nvSpPr>
      <xdr:spPr>
        <a:xfrm>
          <a:off x="19992975"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85" name="直線コネクタ 784">
          <a:extLst>
            <a:ext uri="{FF2B5EF4-FFF2-40B4-BE49-F238E27FC236}">
              <a16:creationId xmlns:a16="http://schemas.microsoft.com/office/drawing/2014/main" id="{EB380224-A3B7-4F03-9F22-FBB29A1F36F8}"/>
            </a:ext>
          </a:extLst>
        </xdr:cNvPr>
        <xdr:cNvCxnSpPr/>
      </xdr:nvCxnSpPr>
      <xdr:spPr>
        <a:xfrm>
          <a:off x="19878675" y="17487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86" name="【庁舎】&#10;一人当たり面積最大値テキスト">
          <a:extLst>
            <a:ext uri="{FF2B5EF4-FFF2-40B4-BE49-F238E27FC236}">
              <a16:creationId xmlns:a16="http://schemas.microsoft.com/office/drawing/2014/main" id="{D4AD2CF4-7617-4651-8113-645B2EEA23C3}"/>
            </a:ext>
          </a:extLst>
        </xdr:cNvPr>
        <xdr:cNvSpPr txBox="1"/>
      </xdr:nvSpPr>
      <xdr:spPr>
        <a:xfrm>
          <a:off x="19992975" y="1603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87" name="直線コネクタ 786">
          <a:extLst>
            <a:ext uri="{FF2B5EF4-FFF2-40B4-BE49-F238E27FC236}">
              <a16:creationId xmlns:a16="http://schemas.microsoft.com/office/drawing/2014/main" id="{263BD8FB-5AF8-4D7F-B06B-BBC52DA0ECB6}"/>
            </a:ext>
          </a:extLst>
        </xdr:cNvPr>
        <xdr:cNvCxnSpPr/>
      </xdr:nvCxnSpPr>
      <xdr:spPr>
        <a:xfrm>
          <a:off x="19878675" y="16260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788" name="【庁舎】&#10;一人当たり面積平均値テキスト">
          <a:extLst>
            <a:ext uri="{FF2B5EF4-FFF2-40B4-BE49-F238E27FC236}">
              <a16:creationId xmlns:a16="http://schemas.microsoft.com/office/drawing/2014/main" id="{20FB210D-15BF-474A-8293-A381E3E9BAE6}"/>
            </a:ext>
          </a:extLst>
        </xdr:cNvPr>
        <xdr:cNvSpPr txBox="1"/>
      </xdr:nvSpPr>
      <xdr:spPr>
        <a:xfrm>
          <a:off x="19992975" y="1708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89" name="フローチャート: 判断 788">
          <a:extLst>
            <a:ext uri="{FF2B5EF4-FFF2-40B4-BE49-F238E27FC236}">
              <a16:creationId xmlns:a16="http://schemas.microsoft.com/office/drawing/2014/main" id="{BCEC01E4-27B3-4DB6-BBD5-97D9972C87D7}"/>
            </a:ext>
          </a:extLst>
        </xdr:cNvPr>
        <xdr:cNvSpPr/>
      </xdr:nvSpPr>
      <xdr:spPr>
        <a:xfrm>
          <a:off x="19897725" y="17109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90" name="フローチャート: 判断 789">
          <a:extLst>
            <a:ext uri="{FF2B5EF4-FFF2-40B4-BE49-F238E27FC236}">
              <a16:creationId xmlns:a16="http://schemas.microsoft.com/office/drawing/2014/main" id="{ED33140A-BE93-4DC7-8916-890FFBCD41CF}"/>
            </a:ext>
          </a:extLst>
        </xdr:cNvPr>
        <xdr:cNvSpPr/>
      </xdr:nvSpPr>
      <xdr:spPr>
        <a:xfrm>
          <a:off x="19154775" y="171234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91" name="フローチャート: 判断 790">
          <a:extLst>
            <a:ext uri="{FF2B5EF4-FFF2-40B4-BE49-F238E27FC236}">
              <a16:creationId xmlns:a16="http://schemas.microsoft.com/office/drawing/2014/main" id="{7771159A-74AC-45CE-8B15-38B563086495}"/>
            </a:ext>
          </a:extLst>
        </xdr:cNvPr>
        <xdr:cNvSpPr/>
      </xdr:nvSpPr>
      <xdr:spPr>
        <a:xfrm>
          <a:off x="18345150" y="17136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792" name="フローチャート: 判断 791">
          <a:extLst>
            <a:ext uri="{FF2B5EF4-FFF2-40B4-BE49-F238E27FC236}">
              <a16:creationId xmlns:a16="http://schemas.microsoft.com/office/drawing/2014/main" id="{9A9E123B-3310-4B62-8A2D-05EB8521FD62}"/>
            </a:ext>
          </a:extLst>
        </xdr:cNvPr>
        <xdr:cNvSpPr/>
      </xdr:nvSpPr>
      <xdr:spPr>
        <a:xfrm>
          <a:off x="17554575" y="171475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93" name="フローチャート: 判断 792">
          <a:extLst>
            <a:ext uri="{FF2B5EF4-FFF2-40B4-BE49-F238E27FC236}">
              <a16:creationId xmlns:a16="http://schemas.microsoft.com/office/drawing/2014/main" id="{B37B5709-88A5-4728-A348-64109BEBC0AB}"/>
            </a:ext>
          </a:extLst>
        </xdr:cNvPr>
        <xdr:cNvSpPr/>
      </xdr:nvSpPr>
      <xdr:spPr>
        <a:xfrm>
          <a:off x="16754475" y="17138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A7EDC22B-CCB9-4DDA-91B2-A2EB324127F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AC709B09-E86D-4DF7-98CA-B134F643E4F9}"/>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575381AC-9F2E-4A37-BE1C-FCDE186B0A04}"/>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3FFC1CE7-4809-4A47-93A6-7B98645EA575}"/>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9E1A67E-9D96-4E2A-8E66-A3C08A3AAD36}"/>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119380</xdr:rowOff>
    </xdr:from>
    <xdr:to>
      <xdr:col>116</xdr:col>
      <xdr:colOff>114300</xdr:colOff>
      <xdr:row>105</xdr:row>
      <xdr:rowOff>49530</xdr:rowOff>
    </xdr:to>
    <xdr:sp macro="" textlink="">
      <xdr:nvSpPr>
        <xdr:cNvPr id="799" name="楕円 798">
          <a:extLst>
            <a:ext uri="{FF2B5EF4-FFF2-40B4-BE49-F238E27FC236}">
              <a16:creationId xmlns:a16="http://schemas.microsoft.com/office/drawing/2014/main" id="{82024410-8A60-47AD-AACB-6FDCB1653964}"/>
            </a:ext>
          </a:extLst>
        </xdr:cNvPr>
        <xdr:cNvSpPr/>
      </xdr:nvSpPr>
      <xdr:spPr>
        <a:xfrm>
          <a:off x="19897725" y="169627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142257</xdr:rowOff>
    </xdr:from>
    <xdr:ext cx="469744" cy="259045"/>
    <xdr:sp macro="" textlink="">
      <xdr:nvSpPr>
        <xdr:cNvPr id="800" name="【庁舎】&#10;一人当たり面積該当値テキスト">
          <a:extLst>
            <a:ext uri="{FF2B5EF4-FFF2-40B4-BE49-F238E27FC236}">
              <a16:creationId xmlns:a16="http://schemas.microsoft.com/office/drawing/2014/main" id="{3E6FCA5D-2825-46FC-8E18-178261D7DCA8}"/>
            </a:ext>
          </a:extLst>
        </xdr:cNvPr>
        <xdr:cNvSpPr txBox="1"/>
      </xdr:nvSpPr>
      <xdr:spPr>
        <a:xfrm>
          <a:off x="19992975" y="1682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140970</xdr:rowOff>
    </xdr:from>
    <xdr:to>
      <xdr:col>112</xdr:col>
      <xdr:colOff>38100</xdr:colOff>
      <xdr:row>105</xdr:row>
      <xdr:rowOff>71120</xdr:rowOff>
    </xdr:to>
    <xdr:sp macro="" textlink="">
      <xdr:nvSpPr>
        <xdr:cNvPr id="801" name="楕円 800">
          <a:extLst>
            <a:ext uri="{FF2B5EF4-FFF2-40B4-BE49-F238E27FC236}">
              <a16:creationId xmlns:a16="http://schemas.microsoft.com/office/drawing/2014/main" id="{3BE0FA43-95F1-443E-ACC2-CA8E26B894C2}"/>
            </a:ext>
          </a:extLst>
        </xdr:cNvPr>
        <xdr:cNvSpPr/>
      </xdr:nvSpPr>
      <xdr:spPr>
        <a:xfrm>
          <a:off x="19154775" y="169843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170180</xdr:rowOff>
    </xdr:from>
    <xdr:to>
      <xdr:col>116</xdr:col>
      <xdr:colOff>63500</xdr:colOff>
      <xdr:row>105</xdr:row>
      <xdr:rowOff>20320</xdr:rowOff>
    </xdr:to>
    <xdr:cxnSp macro="">
      <xdr:nvCxnSpPr>
        <xdr:cNvPr id="802" name="直線コネクタ 801">
          <a:extLst>
            <a:ext uri="{FF2B5EF4-FFF2-40B4-BE49-F238E27FC236}">
              <a16:creationId xmlns:a16="http://schemas.microsoft.com/office/drawing/2014/main" id="{20777CE5-29EB-442D-9B6D-D002F0F61B8C}"/>
            </a:ext>
          </a:extLst>
        </xdr:cNvPr>
        <xdr:cNvCxnSpPr/>
      </xdr:nvCxnSpPr>
      <xdr:spPr>
        <a:xfrm flipV="1">
          <a:off x="19202400" y="1700085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03" name="n_1aveValue【庁舎】&#10;一人当たり面積">
          <a:extLst>
            <a:ext uri="{FF2B5EF4-FFF2-40B4-BE49-F238E27FC236}">
              <a16:creationId xmlns:a16="http://schemas.microsoft.com/office/drawing/2014/main" id="{45B544A9-F246-4228-8675-B9CF224E5277}"/>
            </a:ext>
          </a:extLst>
        </xdr:cNvPr>
        <xdr:cNvSpPr txBox="1"/>
      </xdr:nvSpPr>
      <xdr:spPr>
        <a:xfrm>
          <a:off x="18983402" y="172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04" name="n_2aveValue【庁舎】&#10;一人当たり面積">
          <a:extLst>
            <a:ext uri="{FF2B5EF4-FFF2-40B4-BE49-F238E27FC236}">
              <a16:creationId xmlns:a16="http://schemas.microsoft.com/office/drawing/2014/main" id="{CC59BF51-80CD-4403-BCD4-651DC786411C}"/>
            </a:ext>
          </a:extLst>
        </xdr:cNvPr>
        <xdr:cNvSpPr txBox="1"/>
      </xdr:nvSpPr>
      <xdr:spPr>
        <a:xfrm>
          <a:off x="18183302" y="1692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05" name="n_3aveValue【庁舎】&#10;一人当たり面積">
          <a:extLst>
            <a:ext uri="{FF2B5EF4-FFF2-40B4-BE49-F238E27FC236}">
              <a16:creationId xmlns:a16="http://schemas.microsoft.com/office/drawing/2014/main" id="{8F0BCA2A-DE9C-4756-A5E4-AEBDC0F710E3}"/>
            </a:ext>
          </a:extLst>
        </xdr:cNvPr>
        <xdr:cNvSpPr txBox="1"/>
      </xdr:nvSpPr>
      <xdr:spPr>
        <a:xfrm>
          <a:off x="17383202" y="169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06" name="n_4aveValue【庁舎】&#10;一人当たり面積">
          <a:extLst>
            <a:ext uri="{FF2B5EF4-FFF2-40B4-BE49-F238E27FC236}">
              <a16:creationId xmlns:a16="http://schemas.microsoft.com/office/drawing/2014/main" id="{01A08A88-7551-465C-B121-DD6F75C8CC77}"/>
            </a:ext>
          </a:extLst>
        </xdr:cNvPr>
        <xdr:cNvSpPr txBox="1"/>
      </xdr:nvSpPr>
      <xdr:spPr>
        <a:xfrm>
          <a:off x="16592627" y="169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87647</xdr:rowOff>
    </xdr:from>
    <xdr:ext cx="469744" cy="259045"/>
    <xdr:sp macro="" textlink="">
      <xdr:nvSpPr>
        <xdr:cNvPr id="807" name="n_1mainValue【庁舎】&#10;一人当たり面積">
          <a:extLst>
            <a:ext uri="{FF2B5EF4-FFF2-40B4-BE49-F238E27FC236}">
              <a16:creationId xmlns:a16="http://schemas.microsoft.com/office/drawing/2014/main" id="{9F783998-99E2-40BF-AE75-DEA6D821A19A}"/>
            </a:ext>
          </a:extLst>
        </xdr:cNvPr>
        <xdr:cNvSpPr txBox="1"/>
      </xdr:nvSpPr>
      <xdr:spPr>
        <a:xfrm>
          <a:off x="18983402" y="1676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0193E3D3-71D9-4D2E-BC52-971965660CA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0B68C2FB-F792-4249-AC7F-E120FE0FF57E}"/>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8F989FFA-71A9-480D-8850-2FEC1F8FC077}"/>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類似団体と比較して有形固定資産減価償却率が特に高くなっているのは図書館、保健センター、市民会館であり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いずれも類似団体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％以上上回っている。また、特に低くなっているのは一般廃棄物処理施設、</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であり、これはいずれも</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年以内に施設の更新を実施したことによるものである。</a:t>
          </a:r>
          <a:endParaRPr lang="ja-JP" altLang="ja-JP" sz="1400">
            <a:effectLst/>
          </a:endParaRPr>
        </a:p>
        <a:p>
          <a:r>
            <a:rPr kumimoji="1" lang="ja-JP" altLang="en-US" sz="1100">
              <a:solidFill>
                <a:schemeClr val="dk1"/>
              </a:solidFill>
              <a:effectLst/>
              <a:latin typeface="+mn-lt"/>
              <a:ea typeface="+mn-ea"/>
              <a:cs typeface="+mn-cs"/>
            </a:rPr>
            <a:t>今後としては</a:t>
          </a:r>
          <a:r>
            <a:rPr kumimoji="1" lang="ja-JP" altLang="ja-JP" sz="1100">
              <a:solidFill>
                <a:schemeClr val="dk1"/>
              </a:solidFill>
              <a:effectLst/>
              <a:latin typeface="+mn-lt"/>
              <a:ea typeface="+mn-ea"/>
              <a:cs typeface="+mn-cs"/>
            </a:rPr>
            <a:t>、ほぼすべての施設が被災していることから、公共施設総合管理計画の見直しが必要とな</a:t>
          </a:r>
          <a:r>
            <a:rPr kumimoji="1" lang="ja-JP" altLang="en-US" sz="1100">
              <a:solidFill>
                <a:schemeClr val="dk1"/>
              </a:solidFill>
              <a:effectLst/>
              <a:latin typeface="+mn-lt"/>
              <a:ea typeface="+mn-ea"/>
              <a:cs typeface="+mn-cs"/>
            </a:rPr>
            <a:t>ってくる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23,119
22,921
426.35
30,020,959
26,493,271
2,786,224
11,626,466
28,344,732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単年度の指標としては、基準財政需要額の減等により、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ヵ年平均では、近年ほぼ横ばいで推移しており、人口減少や全国平均を上回る高齢化率（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％）により、依然として類似団体の平均を下回っている状況にある。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今後も引き続き「第二次輪島市総合計画」に基づき、主要事業の重点化による投資的経費の抑制や、市債権の適正な管理、市税の収納率向上に取り組み、財政の健全化を図る。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92710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震災に伴う市税の減少や普通交付税の減額により経常一般財源等の総額が減少したものの、施設管理委託料等の経常経費充当額が大きく減少したことにより、経常収支比率が前年度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ポイント減と改善した。</a:t>
          </a:r>
        </a:p>
        <a:p>
          <a:r>
            <a:rPr kumimoji="1" lang="ja-JP" altLang="en-US" sz="1300">
              <a:latin typeface="ＭＳ Ｐゴシック" panose="020B0600070205080204" pitchFamily="50" charset="-128"/>
              <a:ea typeface="ＭＳ Ｐゴシック" panose="020B0600070205080204" pitchFamily="50" charset="-128"/>
            </a:rPr>
            <a:t>　今回の改善は震災による影響が大きく、今後災害復旧事業等の実施により市債残高の増加が確実であるため、自立した財政運営を行えるよう、今まで以上に事務事業の見直しを強化するとともに、公共施設等の統廃合を積極的に進め、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61</xdr:row>
      <xdr:rowOff>46990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202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128815</xdr:rowOff>
    </xdr:from>
    <xdr:to>
      <xdr:col>19</xdr:col>
      <xdr:colOff>133350</xdr:colOff>
      <xdr:row>61</xdr:row>
      <xdr:rowOff>46990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15815"/>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128815</xdr:rowOff>
    </xdr:from>
    <xdr:to>
      <xdr:col>15</xdr:col>
      <xdr:colOff>82550</xdr:colOff>
      <xdr:row>60</xdr:row>
      <xdr:rowOff>156391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15815"/>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156391</xdr:rowOff>
    </xdr:from>
    <xdr:to>
      <xdr:col>11</xdr:col>
      <xdr:colOff>31750</xdr:colOff>
      <xdr:row>61</xdr:row>
      <xdr:rowOff>33201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339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36303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82567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78015</xdr:rowOff>
    </xdr:from>
    <xdr:to>
      <xdr:col>15</xdr:col>
      <xdr:colOff>133350</xdr:colOff>
      <xdr:row>61</xdr:row>
      <xdr:rowOff>8165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164392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105591</xdr:rowOff>
    </xdr:from>
    <xdr:to>
      <xdr:col>11</xdr:col>
      <xdr:colOff>82550</xdr:colOff>
      <xdr:row>61</xdr:row>
      <xdr:rowOff>35741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153851</xdr:rowOff>
    </xdr:from>
    <xdr:to>
      <xdr:col>7</xdr:col>
      <xdr:colOff>31750</xdr:colOff>
      <xdr:row>61</xdr:row>
      <xdr:rowOff>84001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68778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震災により施設管理等に係る委託料が不要となったことで物件費が減少したものの、人口減少幅が大きいため、人口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人当たりの決算額は前年度と比べ増加となった。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今後も引き続き事務事業の見直しを図るとともに、市内にある類似施設や遊休施設の在り方を検討し、経常経費の削減に努める。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101398</xdr:rowOff>
    </xdr:from>
    <xdr:to>
      <xdr:col>23</xdr:col>
      <xdr:colOff>133350</xdr:colOff>
      <xdr:row>83</xdr:row>
      <xdr:rowOff>40455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0298"/>
          <a:ext cx="838200" cy="1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100000</xdr:rowOff>
    </xdr:from>
    <xdr:to>
      <xdr:col>19</xdr:col>
      <xdr:colOff>133350</xdr:colOff>
      <xdr:row>82</xdr:row>
      <xdr:rowOff>101398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58900"/>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72851</xdr:rowOff>
    </xdr:from>
    <xdr:to>
      <xdr:col>15</xdr:col>
      <xdr:colOff>82550</xdr:colOff>
      <xdr:row>82</xdr:row>
      <xdr:rowOff>100000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1751"/>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25812</xdr:rowOff>
    </xdr:from>
    <xdr:to>
      <xdr:col>11</xdr:col>
      <xdr:colOff>31750</xdr:colOff>
      <xdr:row>82</xdr:row>
      <xdr:rowOff>72851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84712"/>
          <a:ext cx="889000" cy="4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161105</xdr:rowOff>
    </xdr:from>
    <xdr:to>
      <xdr:col>23</xdr:col>
      <xdr:colOff>184150</xdr:colOff>
      <xdr:row>83</xdr:row>
      <xdr:rowOff>91255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133182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9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50598</xdr:rowOff>
    </xdr:from>
    <xdr:to>
      <xdr:col>19</xdr:col>
      <xdr:colOff>184150</xdr:colOff>
      <xdr:row>82</xdr:row>
      <xdr:rowOff>152198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136975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5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49200</xdr:rowOff>
    </xdr:from>
    <xdr:to>
      <xdr:col>15</xdr:col>
      <xdr:colOff>133350</xdr:colOff>
      <xdr:row>82</xdr:row>
      <xdr:rowOff>150800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135577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22051</xdr:rowOff>
    </xdr:from>
    <xdr:to>
      <xdr:col>11</xdr:col>
      <xdr:colOff>82550</xdr:colOff>
      <xdr:row>82</xdr:row>
      <xdr:rowOff>123651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108428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146462</xdr:rowOff>
    </xdr:from>
    <xdr:to>
      <xdr:col>7</xdr:col>
      <xdr:colOff>31750</xdr:colOff>
      <xdr:row>82</xdr:row>
      <xdr:rowOff>76612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3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61389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2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類似団体平均とほぼ同程度の水準にある。</a:t>
          </a:r>
        </a:p>
        <a:p>
          <a:r>
            <a:rPr kumimoji="1" lang="ja-JP" altLang="en-US" sz="1300">
              <a:latin typeface="ＭＳ Ｐゴシック" panose="020B0600070205080204" pitchFamily="50" charset="-128"/>
              <a:ea typeface="ＭＳ Ｐゴシック" panose="020B0600070205080204" pitchFamily="50" charset="-128"/>
            </a:rPr>
            <a:t>　今後も国や地域経済の実情に応じて給与の適正化を図る。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92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88195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1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1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職員数は前年度比から減少したが、分母となる住基人口が減少しており、震災を受けてさらに住基人口の減少が加速したため、これまで以上の増加率となっている。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依然として類似団体平均を上回っているため、適切な人員配置に努めるとともに、可能な業務については積極的に民間活力を導入するなど組織の見直しを図る。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141097</xdr:rowOff>
    </xdr:from>
    <xdr:to>
      <xdr:col>81</xdr:col>
      <xdr:colOff>44450</xdr:colOff>
      <xdr:row>62</xdr:row>
      <xdr:rowOff>9059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99547"/>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115358</xdr:rowOff>
    </xdr:from>
    <xdr:to>
      <xdr:col>77</xdr:col>
      <xdr:colOff>44450</xdr:colOff>
      <xdr:row>61</xdr:row>
      <xdr:rowOff>141097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73808"/>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87206</xdr:rowOff>
    </xdr:from>
    <xdr:to>
      <xdr:col>72</xdr:col>
      <xdr:colOff>203200</xdr:colOff>
      <xdr:row>61</xdr:row>
      <xdr:rowOff>115358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456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87206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295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129709</xdr:rowOff>
    </xdr:from>
    <xdr:to>
      <xdr:col>81</xdr:col>
      <xdr:colOff>95250</xdr:colOff>
      <xdr:row>62</xdr:row>
      <xdr:rowOff>59859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101786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6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90297</xdr:rowOff>
    </xdr:from>
    <xdr:to>
      <xdr:col>77</xdr:col>
      <xdr:colOff>95250</xdr:colOff>
      <xdr:row>62</xdr:row>
      <xdr:rowOff>20447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5224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35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64558</xdr:rowOff>
    </xdr:from>
    <xdr:to>
      <xdr:col>73</xdr:col>
      <xdr:colOff>44450</xdr:colOff>
      <xdr:row>61</xdr:row>
      <xdr:rowOff>166158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150935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36406</xdr:rowOff>
    </xdr:from>
    <xdr:to>
      <xdr:col>68</xdr:col>
      <xdr:colOff>203200</xdr:colOff>
      <xdr:row>61</xdr:row>
      <xdr:rowOff>138006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122783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106697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年度合併特例債の償還終了による交付税措置額や標準財政規模の減少、公営企業会計への繰出金の増加により、前年度比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標準団体と比較しても地方債残高が多く、公債費比率も高く推移している。また、公営企業への準元利償還金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も増加するなど、財政の硬直化が懸念される。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108479</xdr:rowOff>
    </xdr:from>
    <xdr:to>
      <xdr:col>81</xdr:col>
      <xdr:colOff>44450</xdr:colOff>
      <xdr:row>37</xdr:row>
      <xdr:rowOff>136631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5212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108479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2196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978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85831</xdr:rowOff>
    </xdr:from>
    <xdr:to>
      <xdr:col>81</xdr:col>
      <xdr:colOff>95250</xdr:colOff>
      <xdr:row>38</xdr:row>
      <xdr:rowOff>15980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57908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0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57679</xdr:rowOff>
    </xdr:from>
    <xdr:to>
      <xdr:col>77</xdr:col>
      <xdr:colOff>95250</xdr:colOff>
      <xdr:row>37</xdr:row>
      <xdr:rowOff>159279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144056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8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113894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89764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81720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将来負担比率は、前年度に比べ</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これは、能登半島地震の影響により特別交付税交付額、寄附金が大幅に増加したことで基金への積み増しを行ったことによるものが大きい。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今後、災害復旧・復興のため多額の地方債を発行することが見込まれるため、財政の健全化により一層努める。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59648</xdr:rowOff>
    </xdr:from>
    <xdr:to>
      <xdr:col>81</xdr:col>
      <xdr:colOff>44450</xdr:colOff>
      <xdr:row>17</xdr:row>
      <xdr:rowOff>72136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59948"/>
          <a:ext cx="838200" cy="5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53636</xdr:rowOff>
    </xdr:from>
    <xdr:to>
      <xdr:col>77</xdr:col>
      <xdr:colOff>44450</xdr:colOff>
      <xdr:row>17</xdr:row>
      <xdr:rowOff>72136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68286"/>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53636</xdr:rowOff>
    </xdr:from>
    <xdr:to>
      <xdr:col>72</xdr:col>
      <xdr:colOff>203200</xdr:colOff>
      <xdr:row>17</xdr:row>
      <xdr:rowOff>137287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68286"/>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137287</xdr:rowOff>
    </xdr:from>
    <xdr:to>
      <xdr:col>68</xdr:col>
      <xdr:colOff>152400</xdr:colOff>
      <xdr:row>17</xdr:row>
      <xdr:rowOff>163026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51937"/>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8848</xdr:rowOff>
    </xdr:from>
    <xdr:to>
      <xdr:col>81</xdr:col>
      <xdr:colOff>95250</xdr:colOff>
      <xdr:row>14</xdr:row>
      <xdr:rowOff>110448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57125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5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21336</xdr:rowOff>
    </xdr:from>
    <xdr:to>
      <xdr:col>77</xdr:col>
      <xdr:colOff>95250</xdr:colOff>
      <xdr:row>17</xdr:row>
      <xdr:rowOff>122936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107713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2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2836</xdr:rowOff>
    </xdr:from>
    <xdr:to>
      <xdr:col>73</xdr:col>
      <xdr:colOff>44450</xdr:colOff>
      <xdr:row>17</xdr:row>
      <xdr:rowOff>104436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89213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86487</xdr:rowOff>
    </xdr:from>
    <xdr:to>
      <xdr:col>68</xdr:col>
      <xdr:colOff>203200</xdr:colOff>
      <xdr:row>18</xdr:row>
      <xdr:rowOff>16637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1414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8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112226</xdr:rowOff>
    </xdr:from>
    <xdr:to>
      <xdr:col>64</xdr:col>
      <xdr:colOff>152400</xdr:colOff>
      <xdr:row>18</xdr:row>
      <xdr:rowOff>42376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27153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1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23,119
22,921
426.35
30,020,959
26,493,271
2,786,224
11,626,466
28,344,732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人件費の金額としては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百万円の減額となっているものの、　物件費や補助費等、公債費が減少したことで経常収支比率における人件費の割合としては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今後も、人件費関係経費全体について抑制を図るとともに、引き続き給与及び職員数の適正化に取り組み、人件費の抑制に努める。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34</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1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物件費の割合は、震災に伴う施設管理等委託料の減少により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ポイント減少となり、類似団体平均を大きく下回った。</a:t>
          </a:r>
        </a:p>
        <a:p>
          <a:r>
            <a:rPr kumimoji="1" lang="ja-JP" altLang="en-US" sz="1300">
              <a:latin typeface="ＭＳ Ｐゴシック" panose="020B0600070205080204" pitchFamily="50" charset="-128"/>
              <a:ea typeface="ＭＳ Ｐゴシック" panose="020B0600070205080204" pitchFamily="50" charset="-128"/>
            </a:rPr>
            <a:t>　今後も、公共施設の施設管理費の見直しをはじめ、事務事業の精査を行い経常経費の削減に努める。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577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今後も、各種資格審査等の適正化に継続して取り組むとともに、市単独の施策については、財政負担とのバランスも考慮しながら、事業の取捨選択、拡大や縮小を実施する必要がある。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9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6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6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その他の経費については、ほとんどが他会計への繰出金であり、特に下水道事業会計への繰出金が多額であることが要因である。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年度においては、震災に伴う料金収入の減少により収支不足補塡額が増加したことで、類似団体平均を上回る数値となった。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今後も経費の削減や各種保険料の適正化、公営企業については独立採算性のとれる料金を設定することにより、普通会計の負担低減に努める。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124278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09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58</xdr:row>
      <xdr:rowOff>7257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98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補助費等の割合は負担金の減少により、前年度から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ポイント減少した。類似団体平均を上回っているのは、消防業務、ごみ処理業務等を一部事務組合で実施しているため、当該一部事務組合への負担金として支出していることが主な要因である。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今後も、引き続きこれらの一部事務組合の運営を注視し、適正な運営を求めていく。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775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3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095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095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億円の繰上償還を実施したが、依然として類似団体平均を上回る水準にある。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災害復旧事業債の元金償還開始により公債費の大幅な増加が見込まれるため、可能な限り、繰上償還の実施の検討や、主要事業の見直し、事業平準化による投資的経費の抑制を図り、公債費の低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xdr:rowOff>
    </xdr:from>
    <xdr:to>
      <xdr:col>24</xdr:col>
      <xdr:colOff>25400</xdr:colOff>
      <xdr:row>76</xdr:row>
      <xdr:rowOff>22225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409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159386</xdr:rowOff>
    </xdr:from>
    <xdr:to>
      <xdr:col>19</xdr:col>
      <xdr:colOff>187325</xdr:colOff>
      <xdr:row>76</xdr:row>
      <xdr:rowOff>22225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18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159386</xdr:rowOff>
    </xdr:from>
    <xdr:to>
      <xdr:col>15</xdr:col>
      <xdr:colOff>98425</xdr:colOff>
      <xdr:row>76</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181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3175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314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131445</xdr:rowOff>
    </xdr:from>
    <xdr:to>
      <xdr:col>24</xdr:col>
      <xdr:colOff>76200</xdr:colOff>
      <xdr:row>76</xdr:row>
      <xdr:rowOff>61595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103522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142875</xdr:rowOff>
    </xdr:from>
    <xdr:to>
      <xdr:col>20</xdr:col>
      <xdr:colOff>38100</xdr:colOff>
      <xdr:row>76</xdr:row>
      <xdr:rowOff>73025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57802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88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108585</xdr:rowOff>
    </xdr:from>
    <xdr:to>
      <xdr:col>15</xdr:col>
      <xdr:colOff>149225</xdr:colOff>
      <xdr:row>76</xdr:row>
      <xdr:rowOff>38736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23513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36847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123825</xdr:rowOff>
    </xdr:from>
    <xdr:to>
      <xdr:col>6</xdr:col>
      <xdr:colOff>171450</xdr:colOff>
      <xdr:row>76</xdr:row>
      <xdr:rowOff>53975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38752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6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については、類似団体平均を下回っているが、今後も人件費や物件費をはじめとする経費の削減に努めるとともに、補助費等についても事業内容、運営などから不適当と認められるものの廃止、見直し等を含めて検討し、適正化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8463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19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65278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19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240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108204</xdr:rowOff>
    </xdr:from>
    <xdr:to>
      <xdr:col>82</xdr:col>
      <xdr:colOff>158750</xdr:colOff>
      <xdr:row>75</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124731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158259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xdr:rowOff>
    </xdr:from>
    <xdr:to>
      <xdr:col>69</xdr:col>
      <xdr:colOff>142875</xdr:colOff>
      <xdr:row>75</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23401</xdr:rowOff>
    </xdr:from>
    <xdr:to>
      <xdr:col>29</xdr:col>
      <xdr:colOff>127000</xdr:colOff>
      <xdr:row>16</xdr:row>
      <xdr:rowOff>6876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42776"/>
          <a:ext cx="647700" cy="154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6876</xdr:rowOff>
    </xdr:from>
    <xdr:to>
      <xdr:col>26</xdr:col>
      <xdr:colOff>50800</xdr:colOff>
      <xdr:row>16</xdr:row>
      <xdr:rowOff>45150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97701"/>
          <a:ext cx="698500" cy="38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45150</xdr:rowOff>
    </xdr:from>
    <xdr:to>
      <xdr:col>22</xdr:col>
      <xdr:colOff>114300</xdr:colOff>
      <xdr:row>16</xdr:row>
      <xdr:rowOff>90032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35975"/>
          <a:ext cx="698500" cy="4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90032</xdr:rowOff>
    </xdr:from>
    <xdr:to>
      <xdr:col>18</xdr:col>
      <xdr:colOff>177800</xdr:colOff>
      <xdr:row>16</xdr:row>
      <xdr:rowOff>130179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80857"/>
          <a:ext cx="698500" cy="40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144051</xdr:rowOff>
    </xdr:from>
    <xdr:to>
      <xdr:col>29</xdr:col>
      <xdr:colOff>177800</xdr:colOff>
      <xdr:row>15</xdr:row>
      <xdr:rowOff>74201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91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160578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3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127526</xdr:rowOff>
    </xdr:from>
    <xdr:to>
      <xdr:col>26</xdr:col>
      <xdr:colOff>101600</xdr:colOff>
      <xdr:row>16</xdr:row>
      <xdr:rowOff>57676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4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67853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165800</xdr:rowOff>
    </xdr:from>
    <xdr:to>
      <xdr:col>22</xdr:col>
      <xdr:colOff>165100</xdr:colOff>
      <xdr:row>16</xdr:row>
      <xdr:rowOff>95950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8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106127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5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39232</xdr:rowOff>
    </xdr:from>
    <xdr:to>
      <xdr:col>19</xdr:col>
      <xdr:colOff>38100</xdr:colOff>
      <xdr:row>16</xdr:row>
      <xdr:rowOff>140832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0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151009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9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79379</xdr:rowOff>
    </xdr:from>
    <xdr:to>
      <xdr:col>15</xdr:col>
      <xdr:colOff>101600</xdr:colOff>
      <xdr:row>17</xdr:row>
      <xdr:rowOff>9529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7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19706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293166</xdr:rowOff>
    </xdr:from>
    <xdr:to>
      <xdr:col>29</xdr:col>
      <xdr:colOff>127000</xdr:colOff>
      <xdr:row>37</xdr:row>
      <xdr:rowOff>298819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17866"/>
          <a:ext cx="647700" cy="5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298819</xdr:rowOff>
    </xdr:from>
    <xdr:to>
      <xdr:col>26</xdr:col>
      <xdr:colOff>50800</xdr:colOff>
      <xdr:row>37</xdr:row>
      <xdr:rowOff>328151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23519"/>
          <a:ext cx="698500" cy="29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328151</xdr:rowOff>
    </xdr:from>
    <xdr:to>
      <xdr:col>22</xdr:col>
      <xdr:colOff>114300</xdr:colOff>
      <xdr:row>38</xdr:row>
      <xdr:rowOff>18023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52851"/>
          <a:ext cx="698500" cy="3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18023</xdr:rowOff>
    </xdr:from>
    <xdr:to>
      <xdr:col>18</xdr:col>
      <xdr:colOff>177800</xdr:colOff>
      <xdr:row>38</xdr:row>
      <xdr:rowOff>25828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5623"/>
          <a:ext cx="6985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242366</xdr:rowOff>
    </xdr:from>
    <xdr:to>
      <xdr:col>29</xdr:col>
      <xdr:colOff>177800</xdr:colOff>
      <xdr:row>38</xdr:row>
      <xdr:rowOff>1066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6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87443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1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248019</xdr:rowOff>
    </xdr:from>
    <xdr:to>
      <xdr:col>26</xdr:col>
      <xdr:colOff>101600</xdr:colOff>
      <xdr:row>38</xdr:row>
      <xdr:rowOff>6719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7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16896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41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277351</xdr:rowOff>
    </xdr:from>
    <xdr:to>
      <xdr:col>22</xdr:col>
      <xdr:colOff>165100</xdr:colOff>
      <xdr:row>38</xdr:row>
      <xdr:rowOff>36051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02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46228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7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310123</xdr:rowOff>
    </xdr:from>
    <xdr:to>
      <xdr:col>19</xdr:col>
      <xdr:colOff>38100</xdr:colOff>
      <xdr:row>38</xdr:row>
      <xdr:rowOff>68823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4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79000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317928</xdr:rowOff>
    </xdr:from>
    <xdr:to>
      <xdr:col>15</xdr:col>
      <xdr:colOff>101600</xdr:colOff>
      <xdr:row>38</xdr:row>
      <xdr:rowOff>76628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42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86805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23,119
22,921
426.35
30,020,959
26,493,271
2,786,224
11,626,466
28,344,732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165009</xdr:rowOff>
    </xdr:from>
    <xdr:to>
      <xdr:col>24</xdr:col>
      <xdr:colOff>63500</xdr:colOff>
      <xdr:row>36</xdr:row>
      <xdr:rowOff>71621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5759"/>
          <a:ext cx="838200" cy="7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71621</xdr:rowOff>
    </xdr:from>
    <xdr:to>
      <xdr:col>19</xdr:col>
      <xdr:colOff>177800</xdr:colOff>
      <xdr:row>36</xdr:row>
      <xdr:rowOff>88472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3821"/>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88472</xdr:rowOff>
    </xdr:from>
    <xdr:to>
      <xdr:col>15</xdr:col>
      <xdr:colOff>50800</xdr:colOff>
      <xdr:row>37</xdr:row>
      <xdr:rowOff>5152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0672"/>
          <a:ext cx="889000" cy="8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5152</xdr:rowOff>
    </xdr:from>
    <xdr:to>
      <xdr:col>10</xdr:col>
      <xdr:colOff>114300</xdr:colOff>
      <xdr:row>37</xdr:row>
      <xdr:rowOff>38028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8802"/>
          <a:ext cx="889000" cy="3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114209</xdr:rowOff>
    </xdr:from>
    <xdr:to>
      <xdr:col>24</xdr:col>
      <xdr:colOff>114300</xdr:colOff>
      <xdr:row>36</xdr:row>
      <xdr:rowOff>44359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137086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20821</xdr:rowOff>
    </xdr:from>
    <xdr:to>
      <xdr:col>20</xdr:col>
      <xdr:colOff>38100</xdr:colOff>
      <xdr:row>36</xdr:row>
      <xdr:rowOff>122421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138948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6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37672</xdr:rowOff>
    </xdr:from>
    <xdr:to>
      <xdr:col>15</xdr:col>
      <xdr:colOff>101600</xdr:colOff>
      <xdr:row>36</xdr:row>
      <xdr:rowOff>139272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155799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8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125802</xdr:rowOff>
    </xdr:from>
    <xdr:to>
      <xdr:col>10</xdr:col>
      <xdr:colOff>165100</xdr:colOff>
      <xdr:row>37</xdr:row>
      <xdr:rowOff>55952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47079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9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158678</xdr:rowOff>
    </xdr:from>
    <xdr:to>
      <xdr:col>6</xdr:col>
      <xdr:colOff>38100</xdr:colOff>
      <xdr:row>37</xdr:row>
      <xdr:rowOff>88828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51961</xdr:rowOff>
    </xdr:from>
    <xdr:to>
      <xdr:col>24</xdr:col>
      <xdr:colOff>63500</xdr:colOff>
      <xdr:row>57</xdr:row>
      <xdr:rowOff>159988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24611"/>
          <a:ext cx="838200" cy="10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151033</xdr:rowOff>
    </xdr:from>
    <xdr:to>
      <xdr:col>19</xdr:col>
      <xdr:colOff>177800</xdr:colOff>
      <xdr:row>57</xdr:row>
      <xdr:rowOff>159988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23683"/>
          <a:ext cx="889000" cy="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151033</xdr:rowOff>
    </xdr:from>
    <xdr:to>
      <xdr:col>15</xdr:col>
      <xdr:colOff>50800</xdr:colOff>
      <xdr:row>58</xdr:row>
      <xdr:rowOff>3752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23683"/>
          <a:ext cx="889000" cy="2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3752</xdr:rowOff>
    </xdr:from>
    <xdr:to>
      <xdr:col>10</xdr:col>
      <xdr:colOff>114300</xdr:colOff>
      <xdr:row>58</xdr:row>
      <xdr:rowOff>24295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47852"/>
          <a:ext cx="889000" cy="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1161</xdr:rowOff>
    </xdr:from>
    <xdr:to>
      <xdr:col>24</xdr:col>
      <xdr:colOff>114300</xdr:colOff>
      <xdr:row>57</xdr:row>
      <xdr:rowOff>102761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24038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2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109188</xdr:rowOff>
    </xdr:from>
    <xdr:to>
      <xdr:col>20</xdr:col>
      <xdr:colOff>38100</xdr:colOff>
      <xdr:row>58</xdr:row>
      <xdr:rowOff>39338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55865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100233</xdr:rowOff>
    </xdr:from>
    <xdr:to>
      <xdr:col>15</xdr:col>
      <xdr:colOff>101600</xdr:colOff>
      <xdr:row>58</xdr:row>
      <xdr:rowOff>30383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7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46910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4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124402</xdr:rowOff>
    </xdr:from>
    <xdr:to>
      <xdr:col>10</xdr:col>
      <xdr:colOff>165100</xdr:colOff>
      <xdr:row>58</xdr:row>
      <xdr:rowOff>54552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71079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7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144945</xdr:rowOff>
    </xdr:from>
    <xdr:to>
      <xdr:col>6</xdr:col>
      <xdr:colOff>38100</xdr:colOff>
      <xdr:row>58</xdr:row>
      <xdr:rowOff>75095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91622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9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104611</xdr:rowOff>
    </xdr:from>
    <xdr:to>
      <xdr:col>24</xdr:col>
      <xdr:colOff>63500</xdr:colOff>
      <xdr:row>77</xdr:row>
      <xdr:rowOff>163912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06261"/>
          <a:ext cx="838200" cy="5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104611</xdr:rowOff>
    </xdr:from>
    <xdr:to>
      <xdr:col>19</xdr:col>
      <xdr:colOff>177800</xdr:colOff>
      <xdr:row>77</xdr:row>
      <xdr:rowOff>148596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06261"/>
          <a:ext cx="889000" cy="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136556</xdr:rowOff>
    </xdr:from>
    <xdr:to>
      <xdr:col>15</xdr:col>
      <xdr:colOff>50800</xdr:colOff>
      <xdr:row>77</xdr:row>
      <xdr:rowOff>148596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38206"/>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136556</xdr:rowOff>
    </xdr:from>
    <xdr:to>
      <xdr:col>10</xdr:col>
      <xdr:colOff>114300</xdr:colOff>
      <xdr:row>78</xdr:row>
      <xdr:rowOff>105296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38206"/>
          <a:ext cx="889000" cy="1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113112</xdr:rowOff>
    </xdr:from>
    <xdr:to>
      <xdr:col>24</xdr:col>
      <xdr:colOff>114300</xdr:colOff>
      <xdr:row>78</xdr:row>
      <xdr:rowOff>43262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1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135989</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53811</xdr:rowOff>
    </xdr:from>
    <xdr:to>
      <xdr:col>20</xdr:col>
      <xdr:colOff>38100</xdr:colOff>
      <xdr:row>77</xdr:row>
      <xdr:rowOff>155411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488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97796</xdr:rowOff>
    </xdr:from>
    <xdr:to>
      <xdr:col>15</xdr:col>
      <xdr:colOff>101600</xdr:colOff>
      <xdr:row>78</xdr:row>
      <xdr:rowOff>27946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44473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85756</xdr:rowOff>
    </xdr:from>
    <xdr:to>
      <xdr:col>10</xdr:col>
      <xdr:colOff>165100</xdr:colOff>
      <xdr:row>78</xdr:row>
      <xdr:rowOff>15906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32433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54496</xdr:rowOff>
    </xdr:from>
    <xdr:to>
      <xdr:col>6</xdr:col>
      <xdr:colOff>38100</xdr:colOff>
      <xdr:row>78</xdr:row>
      <xdr:rowOff>156096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147223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146734</xdr:rowOff>
    </xdr:from>
    <xdr:to>
      <xdr:col>24</xdr:col>
      <xdr:colOff>63500</xdr:colOff>
      <xdr:row>96</xdr:row>
      <xdr:rowOff>165067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34484"/>
          <a:ext cx="838200" cy="18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132407</xdr:rowOff>
    </xdr:from>
    <xdr:to>
      <xdr:col>19</xdr:col>
      <xdr:colOff>177800</xdr:colOff>
      <xdr:row>96</xdr:row>
      <xdr:rowOff>165067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91607"/>
          <a:ext cx="889000" cy="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132407</xdr:rowOff>
    </xdr:from>
    <xdr:to>
      <xdr:col>15</xdr:col>
      <xdr:colOff>50800</xdr:colOff>
      <xdr:row>97</xdr:row>
      <xdr:rowOff>62799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91607"/>
          <a:ext cx="889000" cy="1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58631</xdr:rowOff>
    </xdr:from>
    <xdr:to>
      <xdr:col>10</xdr:col>
      <xdr:colOff>114300</xdr:colOff>
      <xdr:row>97</xdr:row>
      <xdr:rowOff>62799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89281"/>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95934</xdr:rowOff>
    </xdr:from>
    <xdr:to>
      <xdr:col>24</xdr:col>
      <xdr:colOff>114300</xdr:colOff>
      <xdr:row>96</xdr:row>
      <xdr:rowOff>26084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118811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3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114267</xdr:rowOff>
    </xdr:from>
    <xdr:to>
      <xdr:col>20</xdr:col>
      <xdr:colOff>38100</xdr:colOff>
      <xdr:row>97</xdr:row>
      <xdr:rowOff>44417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7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35544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6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81607</xdr:rowOff>
    </xdr:from>
    <xdr:to>
      <xdr:col>15</xdr:col>
      <xdr:colOff>101600</xdr:colOff>
      <xdr:row>97</xdr:row>
      <xdr:rowOff>11757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2884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3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11999</xdr:rowOff>
    </xdr:from>
    <xdr:to>
      <xdr:col>10</xdr:col>
      <xdr:colOff>165100</xdr:colOff>
      <xdr:row>97</xdr:row>
      <xdr:rowOff>113599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4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104726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7831</xdr:rowOff>
    </xdr:from>
    <xdr:to>
      <xdr:col>6</xdr:col>
      <xdr:colOff>38100</xdr:colOff>
      <xdr:row>97</xdr:row>
      <xdr:rowOff>109431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100558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72251</xdr:rowOff>
    </xdr:from>
    <xdr:to>
      <xdr:col>55</xdr:col>
      <xdr:colOff>0</xdr:colOff>
      <xdr:row>35</xdr:row>
      <xdr:rowOff>65954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01551"/>
          <a:ext cx="838200" cy="16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72251</xdr:rowOff>
    </xdr:from>
    <xdr:to>
      <xdr:col>50</xdr:col>
      <xdr:colOff>114300</xdr:colOff>
      <xdr:row>34</xdr:row>
      <xdr:rowOff>94300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01551"/>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111152</xdr:rowOff>
    </xdr:from>
    <xdr:to>
      <xdr:col>45</xdr:col>
      <xdr:colOff>177800</xdr:colOff>
      <xdr:row>34</xdr:row>
      <xdr:rowOff>94300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69002"/>
          <a:ext cx="889000" cy="1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111152</xdr:rowOff>
    </xdr:from>
    <xdr:to>
      <xdr:col>41</xdr:col>
      <xdr:colOff>50800</xdr:colOff>
      <xdr:row>35</xdr:row>
      <xdr:rowOff>129188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69002"/>
          <a:ext cx="889000" cy="36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15154</xdr:rowOff>
    </xdr:from>
    <xdr:to>
      <xdr:col>55</xdr:col>
      <xdr:colOff>50800</xdr:colOff>
      <xdr:row>35</xdr:row>
      <xdr:rowOff>116754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38031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6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21451</xdr:rowOff>
    </xdr:from>
    <xdr:to>
      <xdr:col>50</xdr:col>
      <xdr:colOff>165100</xdr:colOff>
      <xdr:row>34</xdr:row>
      <xdr:rowOff>123051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139578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43500</xdr:rowOff>
    </xdr:from>
    <xdr:to>
      <xdr:col>46</xdr:col>
      <xdr:colOff>38100</xdr:colOff>
      <xdr:row>34</xdr:row>
      <xdr:rowOff>145100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161627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4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60352</xdr:rowOff>
    </xdr:from>
    <xdr:to>
      <xdr:col>41</xdr:col>
      <xdr:colOff>101600</xdr:colOff>
      <xdr:row>33</xdr:row>
      <xdr:rowOff>161952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7029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9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78388</xdr:rowOff>
    </xdr:from>
    <xdr:to>
      <xdr:col>36</xdr:col>
      <xdr:colOff>165100</xdr:colOff>
      <xdr:row>36</xdr:row>
      <xdr:rowOff>8538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25065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5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133770</xdr:rowOff>
    </xdr:from>
    <xdr:to>
      <xdr:col>55</xdr:col>
      <xdr:colOff>0</xdr:colOff>
      <xdr:row>57</xdr:row>
      <xdr:rowOff>141536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06420"/>
          <a:ext cx="838200" cy="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132339</xdr:rowOff>
    </xdr:from>
    <xdr:to>
      <xdr:col>50</xdr:col>
      <xdr:colOff>114300</xdr:colOff>
      <xdr:row>57</xdr:row>
      <xdr:rowOff>133770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33539"/>
          <a:ext cx="889000" cy="17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113388</xdr:rowOff>
    </xdr:from>
    <xdr:to>
      <xdr:col>45</xdr:col>
      <xdr:colOff>177800</xdr:colOff>
      <xdr:row>56</xdr:row>
      <xdr:rowOff>132339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43138"/>
          <a:ext cx="889000" cy="19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113388</xdr:rowOff>
    </xdr:from>
    <xdr:to>
      <xdr:col>41</xdr:col>
      <xdr:colOff>50800</xdr:colOff>
      <xdr:row>57</xdr:row>
      <xdr:rowOff>13202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43138"/>
          <a:ext cx="889000" cy="24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90736</xdr:rowOff>
    </xdr:from>
    <xdr:to>
      <xdr:col>55</xdr:col>
      <xdr:colOff>50800</xdr:colOff>
      <xdr:row>58</xdr:row>
      <xdr:rowOff>20886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69163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82970</xdr:rowOff>
    </xdr:from>
    <xdr:to>
      <xdr:col>50</xdr:col>
      <xdr:colOff>165100</xdr:colOff>
      <xdr:row>58</xdr:row>
      <xdr:rowOff>13120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4247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4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81539</xdr:rowOff>
    </xdr:from>
    <xdr:to>
      <xdr:col>46</xdr:col>
      <xdr:colOff>38100</xdr:colOff>
      <xdr:row>57</xdr:row>
      <xdr:rowOff>11689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8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28216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62588</xdr:rowOff>
    </xdr:from>
    <xdr:to>
      <xdr:col>41</xdr:col>
      <xdr:colOff>101600</xdr:colOff>
      <xdr:row>55</xdr:row>
      <xdr:rowOff>164188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9265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6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133852</xdr:rowOff>
    </xdr:from>
    <xdr:to>
      <xdr:col>36</xdr:col>
      <xdr:colOff>165100</xdr:colOff>
      <xdr:row>57</xdr:row>
      <xdr:rowOff>64002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80529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1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137300</xdr:rowOff>
    </xdr:from>
    <xdr:to>
      <xdr:col>55</xdr:col>
      <xdr:colOff>0</xdr:colOff>
      <xdr:row>78</xdr:row>
      <xdr:rowOff>159398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040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13043</xdr:rowOff>
    </xdr:from>
    <xdr:to>
      <xdr:col>50</xdr:col>
      <xdr:colOff>114300</xdr:colOff>
      <xdr:row>78</xdr:row>
      <xdr:rowOff>137300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6143"/>
          <a:ext cx="889000" cy="1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76746</xdr:rowOff>
    </xdr:from>
    <xdr:to>
      <xdr:col>45</xdr:col>
      <xdr:colOff>177800</xdr:colOff>
      <xdr:row>78</xdr:row>
      <xdr:rowOff>13043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078246"/>
          <a:ext cx="889000" cy="130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76746</xdr:rowOff>
    </xdr:from>
    <xdr:to>
      <xdr:col>41</xdr:col>
      <xdr:colOff>50800</xdr:colOff>
      <xdr:row>76</xdr:row>
      <xdr:rowOff>104597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078246"/>
          <a:ext cx="889000" cy="105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108598</xdr:rowOff>
    </xdr:from>
    <xdr:to>
      <xdr:col>55</xdr:col>
      <xdr:colOff>50800</xdr:colOff>
      <xdr:row>79</xdr:row>
      <xdr:rowOff>38748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23525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86500</xdr:rowOff>
    </xdr:from>
    <xdr:to>
      <xdr:col>50</xdr:col>
      <xdr:colOff>165100</xdr:colOff>
      <xdr:row>79</xdr:row>
      <xdr:rowOff>16650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7777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133693</xdr:rowOff>
    </xdr:from>
    <xdr:to>
      <xdr:col>46</xdr:col>
      <xdr:colOff>38100</xdr:colOff>
      <xdr:row>78</xdr:row>
      <xdr:rowOff>63843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54970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25946</xdr:rowOff>
    </xdr:from>
    <xdr:to>
      <xdr:col>41</xdr:col>
      <xdr:colOff>101600</xdr:colOff>
      <xdr:row>70</xdr:row>
      <xdr:rowOff>127546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0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144073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180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53797</xdr:rowOff>
    </xdr:from>
    <xdr:to>
      <xdr:col>36</xdr:col>
      <xdr:colOff>165100</xdr:colOff>
      <xdr:row>76</xdr:row>
      <xdr:rowOff>155397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8854</xdr:rowOff>
    </xdr:from>
    <xdr:to>
      <xdr:col>55</xdr:col>
      <xdr:colOff>0</xdr:colOff>
      <xdr:row>98</xdr:row>
      <xdr:rowOff>23867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0954"/>
          <a:ext cx="838200" cy="1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104665</xdr:rowOff>
    </xdr:from>
    <xdr:to>
      <xdr:col>50</xdr:col>
      <xdr:colOff>114300</xdr:colOff>
      <xdr:row>98</xdr:row>
      <xdr:rowOff>8854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35315"/>
          <a:ext cx="889000" cy="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104665</xdr:rowOff>
    </xdr:from>
    <xdr:to>
      <xdr:col>45</xdr:col>
      <xdr:colOff>177800</xdr:colOff>
      <xdr:row>97</xdr:row>
      <xdr:rowOff>148684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35315"/>
          <a:ext cx="889000" cy="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145799</xdr:rowOff>
    </xdr:from>
    <xdr:to>
      <xdr:col>41</xdr:col>
      <xdr:colOff>50800</xdr:colOff>
      <xdr:row>97</xdr:row>
      <xdr:rowOff>148684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6449"/>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144517</xdr:rowOff>
    </xdr:from>
    <xdr:to>
      <xdr:col>55</xdr:col>
      <xdr:colOff>50800</xdr:colOff>
      <xdr:row>98</xdr:row>
      <xdr:rowOff>74667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129504</xdr:rowOff>
    </xdr:from>
    <xdr:to>
      <xdr:col>50</xdr:col>
      <xdr:colOff>165100</xdr:colOff>
      <xdr:row>98</xdr:row>
      <xdr:rowOff>59654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76181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53865</xdr:rowOff>
    </xdr:from>
    <xdr:to>
      <xdr:col>46</xdr:col>
      <xdr:colOff>38100</xdr:colOff>
      <xdr:row>97</xdr:row>
      <xdr:rowOff>155465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97884</xdr:rowOff>
    </xdr:from>
    <xdr:to>
      <xdr:col>41</xdr:col>
      <xdr:colOff>101600</xdr:colOff>
      <xdr:row>98</xdr:row>
      <xdr:rowOff>28034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94999</xdr:rowOff>
    </xdr:from>
    <xdr:to>
      <xdr:col>36</xdr:col>
      <xdr:colOff>165100</xdr:colOff>
      <xdr:row>98</xdr:row>
      <xdr:rowOff>25149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62052</xdr:rowOff>
    </xdr:from>
    <xdr:to>
      <xdr:col>85</xdr:col>
      <xdr:colOff>127000</xdr:colOff>
      <xdr:row>38</xdr:row>
      <xdr:rowOff>115900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234252"/>
          <a:ext cx="838200" cy="3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115900</xdr:rowOff>
    </xdr:from>
    <xdr:to>
      <xdr:col>81</xdr:col>
      <xdr:colOff>50800</xdr:colOff>
      <xdr:row>39</xdr:row>
      <xdr:rowOff>27953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1000"/>
          <a:ext cx="889000" cy="8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155397</xdr:rowOff>
    </xdr:from>
    <xdr:to>
      <xdr:col>76</xdr:col>
      <xdr:colOff>114300</xdr:colOff>
      <xdr:row>39</xdr:row>
      <xdr:rowOff>27953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70497"/>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88900</xdr:rowOff>
    </xdr:from>
    <xdr:to>
      <xdr:col>71</xdr:col>
      <xdr:colOff>177800</xdr:colOff>
      <xdr:row>38</xdr:row>
      <xdr:rowOff>155397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04000"/>
          <a:ext cx="889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11252</xdr:rowOff>
    </xdr:from>
    <xdr:to>
      <xdr:col>85</xdr:col>
      <xdr:colOff>177800</xdr:colOff>
      <xdr:row>36</xdr:row>
      <xdr:rowOff>112852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34129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65100</xdr:rowOff>
    </xdr:from>
    <xdr:to>
      <xdr:col>81</xdr:col>
      <xdr:colOff>101600</xdr:colOff>
      <xdr:row>38</xdr:row>
      <xdr:rowOff>166700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157827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148603</xdr:rowOff>
    </xdr:from>
    <xdr:to>
      <xdr:col>76</xdr:col>
      <xdr:colOff>165100</xdr:colOff>
      <xdr:row>39</xdr:row>
      <xdr:rowOff>78753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69880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104597</xdr:rowOff>
    </xdr:from>
    <xdr:to>
      <xdr:col>72</xdr:col>
      <xdr:colOff>38100</xdr:colOff>
      <xdr:row>39</xdr:row>
      <xdr:rowOff>34747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25874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1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38100</xdr:rowOff>
    </xdr:from>
    <xdr:to>
      <xdr:col>67</xdr:col>
      <xdr:colOff>101600</xdr:colOff>
      <xdr:row>38</xdr:row>
      <xdr:rowOff>139700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130827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121053</xdr:rowOff>
    </xdr:from>
    <xdr:to>
      <xdr:col>85</xdr:col>
      <xdr:colOff>127000</xdr:colOff>
      <xdr:row>76</xdr:row>
      <xdr:rowOff>124275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51253"/>
          <a:ext cx="838200" cy="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121053</xdr:rowOff>
    </xdr:from>
    <xdr:to>
      <xdr:col>81</xdr:col>
      <xdr:colOff>50800</xdr:colOff>
      <xdr:row>76</xdr:row>
      <xdr:rowOff>143872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51253"/>
          <a:ext cx="889000" cy="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143872</xdr:rowOff>
    </xdr:from>
    <xdr:to>
      <xdr:col>76</xdr:col>
      <xdr:colOff>114300</xdr:colOff>
      <xdr:row>77</xdr:row>
      <xdr:rowOff>6170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74072"/>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6170</xdr:rowOff>
    </xdr:from>
    <xdr:to>
      <xdr:col>71</xdr:col>
      <xdr:colOff>177800</xdr:colOff>
      <xdr:row>77</xdr:row>
      <xdr:rowOff>15140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07820"/>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73475</xdr:rowOff>
    </xdr:from>
    <xdr:to>
      <xdr:col>85</xdr:col>
      <xdr:colOff>177800</xdr:colOff>
      <xdr:row>77</xdr:row>
      <xdr:rowOff>3625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96351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70253</xdr:rowOff>
    </xdr:from>
    <xdr:to>
      <xdr:col>81</xdr:col>
      <xdr:colOff>101600</xdr:colOff>
      <xdr:row>77</xdr:row>
      <xdr:rowOff>403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16930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87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93072</xdr:rowOff>
    </xdr:from>
    <xdr:to>
      <xdr:col>76</xdr:col>
      <xdr:colOff>165100</xdr:colOff>
      <xdr:row>77</xdr:row>
      <xdr:rowOff>23222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39749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9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126820</xdr:rowOff>
    </xdr:from>
    <xdr:to>
      <xdr:col>72</xdr:col>
      <xdr:colOff>38100</xdr:colOff>
      <xdr:row>77</xdr:row>
      <xdr:rowOff>56970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73497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135790</xdr:rowOff>
    </xdr:from>
    <xdr:to>
      <xdr:col>67</xdr:col>
      <xdr:colOff>101600</xdr:colOff>
      <xdr:row>77</xdr:row>
      <xdr:rowOff>65940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82467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4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89150</xdr:rowOff>
    </xdr:from>
    <xdr:to>
      <xdr:col>85</xdr:col>
      <xdr:colOff>127000</xdr:colOff>
      <xdr:row>98</xdr:row>
      <xdr:rowOff>127118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19800"/>
          <a:ext cx="838200" cy="20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120007</xdr:rowOff>
    </xdr:from>
    <xdr:to>
      <xdr:col>81</xdr:col>
      <xdr:colOff>50800</xdr:colOff>
      <xdr:row>98</xdr:row>
      <xdr:rowOff>127118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2107"/>
          <a:ext cx="889000" cy="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120007</xdr:rowOff>
    </xdr:from>
    <xdr:to>
      <xdr:col>76</xdr:col>
      <xdr:colOff>114300</xdr:colOff>
      <xdr:row>98</xdr:row>
      <xdr:rowOff>129648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2107"/>
          <a:ext cx="8890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129648</xdr:rowOff>
    </xdr:from>
    <xdr:to>
      <xdr:col>71</xdr:col>
      <xdr:colOff>177800</xdr:colOff>
      <xdr:row>98</xdr:row>
      <xdr:rowOff>129680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1748"/>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38350</xdr:rowOff>
    </xdr:from>
    <xdr:to>
      <xdr:col>85</xdr:col>
      <xdr:colOff>177800</xdr:colOff>
      <xdr:row>97</xdr:row>
      <xdr:rowOff>139950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61227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76318</xdr:rowOff>
    </xdr:from>
    <xdr:to>
      <xdr:col>81</xdr:col>
      <xdr:colOff>101600</xdr:colOff>
      <xdr:row>99</xdr:row>
      <xdr:rowOff>6468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169045</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7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69207</xdr:rowOff>
    </xdr:from>
    <xdr:to>
      <xdr:col>76</xdr:col>
      <xdr:colOff>165100</xdr:colOff>
      <xdr:row>98</xdr:row>
      <xdr:rowOff>170807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161934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78848</xdr:rowOff>
    </xdr:from>
    <xdr:to>
      <xdr:col>72</xdr:col>
      <xdr:colOff>38100</xdr:colOff>
      <xdr:row>99</xdr:row>
      <xdr:rowOff>8998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78880</xdr:rowOff>
    </xdr:from>
    <xdr:to>
      <xdr:col>67</xdr:col>
      <xdr:colOff>101600</xdr:colOff>
      <xdr:row>99</xdr:row>
      <xdr:rowOff>9030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154978</xdr:rowOff>
    </xdr:from>
    <xdr:to>
      <xdr:col>116</xdr:col>
      <xdr:colOff>63500</xdr:colOff>
      <xdr:row>37</xdr:row>
      <xdr:rowOff>8960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327178"/>
          <a:ext cx="8382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8960</xdr:rowOff>
    </xdr:from>
    <xdr:to>
      <xdr:col>111</xdr:col>
      <xdr:colOff>177800</xdr:colOff>
      <xdr:row>37</xdr:row>
      <xdr:rowOff>22504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352610"/>
          <a:ext cx="889000" cy="1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22504</xdr:rowOff>
    </xdr:from>
    <xdr:to>
      <xdr:col>107</xdr:col>
      <xdr:colOff>50800</xdr:colOff>
      <xdr:row>37</xdr:row>
      <xdr:rowOff>34468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366154"/>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34468</xdr:rowOff>
    </xdr:from>
    <xdr:to>
      <xdr:col>102</xdr:col>
      <xdr:colOff>114300</xdr:colOff>
      <xdr:row>38</xdr:row>
      <xdr:rowOff>35058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378118"/>
          <a:ext cx="889000" cy="17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104178</xdr:rowOff>
    </xdr:from>
    <xdr:to>
      <xdr:col>116</xdr:col>
      <xdr:colOff>114300</xdr:colOff>
      <xdr:row>37</xdr:row>
      <xdr:rowOff>34328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127055</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129610</xdr:rowOff>
    </xdr:from>
    <xdr:to>
      <xdr:col>112</xdr:col>
      <xdr:colOff>38100</xdr:colOff>
      <xdr:row>37</xdr:row>
      <xdr:rowOff>59760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3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76287</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07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143154</xdr:rowOff>
    </xdr:from>
    <xdr:to>
      <xdr:col>107</xdr:col>
      <xdr:colOff>101600</xdr:colOff>
      <xdr:row>37</xdr:row>
      <xdr:rowOff>73304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89831</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0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155118</xdr:rowOff>
    </xdr:from>
    <xdr:to>
      <xdr:col>102</xdr:col>
      <xdr:colOff>165100</xdr:colOff>
      <xdr:row>37</xdr:row>
      <xdr:rowOff>85268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101795</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1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155708</xdr:rowOff>
    </xdr:from>
    <xdr:to>
      <xdr:col>98</xdr:col>
      <xdr:colOff>38100</xdr:colOff>
      <xdr:row>38</xdr:row>
      <xdr:rowOff>85858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102385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138100</xdr:rowOff>
    </xdr:from>
    <xdr:to>
      <xdr:col>116</xdr:col>
      <xdr:colOff>63500</xdr:colOff>
      <xdr:row>58</xdr:row>
      <xdr:rowOff>138443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2200"/>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52969</xdr:rowOff>
    </xdr:from>
    <xdr:to>
      <xdr:col>111</xdr:col>
      <xdr:colOff>177800</xdr:colOff>
      <xdr:row>58</xdr:row>
      <xdr:rowOff>138100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25619"/>
          <a:ext cx="889000" cy="25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52969</xdr:rowOff>
    </xdr:from>
    <xdr:to>
      <xdr:col>107</xdr:col>
      <xdr:colOff>50800</xdr:colOff>
      <xdr:row>58</xdr:row>
      <xdr:rowOff>137071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25619"/>
          <a:ext cx="889000" cy="25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136797</xdr:rowOff>
    </xdr:from>
    <xdr:to>
      <xdr:col>102</xdr:col>
      <xdr:colOff>114300</xdr:colOff>
      <xdr:row>58</xdr:row>
      <xdr:rowOff>137071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089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87643</xdr:rowOff>
    </xdr:from>
    <xdr:to>
      <xdr:col>116</xdr:col>
      <xdr:colOff>114300</xdr:colOff>
      <xdr:row>59</xdr:row>
      <xdr:rowOff>17793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2570</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6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87300</xdr:rowOff>
    </xdr:from>
    <xdr:to>
      <xdr:col>112</xdr:col>
      <xdr:colOff>38100</xdr:colOff>
      <xdr:row>59</xdr:row>
      <xdr:rowOff>17450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8577</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4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2169</xdr:rowOff>
    </xdr:from>
    <xdr:to>
      <xdr:col>107</xdr:col>
      <xdr:colOff>101600</xdr:colOff>
      <xdr:row>57</xdr:row>
      <xdr:rowOff>103769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7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120296</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86271</xdr:rowOff>
    </xdr:from>
    <xdr:to>
      <xdr:col>102</xdr:col>
      <xdr:colOff>165100</xdr:colOff>
      <xdr:row>59</xdr:row>
      <xdr:rowOff>16421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7548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23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85997</xdr:rowOff>
    </xdr:from>
    <xdr:to>
      <xdr:col>98</xdr:col>
      <xdr:colOff>38100</xdr:colOff>
      <xdr:row>59</xdr:row>
      <xdr:rowOff>16147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7274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22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39598</xdr:rowOff>
    </xdr:from>
    <xdr:to>
      <xdr:col>116</xdr:col>
      <xdr:colOff>63500</xdr:colOff>
      <xdr:row>76</xdr:row>
      <xdr:rowOff>130721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041098"/>
          <a:ext cx="838200" cy="11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130721</xdr:rowOff>
    </xdr:from>
    <xdr:to>
      <xdr:col>111</xdr:col>
      <xdr:colOff>177800</xdr:colOff>
      <xdr:row>76</xdr:row>
      <xdr:rowOff>147828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60921"/>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147828</xdr:rowOff>
    </xdr:from>
    <xdr:to>
      <xdr:col>107</xdr:col>
      <xdr:colOff>50800</xdr:colOff>
      <xdr:row>76</xdr:row>
      <xdr:rowOff>157060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78028"/>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157060</xdr:rowOff>
    </xdr:from>
    <xdr:to>
      <xdr:col>102</xdr:col>
      <xdr:colOff>114300</xdr:colOff>
      <xdr:row>77</xdr:row>
      <xdr:rowOff>7049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87260"/>
          <a:ext cx="889000" cy="2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160248</xdr:rowOff>
    </xdr:from>
    <xdr:to>
      <xdr:col>116</xdr:col>
      <xdr:colOff>114300</xdr:colOff>
      <xdr:row>70</xdr:row>
      <xdr:rowOff>90398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19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113275</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194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79921</xdr:rowOff>
    </xdr:from>
    <xdr:to>
      <xdr:col>112</xdr:col>
      <xdr:colOff>38100</xdr:colOff>
      <xdr:row>77</xdr:row>
      <xdr:rowOff>10071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26598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97028</xdr:rowOff>
    </xdr:from>
    <xdr:to>
      <xdr:col>107</xdr:col>
      <xdr:colOff>101600</xdr:colOff>
      <xdr:row>77</xdr:row>
      <xdr:rowOff>27178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43705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106260</xdr:rowOff>
    </xdr:from>
    <xdr:to>
      <xdr:col>102</xdr:col>
      <xdr:colOff>165100</xdr:colOff>
      <xdr:row>77</xdr:row>
      <xdr:rowOff>36410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52938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127699</xdr:rowOff>
    </xdr:from>
    <xdr:to>
      <xdr:col>98</xdr:col>
      <xdr:colOff>38100</xdr:colOff>
      <xdr:row>77</xdr:row>
      <xdr:rowOff>57849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48976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1,145,952</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249,864</a:t>
          </a:r>
          <a:r>
            <a:rPr kumimoji="1" lang="ja-JP" altLang="en-US" sz="1300">
              <a:latin typeface="ＭＳ Ｐゴシック" panose="020B0600070205080204" pitchFamily="50" charset="-128"/>
              <a:ea typeface="ＭＳ Ｐゴシック" panose="020B0600070205080204" pitchFamily="50" charset="-128"/>
            </a:rPr>
            <a:t>円の増加（</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％）となった。大きく割合を占めるものは公債費と補助費等となっている。（「性質別」で記載したため省略する）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傾向にある項目としては、災害復旧事業費と扶助費、繰出金がある。（繰出金については「性質別」の「その他」で理由を記載したため省略）いずれも震災による影響が大きく、類似団体平均を上回っており、繰出金に至っては類似団体内で最も高くなった。災害復旧事業費においては、今後の災害査定により更なる増加が見込まれる。扶助費においては、これまでは類似団体平均を下回っていたものの、災害救助法に基づく給付により増加となったが、復旧・復興の進捗とともに減少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今後も各種事業の改善や充実に取り組みつつ、効果や利用者が見込めない事業については廃止や縮小も含めて精査していく。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23,119
22,921
426.35
30,020,959
26,493,271
2,786,224
11,626,466
28,344,732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21018</xdr:rowOff>
    </xdr:from>
    <xdr:to>
      <xdr:col>24</xdr:col>
      <xdr:colOff>63500</xdr:colOff>
      <xdr:row>33</xdr:row>
      <xdr:rowOff>112268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78868"/>
          <a:ext cx="8382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112268</xdr:rowOff>
    </xdr:from>
    <xdr:to>
      <xdr:col>19</xdr:col>
      <xdr:colOff>177800</xdr:colOff>
      <xdr:row>34</xdr:row>
      <xdr:rowOff>17399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70118"/>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17399</xdr:rowOff>
    </xdr:from>
    <xdr:to>
      <xdr:col>15</xdr:col>
      <xdr:colOff>50800</xdr:colOff>
      <xdr:row>34</xdr:row>
      <xdr:rowOff>57976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46699"/>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20447</xdr:rowOff>
    </xdr:from>
    <xdr:to>
      <xdr:col>10</xdr:col>
      <xdr:colOff>114300</xdr:colOff>
      <xdr:row>34</xdr:row>
      <xdr:rowOff>57976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49747"/>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141668</xdr:rowOff>
    </xdr:from>
    <xdr:to>
      <xdr:col>24</xdr:col>
      <xdr:colOff>114300</xdr:colOff>
      <xdr:row>33</xdr:row>
      <xdr:rowOff>71818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164545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7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61468</xdr:rowOff>
    </xdr:from>
    <xdr:to>
      <xdr:col>20</xdr:col>
      <xdr:colOff>38100</xdr:colOff>
      <xdr:row>33</xdr:row>
      <xdr:rowOff>163068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8145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138049</xdr:rowOff>
    </xdr:from>
    <xdr:to>
      <xdr:col>15</xdr:col>
      <xdr:colOff>101600</xdr:colOff>
      <xdr:row>34</xdr:row>
      <xdr:rowOff>68199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84726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7176</xdr:rowOff>
    </xdr:from>
    <xdr:to>
      <xdr:col>10</xdr:col>
      <xdr:colOff>165100</xdr:colOff>
      <xdr:row>34</xdr:row>
      <xdr:rowOff>108776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125303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141097</xdr:rowOff>
    </xdr:from>
    <xdr:to>
      <xdr:col>6</xdr:col>
      <xdr:colOff>38100</xdr:colOff>
      <xdr:row>34</xdr:row>
      <xdr:rowOff>71247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87774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11630</xdr:rowOff>
    </xdr:from>
    <xdr:to>
      <xdr:col>24</xdr:col>
      <xdr:colOff>63500</xdr:colOff>
      <xdr:row>58</xdr:row>
      <xdr:rowOff>101847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5730"/>
          <a:ext cx="838200" cy="9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15451</xdr:rowOff>
    </xdr:from>
    <xdr:to>
      <xdr:col>19</xdr:col>
      <xdr:colOff>177800</xdr:colOff>
      <xdr:row>58</xdr:row>
      <xdr:rowOff>101847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9551"/>
          <a:ext cx="889000" cy="8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97244</xdr:rowOff>
    </xdr:from>
    <xdr:to>
      <xdr:col>15</xdr:col>
      <xdr:colOff>50800</xdr:colOff>
      <xdr:row>58</xdr:row>
      <xdr:rowOff>15451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9894"/>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97244</xdr:rowOff>
    </xdr:from>
    <xdr:to>
      <xdr:col>10</xdr:col>
      <xdr:colOff>114300</xdr:colOff>
      <xdr:row>58</xdr:row>
      <xdr:rowOff>100452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9894"/>
          <a:ext cx="889000" cy="17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132280</xdr:rowOff>
    </xdr:from>
    <xdr:to>
      <xdr:col>24</xdr:col>
      <xdr:colOff>114300</xdr:colOff>
      <xdr:row>58</xdr:row>
      <xdr:rowOff>62430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155157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51047</xdr:rowOff>
    </xdr:from>
    <xdr:to>
      <xdr:col>20</xdr:col>
      <xdr:colOff>38100</xdr:colOff>
      <xdr:row>58</xdr:row>
      <xdr:rowOff>152647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143774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136101</xdr:rowOff>
    </xdr:from>
    <xdr:to>
      <xdr:col>15</xdr:col>
      <xdr:colOff>101600</xdr:colOff>
      <xdr:row>58</xdr:row>
      <xdr:rowOff>66251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82778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46444</xdr:rowOff>
    </xdr:from>
    <xdr:to>
      <xdr:col>10</xdr:col>
      <xdr:colOff>165100</xdr:colOff>
      <xdr:row>57</xdr:row>
      <xdr:rowOff>148044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164571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49652</xdr:rowOff>
    </xdr:from>
    <xdr:to>
      <xdr:col>6</xdr:col>
      <xdr:colOff>38100</xdr:colOff>
      <xdr:row>58</xdr:row>
      <xdr:rowOff>151252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142379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113370</xdr:rowOff>
    </xdr:from>
    <xdr:to>
      <xdr:col>24</xdr:col>
      <xdr:colOff>63500</xdr:colOff>
      <xdr:row>76</xdr:row>
      <xdr:rowOff>14007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0670"/>
          <a:ext cx="838200" cy="24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165106</xdr:rowOff>
    </xdr:from>
    <xdr:to>
      <xdr:col>19</xdr:col>
      <xdr:colOff>177800</xdr:colOff>
      <xdr:row>76</xdr:row>
      <xdr:rowOff>14007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23856"/>
          <a:ext cx="889000" cy="2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165106</xdr:rowOff>
    </xdr:from>
    <xdr:to>
      <xdr:col>15</xdr:col>
      <xdr:colOff>50800</xdr:colOff>
      <xdr:row>76</xdr:row>
      <xdr:rowOff>71889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23856"/>
          <a:ext cx="889000" cy="7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71889</xdr:rowOff>
    </xdr:from>
    <xdr:to>
      <xdr:col>10</xdr:col>
      <xdr:colOff>114300</xdr:colOff>
      <xdr:row>76</xdr:row>
      <xdr:rowOff>128051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02089"/>
          <a:ext cx="8890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62570</xdr:rowOff>
    </xdr:from>
    <xdr:to>
      <xdr:col>24</xdr:col>
      <xdr:colOff>114300</xdr:colOff>
      <xdr:row>74</xdr:row>
      <xdr:rowOff>164170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85447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134657</xdr:rowOff>
    </xdr:from>
    <xdr:to>
      <xdr:col>20</xdr:col>
      <xdr:colOff>38100</xdr:colOff>
      <xdr:row>76</xdr:row>
      <xdr:rowOff>64807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55934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8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114307</xdr:rowOff>
    </xdr:from>
    <xdr:to>
      <xdr:col>15</xdr:col>
      <xdr:colOff>101600</xdr:colOff>
      <xdr:row>76</xdr:row>
      <xdr:rowOff>44456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3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35583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6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21089</xdr:rowOff>
    </xdr:from>
    <xdr:to>
      <xdr:col>10</xdr:col>
      <xdr:colOff>165100</xdr:colOff>
      <xdr:row>76</xdr:row>
      <xdr:rowOff>122689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139215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77251</xdr:rowOff>
    </xdr:from>
    <xdr:to>
      <xdr:col>6</xdr:col>
      <xdr:colOff>38100</xdr:colOff>
      <xdr:row>77</xdr:row>
      <xdr:rowOff>7401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169978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0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84562</xdr:rowOff>
    </xdr:from>
    <xdr:to>
      <xdr:col>24</xdr:col>
      <xdr:colOff>63500</xdr:colOff>
      <xdr:row>95</xdr:row>
      <xdr:rowOff>41421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200862"/>
          <a:ext cx="838200" cy="1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31032</xdr:rowOff>
    </xdr:from>
    <xdr:to>
      <xdr:col>19</xdr:col>
      <xdr:colOff>177800</xdr:colOff>
      <xdr:row>95</xdr:row>
      <xdr:rowOff>41421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18782"/>
          <a:ext cx="8890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31032</xdr:rowOff>
    </xdr:from>
    <xdr:to>
      <xdr:col>15</xdr:col>
      <xdr:colOff>50800</xdr:colOff>
      <xdr:row>96</xdr:row>
      <xdr:rowOff>101639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18782"/>
          <a:ext cx="889000" cy="24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101639</xdr:rowOff>
    </xdr:from>
    <xdr:to>
      <xdr:col>10</xdr:col>
      <xdr:colOff>114300</xdr:colOff>
      <xdr:row>96</xdr:row>
      <xdr:rowOff>135649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60839"/>
          <a:ext cx="8890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33762</xdr:rowOff>
    </xdr:from>
    <xdr:to>
      <xdr:col>24</xdr:col>
      <xdr:colOff>114300</xdr:colOff>
      <xdr:row>94</xdr:row>
      <xdr:rowOff>135362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56639</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0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162071</xdr:rowOff>
    </xdr:from>
    <xdr:to>
      <xdr:col>20</xdr:col>
      <xdr:colOff>38100</xdr:colOff>
      <xdr:row>95</xdr:row>
      <xdr:rowOff>92221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108748</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5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151682</xdr:rowOff>
    </xdr:from>
    <xdr:to>
      <xdr:col>15</xdr:col>
      <xdr:colOff>101600</xdr:colOff>
      <xdr:row>95</xdr:row>
      <xdr:rowOff>81832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98359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4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50839</xdr:rowOff>
    </xdr:from>
    <xdr:to>
      <xdr:col>10</xdr:col>
      <xdr:colOff>165100</xdr:colOff>
      <xdr:row>96</xdr:row>
      <xdr:rowOff>152439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168966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84849</xdr:rowOff>
    </xdr:from>
    <xdr:to>
      <xdr:col>6</xdr:col>
      <xdr:colOff>38100</xdr:colOff>
      <xdr:row>97</xdr:row>
      <xdr:rowOff>14999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31526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14297</xdr:rowOff>
    </xdr:from>
    <xdr:to>
      <xdr:col>55</xdr:col>
      <xdr:colOff>0</xdr:colOff>
      <xdr:row>38</xdr:row>
      <xdr:rowOff>14949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9397"/>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14949</xdr:rowOff>
    </xdr:from>
    <xdr:to>
      <xdr:col>50</xdr:col>
      <xdr:colOff>114300</xdr:colOff>
      <xdr:row>38</xdr:row>
      <xdr:rowOff>27686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30049"/>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27686</xdr:rowOff>
    </xdr:from>
    <xdr:to>
      <xdr:col>45</xdr:col>
      <xdr:colOff>177800</xdr:colOff>
      <xdr:row>38</xdr:row>
      <xdr:rowOff>41402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427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41402</xdr:rowOff>
    </xdr:from>
    <xdr:to>
      <xdr:col>41</xdr:col>
      <xdr:colOff>50800</xdr:colOff>
      <xdr:row>38</xdr:row>
      <xdr:rowOff>43035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650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134946</xdr:rowOff>
    </xdr:from>
    <xdr:to>
      <xdr:col>55</xdr:col>
      <xdr:colOff>50800</xdr:colOff>
      <xdr:row>38</xdr:row>
      <xdr:rowOff>65097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85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113373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135600</xdr:rowOff>
    </xdr:from>
    <xdr:to>
      <xdr:col>50</xdr:col>
      <xdr:colOff>165100</xdr:colOff>
      <xdr:row>38</xdr:row>
      <xdr:rowOff>65749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56876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71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148336</xdr:rowOff>
    </xdr:from>
    <xdr:to>
      <xdr:col>46</xdr:col>
      <xdr:colOff>38100</xdr:colOff>
      <xdr:row>38</xdr:row>
      <xdr:rowOff>78486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69613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162052</xdr:rowOff>
    </xdr:from>
    <xdr:to>
      <xdr:col>41</xdr:col>
      <xdr:colOff>101600</xdr:colOff>
      <xdr:row>38</xdr:row>
      <xdr:rowOff>92202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83329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163685</xdr:rowOff>
    </xdr:from>
    <xdr:to>
      <xdr:col>36</xdr:col>
      <xdr:colOff>165100</xdr:colOff>
      <xdr:row>38</xdr:row>
      <xdr:rowOff>93835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84962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78008</xdr:rowOff>
    </xdr:from>
    <xdr:to>
      <xdr:col>55</xdr:col>
      <xdr:colOff>0</xdr:colOff>
      <xdr:row>57</xdr:row>
      <xdr:rowOff>81933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50658"/>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78008</xdr:rowOff>
    </xdr:from>
    <xdr:to>
      <xdr:col>50</xdr:col>
      <xdr:colOff>114300</xdr:colOff>
      <xdr:row>57</xdr:row>
      <xdr:rowOff>111689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50658"/>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30551</xdr:rowOff>
    </xdr:from>
    <xdr:to>
      <xdr:col>45</xdr:col>
      <xdr:colOff>177800</xdr:colOff>
      <xdr:row>57</xdr:row>
      <xdr:rowOff>111689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03201"/>
          <a:ext cx="889000" cy="8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30551</xdr:rowOff>
    </xdr:from>
    <xdr:to>
      <xdr:col>41</xdr:col>
      <xdr:colOff>50800</xdr:colOff>
      <xdr:row>57</xdr:row>
      <xdr:rowOff>73452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3201"/>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31133</xdr:rowOff>
    </xdr:from>
    <xdr:to>
      <xdr:col>55</xdr:col>
      <xdr:colOff>50800</xdr:colOff>
      <xdr:row>57</xdr:row>
      <xdr:rowOff>132733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9560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27208</xdr:rowOff>
    </xdr:from>
    <xdr:to>
      <xdr:col>50</xdr:col>
      <xdr:colOff>165100</xdr:colOff>
      <xdr:row>57</xdr:row>
      <xdr:rowOff>128808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145335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60889</xdr:rowOff>
    </xdr:from>
    <xdr:to>
      <xdr:col>46</xdr:col>
      <xdr:colOff>38100</xdr:colOff>
      <xdr:row>57</xdr:row>
      <xdr:rowOff>162489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153616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151201</xdr:rowOff>
    </xdr:from>
    <xdr:to>
      <xdr:col>41</xdr:col>
      <xdr:colOff>101600</xdr:colOff>
      <xdr:row>57</xdr:row>
      <xdr:rowOff>81351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97878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22652</xdr:rowOff>
    </xdr:from>
    <xdr:to>
      <xdr:col>36</xdr:col>
      <xdr:colOff>165100</xdr:colOff>
      <xdr:row>57</xdr:row>
      <xdr:rowOff>124252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9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140779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7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77380</xdr:rowOff>
    </xdr:from>
    <xdr:to>
      <xdr:col>55</xdr:col>
      <xdr:colOff>0</xdr:colOff>
      <xdr:row>78</xdr:row>
      <xdr:rowOff>10806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79030"/>
          <a:ext cx="838200" cy="1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9325</xdr:rowOff>
    </xdr:from>
    <xdr:to>
      <xdr:col>50</xdr:col>
      <xdr:colOff>114300</xdr:colOff>
      <xdr:row>77</xdr:row>
      <xdr:rowOff>77380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10975"/>
          <a:ext cx="889000" cy="6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9325</xdr:rowOff>
    </xdr:from>
    <xdr:to>
      <xdr:col>45</xdr:col>
      <xdr:colOff>177800</xdr:colOff>
      <xdr:row>77</xdr:row>
      <xdr:rowOff>96326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10975"/>
          <a:ext cx="889000" cy="8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96326</xdr:rowOff>
    </xdr:from>
    <xdr:to>
      <xdr:col>41</xdr:col>
      <xdr:colOff>50800</xdr:colOff>
      <xdr:row>77</xdr:row>
      <xdr:rowOff>127172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97976"/>
          <a:ext cx="8890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131456</xdr:rowOff>
    </xdr:from>
    <xdr:to>
      <xdr:col>55</xdr:col>
      <xdr:colOff>50800</xdr:colOff>
      <xdr:row>78</xdr:row>
      <xdr:rowOff>61606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90833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26580</xdr:rowOff>
    </xdr:from>
    <xdr:to>
      <xdr:col>50</xdr:col>
      <xdr:colOff>165100</xdr:colOff>
      <xdr:row>77</xdr:row>
      <xdr:rowOff>128180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144707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129975</xdr:rowOff>
    </xdr:from>
    <xdr:to>
      <xdr:col>46</xdr:col>
      <xdr:colOff>38100</xdr:colOff>
      <xdr:row>77</xdr:row>
      <xdr:rowOff>60125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76652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45526</xdr:rowOff>
    </xdr:from>
    <xdr:to>
      <xdr:col>41</xdr:col>
      <xdr:colOff>101600</xdr:colOff>
      <xdr:row>77</xdr:row>
      <xdr:rowOff>147126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163653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2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76372</xdr:rowOff>
    </xdr:from>
    <xdr:to>
      <xdr:col>36</xdr:col>
      <xdr:colOff>165100</xdr:colOff>
      <xdr:row>78</xdr:row>
      <xdr:rowOff>6522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6792</xdr:rowOff>
    </xdr:from>
    <xdr:to>
      <xdr:col>55</xdr:col>
      <xdr:colOff>0</xdr:colOff>
      <xdr:row>95</xdr:row>
      <xdr:rowOff>10686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780192"/>
          <a:ext cx="838200" cy="5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112283</xdr:rowOff>
    </xdr:from>
    <xdr:to>
      <xdr:col>50</xdr:col>
      <xdr:colOff>114300</xdr:colOff>
      <xdr:row>95</xdr:row>
      <xdr:rowOff>10686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228583"/>
          <a:ext cx="8890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116970</xdr:rowOff>
    </xdr:from>
    <xdr:to>
      <xdr:col>45</xdr:col>
      <xdr:colOff>177800</xdr:colOff>
      <xdr:row>94</xdr:row>
      <xdr:rowOff>112283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061820"/>
          <a:ext cx="889000" cy="1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116970</xdr:rowOff>
    </xdr:from>
    <xdr:to>
      <xdr:col>41</xdr:col>
      <xdr:colOff>50800</xdr:colOff>
      <xdr:row>94</xdr:row>
      <xdr:rowOff>81110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061820"/>
          <a:ext cx="889000" cy="1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127442</xdr:rowOff>
    </xdr:from>
    <xdr:to>
      <xdr:col>55</xdr:col>
      <xdr:colOff>50800</xdr:colOff>
      <xdr:row>92</xdr:row>
      <xdr:rowOff>57592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7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150319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58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131336</xdr:rowOff>
    </xdr:from>
    <xdr:to>
      <xdr:col>50</xdr:col>
      <xdr:colOff>165100</xdr:colOff>
      <xdr:row>95</xdr:row>
      <xdr:rowOff>61486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78013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2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61483</xdr:rowOff>
    </xdr:from>
    <xdr:to>
      <xdr:col>46</xdr:col>
      <xdr:colOff>38100</xdr:colOff>
      <xdr:row>94</xdr:row>
      <xdr:rowOff>163083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8160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5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66170</xdr:rowOff>
    </xdr:from>
    <xdr:to>
      <xdr:col>41</xdr:col>
      <xdr:colOff>101600</xdr:colOff>
      <xdr:row>93</xdr:row>
      <xdr:rowOff>167770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0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12847</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78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30310</xdr:rowOff>
    </xdr:from>
    <xdr:to>
      <xdr:col>36</xdr:col>
      <xdr:colOff>165100</xdr:colOff>
      <xdr:row>94</xdr:row>
      <xdr:rowOff>131910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148437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2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87617</xdr:rowOff>
    </xdr:from>
    <xdr:to>
      <xdr:col>85</xdr:col>
      <xdr:colOff>126364</xdr:colOff>
      <xdr:row>38</xdr:row>
      <xdr:rowOff>16428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74017"/>
          <a:ext cx="1269" cy="95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20255</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16428</xdr:rowOff>
    </xdr:from>
    <xdr:to>
      <xdr:col>86</xdr:col>
      <xdr:colOff>25400</xdr:colOff>
      <xdr:row>38</xdr:row>
      <xdr:rowOff>16428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34294</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87617</xdr:rowOff>
    </xdr:from>
    <xdr:to>
      <xdr:col>86</xdr:col>
      <xdr:colOff>25400</xdr:colOff>
      <xdr:row>32</xdr:row>
      <xdr:rowOff>87617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87617</xdr:rowOff>
    </xdr:from>
    <xdr:to>
      <xdr:col>85</xdr:col>
      <xdr:colOff>127000</xdr:colOff>
      <xdr:row>35</xdr:row>
      <xdr:rowOff>94190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574017"/>
          <a:ext cx="838200" cy="52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135240</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156813</xdr:rowOff>
    </xdr:from>
    <xdr:to>
      <xdr:col>85</xdr:col>
      <xdr:colOff>177800</xdr:colOff>
      <xdr:row>36</xdr:row>
      <xdr:rowOff>86963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5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94190</xdr:rowOff>
    </xdr:from>
    <xdr:to>
      <xdr:col>81</xdr:col>
      <xdr:colOff>50800</xdr:colOff>
      <xdr:row>35</xdr:row>
      <xdr:rowOff>120783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094940"/>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12490</xdr:rowOff>
    </xdr:from>
    <xdr:to>
      <xdr:col>81</xdr:col>
      <xdr:colOff>101600</xdr:colOff>
      <xdr:row>36</xdr:row>
      <xdr:rowOff>114090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105217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13379</xdr:rowOff>
    </xdr:from>
    <xdr:to>
      <xdr:col>76</xdr:col>
      <xdr:colOff>114300</xdr:colOff>
      <xdr:row>35</xdr:row>
      <xdr:rowOff>120783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328329"/>
          <a:ext cx="889000" cy="79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166967</xdr:rowOff>
    </xdr:from>
    <xdr:to>
      <xdr:col>76</xdr:col>
      <xdr:colOff>165100</xdr:colOff>
      <xdr:row>36</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13379</xdr:rowOff>
    </xdr:from>
    <xdr:to>
      <xdr:col>71</xdr:col>
      <xdr:colOff>177800</xdr:colOff>
      <xdr:row>35</xdr:row>
      <xdr:rowOff>94856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328329"/>
          <a:ext cx="889000" cy="76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78014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126115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36817</xdr:rowOff>
    </xdr:from>
    <xdr:to>
      <xdr:col>85</xdr:col>
      <xdr:colOff>177800</xdr:colOff>
      <xdr:row>32</xdr:row>
      <xdr:rowOff>138417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5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161294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47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43390</xdr:rowOff>
    </xdr:from>
    <xdr:to>
      <xdr:col>81</xdr:col>
      <xdr:colOff>101600</xdr:colOff>
      <xdr:row>35</xdr:row>
      <xdr:rowOff>144990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161517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69983</xdr:rowOff>
    </xdr:from>
    <xdr:to>
      <xdr:col>76</xdr:col>
      <xdr:colOff>165100</xdr:colOff>
      <xdr:row>36</xdr:row>
      <xdr:rowOff>133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16660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134029</xdr:rowOff>
    </xdr:from>
    <xdr:to>
      <xdr:col>72</xdr:col>
      <xdr:colOff>38100</xdr:colOff>
      <xdr:row>31</xdr:row>
      <xdr:rowOff>64179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80706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0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44056</xdr:rowOff>
    </xdr:from>
    <xdr:to>
      <xdr:col>67</xdr:col>
      <xdr:colOff>101600</xdr:colOff>
      <xdr:row>35</xdr:row>
      <xdr:rowOff>145656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4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162183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2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133341</xdr:rowOff>
    </xdr:from>
    <xdr:to>
      <xdr:col>85</xdr:col>
      <xdr:colOff>127000</xdr:colOff>
      <xdr:row>56</xdr:row>
      <xdr:rowOff>154911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734541"/>
          <a:ext cx="838200" cy="2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133341</xdr:rowOff>
    </xdr:from>
    <xdr:to>
      <xdr:col>81</xdr:col>
      <xdr:colOff>50800</xdr:colOff>
      <xdr:row>56</xdr:row>
      <xdr:rowOff>157562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34541"/>
          <a:ext cx="88900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74503</xdr:rowOff>
    </xdr:from>
    <xdr:to>
      <xdr:col>76</xdr:col>
      <xdr:colOff>114300</xdr:colOff>
      <xdr:row>56</xdr:row>
      <xdr:rowOff>157562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75703"/>
          <a:ext cx="889000" cy="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74503</xdr:rowOff>
    </xdr:from>
    <xdr:to>
      <xdr:col>71</xdr:col>
      <xdr:colOff>177800</xdr:colOff>
      <xdr:row>56</xdr:row>
      <xdr:rowOff>96170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75703"/>
          <a:ext cx="8890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104111</xdr:rowOff>
    </xdr:from>
    <xdr:to>
      <xdr:col>85</xdr:col>
      <xdr:colOff>177800</xdr:colOff>
      <xdr:row>57</xdr:row>
      <xdr:rowOff>34261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0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126988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5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82541</xdr:rowOff>
    </xdr:from>
    <xdr:to>
      <xdr:col>81</xdr:col>
      <xdr:colOff>101600</xdr:colOff>
      <xdr:row>57</xdr:row>
      <xdr:rowOff>12691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29218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5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106762</xdr:rowOff>
    </xdr:from>
    <xdr:to>
      <xdr:col>76</xdr:col>
      <xdr:colOff>165100</xdr:colOff>
      <xdr:row>57</xdr:row>
      <xdr:rowOff>36912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53439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23703</xdr:rowOff>
    </xdr:from>
    <xdr:to>
      <xdr:col>72</xdr:col>
      <xdr:colOff>38100</xdr:colOff>
      <xdr:row>56</xdr:row>
      <xdr:rowOff>125303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141830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0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45370</xdr:rowOff>
    </xdr:from>
    <xdr:to>
      <xdr:col>67</xdr:col>
      <xdr:colOff>101600</xdr:colOff>
      <xdr:row>56</xdr:row>
      <xdr:rowOff>146970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62052</xdr:rowOff>
    </xdr:from>
    <xdr:to>
      <xdr:col>85</xdr:col>
      <xdr:colOff>127000</xdr:colOff>
      <xdr:row>78</xdr:row>
      <xdr:rowOff>115900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092252"/>
          <a:ext cx="838200" cy="3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115900</xdr:rowOff>
    </xdr:from>
    <xdr:to>
      <xdr:col>81</xdr:col>
      <xdr:colOff>50800</xdr:colOff>
      <xdr:row>79</xdr:row>
      <xdr:rowOff>27953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89000"/>
          <a:ext cx="889000" cy="8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155397</xdr:rowOff>
    </xdr:from>
    <xdr:to>
      <xdr:col>76</xdr:col>
      <xdr:colOff>114300</xdr:colOff>
      <xdr:row>79</xdr:row>
      <xdr:rowOff>27953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28497"/>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88900</xdr:rowOff>
    </xdr:from>
    <xdr:to>
      <xdr:col>71</xdr:col>
      <xdr:colOff>177800</xdr:colOff>
      <xdr:row>78</xdr:row>
      <xdr:rowOff>155397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62000"/>
          <a:ext cx="889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11252</xdr:rowOff>
    </xdr:from>
    <xdr:to>
      <xdr:col>85</xdr:col>
      <xdr:colOff>177800</xdr:colOff>
      <xdr:row>76</xdr:row>
      <xdr:rowOff>112852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0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34129</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65100</xdr:rowOff>
    </xdr:from>
    <xdr:to>
      <xdr:col>81</xdr:col>
      <xdr:colOff>101600</xdr:colOff>
      <xdr:row>78</xdr:row>
      <xdr:rowOff>166700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148603</xdr:rowOff>
    </xdr:from>
    <xdr:to>
      <xdr:col>76</xdr:col>
      <xdr:colOff>165100</xdr:colOff>
      <xdr:row>79</xdr:row>
      <xdr:rowOff>78753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69880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104597</xdr:rowOff>
    </xdr:from>
    <xdr:to>
      <xdr:col>72</xdr:col>
      <xdr:colOff>38100</xdr:colOff>
      <xdr:row>79</xdr:row>
      <xdr:rowOff>34747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7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25874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7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38100</xdr:rowOff>
    </xdr:from>
    <xdr:to>
      <xdr:col>67</xdr:col>
      <xdr:colOff>101600</xdr:colOff>
      <xdr:row>78</xdr:row>
      <xdr:rowOff>139700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130827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5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121053</xdr:rowOff>
    </xdr:from>
    <xdr:to>
      <xdr:col>85</xdr:col>
      <xdr:colOff>127000</xdr:colOff>
      <xdr:row>96</xdr:row>
      <xdr:rowOff>124275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580253"/>
          <a:ext cx="838200" cy="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121053</xdr:rowOff>
    </xdr:from>
    <xdr:to>
      <xdr:col>81</xdr:col>
      <xdr:colOff>50800</xdr:colOff>
      <xdr:row>96</xdr:row>
      <xdr:rowOff>143872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80253"/>
          <a:ext cx="889000" cy="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143872</xdr:rowOff>
    </xdr:from>
    <xdr:to>
      <xdr:col>76</xdr:col>
      <xdr:colOff>114300</xdr:colOff>
      <xdr:row>97</xdr:row>
      <xdr:rowOff>6170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03072"/>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6170</xdr:rowOff>
    </xdr:from>
    <xdr:to>
      <xdr:col>71</xdr:col>
      <xdr:colOff>177800</xdr:colOff>
      <xdr:row>97</xdr:row>
      <xdr:rowOff>15140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36820"/>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73475</xdr:rowOff>
    </xdr:from>
    <xdr:to>
      <xdr:col>85</xdr:col>
      <xdr:colOff>177800</xdr:colOff>
      <xdr:row>97</xdr:row>
      <xdr:rowOff>3625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96352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8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70253</xdr:rowOff>
    </xdr:from>
    <xdr:to>
      <xdr:col>81</xdr:col>
      <xdr:colOff>101600</xdr:colOff>
      <xdr:row>97</xdr:row>
      <xdr:rowOff>403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2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16930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0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93072</xdr:rowOff>
    </xdr:from>
    <xdr:to>
      <xdr:col>76</xdr:col>
      <xdr:colOff>165100</xdr:colOff>
      <xdr:row>97</xdr:row>
      <xdr:rowOff>23222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39749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126820</xdr:rowOff>
    </xdr:from>
    <xdr:to>
      <xdr:col>72</xdr:col>
      <xdr:colOff>38100</xdr:colOff>
      <xdr:row>97</xdr:row>
      <xdr:rowOff>56970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73497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36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135790</xdr:rowOff>
    </xdr:from>
    <xdr:to>
      <xdr:col>67</xdr:col>
      <xdr:colOff>101600</xdr:colOff>
      <xdr:row>97</xdr:row>
      <xdr:rowOff>65940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82467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37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住民一人当たりのコストにおいて、類似団体平均との乖離がみられるのは主に衛生費、土木費、消防費、災害復旧費である。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162,060</a:t>
          </a:r>
          <a:r>
            <a:rPr kumimoji="1" lang="ja-JP" altLang="en-US" sz="1300">
              <a:latin typeface="ＭＳ Ｐゴシック" panose="020B0600070205080204" pitchFamily="50" charset="-128"/>
              <a:ea typeface="ＭＳ Ｐゴシック" panose="020B0600070205080204" pitchFamily="50" charset="-128"/>
            </a:rPr>
            <a:t>円となっており、ごみ処理施設整備事業負担金が減少となったものの、災害廃棄物処理事業により増加したため、依然として平均を大きく上回っている。</a:t>
          </a:r>
        </a:p>
        <a:p>
          <a:r>
            <a:rPr kumimoji="1" lang="ja-JP" altLang="en-US" sz="1300">
              <a:latin typeface="ＭＳ Ｐゴシック" panose="020B0600070205080204" pitchFamily="50" charset="-128"/>
              <a:ea typeface="ＭＳ Ｐゴシック" panose="020B0600070205080204" pitchFamily="50" charset="-128"/>
            </a:rPr>
            <a:t>土木費については、住民一人当たりのコストが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162,442</a:t>
          </a:r>
          <a:r>
            <a:rPr kumimoji="1" lang="ja-JP" altLang="en-US" sz="1300">
              <a:latin typeface="ＭＳ Ｐゴシック" panose="020B0600070205080204" pitchFamily="50" charset="-128"/>
              <a:ea typeface="ＭＳ Ｐゴシック" panose="020B0600070205080204" pitchFamily="50" charset="-128"/>
            </a:rPr>
            <a:t>円となっており、震災により建設事業が中止となったものの、土地開発基金への繰出金により大きく増加し、平均から大きく乖離した。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60,734</a:t>
          </a:r>
          <a:r>
            <a:rPr kumimoji="1" lang="ja-JP" altLang="en-US" sz="1300">
              <a:latin typeface="ＭＳ Ｐゴシック" panose="020B0600070205080204" pitchFamily="50" charset="-128"/>
              <a:ea typeface="ＭＳ Ｐゴシック" panose="020B0600070205080204" pitchFamily="50" charset="-128"/>
            </a:rPr>
            <a:t>円となっており、災害対策基金への積立を行ったことにより大幅に増加し、類似団体内順位は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39,114</a:t>
          </a:r>
          <a:r>
            <a:rPr kumimoji="1" lang="ja-JP" altLang="en-US" sz="1300">
              <a:latin typeface="ＭＳ Ｐゴシック" panose="020B0600070205080204" pitchFamily="50" charset="-128"/>
              <a:ea typeface="ＭＳ Ｐゴシック" panose="020B0600070205080204" pitchFamily="50" charset="-128"/>
            </a:rPr>
            <a:t>円となっており、来年度以降も災害復旧事業の実施により平均を大きく上回る見込みである。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実質収支は前年度から大幅に増加し、</a:t>
          </a:r>
          <a:r>
            <a:rPr kumimoji="1" lang="en-US" altLang="ja-JP" sz="1350">
              <a:latin typeface="ＭＳ ゴシック" pitchFamily="49" charset="-128"/>
              <a:ea typeface="ＭＳ ゴシック" pitchFamily="49" charset="-128"/>
            </a:rPr>
            <a:t>2,786</a:t>
          </a:r>
          <a:r>
            <a:rPr kumimoji="1" lang="ja-JP" altLang="en-US" sz="1350">
              <a:latin typeface="ＭＳ ゴシック" pitchFamily="49" charset="-128"/>
              <a:ea typeface="ＭＳ ゴシック" pitchFamily="49" charset="-128"/>
            </a:rPr>
            <a:t>百万円の黒字となり、財政調整基金を取り崩すことなく収支の均衡を図ることができた。</a:t>
          </a:r>
        </a:p>
        <a:p>
          <a:r>
            <a:rPr kumimoji="1" lang="ja-JP" altLang="en-US" sz="1350">
              <a:latin typeface="ＭＳ ゴシック" pitchFamily="49" charset="-128"/>
              <a:ea typeface="ＭＳ ゴシック" pitchFamily="49" charset="-128"/>
            </a:rPr>
            <a:t>　歳入は、震災に伴う普通建設事業の中止により国庫補助金は減少したものの、災害救助費に係る県支出金や寄附金、特別交付税の増加により歳入全体は大きく増加。歳出も災害関連事業により増加した。今後も歳入確保と事業の見直しなど歳出削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令和５年度決算においては、全会計で実質赤字額は発生しておらず、黒字の標準財政規模比は令和４年度決算に続いて、病院事業会計が最も比率が大きくなっている。</a:t>
          </a:r>
        </a:p>
        <a:p>
          <a:r>
            <a:rPr kumimoji="1" lang="ja-JP" altLang="en-US" sz="1400">
              <a:latin typeface="ＭＳ ゴシック" pitchFamily="49" charset="-128"/>
              <a:ea typeface="ＭＳ ゴシック" pitchFamily="49" charset="-128"/>
            </a:rPr>
            <a:t>　しかしながら、今後の病院事業については、災害復旧を含めた病棟の大規模修繕等大型建設事業が検討される一方で、震災により医業収入は減少しているため、引き続き経費の削減や独立採算性のとれる料金を設定し、黒字化を維持できるよう努める。</a:t>
          </a:r>
        </a:p>
        <a:p>
          <a:r>
            <a:rPr kumimoji="1" lang="ja-JP" altLang="en-US" sz="1400">
              <a:latin typeface="ＭＳ ゴシック" pitchFamily="49" charset="-128"/>
              <a:ea typeface="ＭＳ ゴシック" pitchFamily="49" charset="-128"/>
            </a:rPr>
            <a:t>　また、一般会計においては、震災によりふるさと納税や特別交付税が大きく増加したことにより歳入全体が増加したことで黒字の標準財政規模比が増加した。</a:t>
          </a:r>
        </a:p>
        <a:p>
          <a:r>
            <a:rPr kumimoji="1" lang="ja-JP" altLang="en-US" sz="1400">
              <a:latin typeface="ＭＳ ゴシック" pitchFamily="49" charset="-128"/>
              <a:ea typeface="ＭＳ ゴシック" pitchFamily="49" charset="-128"/>
            </a:rPr>
            <a:t>　引き続き、財政状況を考慮しながら地方債の繰上償還の実施を検討するとともに、人件費の抑制や公共施設の統廃合などによる経常経費の削減に積極的に取り組み、財政の安定化に努める。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P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30020959</v>
      </c>
      <c r="BO4" s="462"/>
      <c r="BP4" s="462"/>
      <c r="BQ4" s="462"/>
      <c r="BR4" s="462"/>
      <c r="BS4" s="462"/>
      <c r="BT4" s="462"/>
      <c r="BU4" s="463"/>
      <c r="BV4" s="461">
        <v>22237492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24</v>
      </c>
      <c r="CU4" s="602"/>
      <c r="CV4" s="602"/>
      <c r="CW4" s="602"/>
      <c r="CX4" s="602"/>
      <c r="CY4" s="602"/>
      <c r="CZ4" s="602"/>
      <c r="DA4" s="603"/>
      <c r="DB4" s="601">
        <v>4.8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26493271</v>
      </c>
      <c r="BO5" s="433"/>
      <c r="BP5" s="433"/>
      <c r="BQ5" s="433"/>
      <c r="BR5" s="433"/>
      <c r="BS5" s="433"/>
      <c r="BT5" s="433"/>
      <c r="BU5" s="434"/>
      <c r="BV5" s="432">
        <v>21524921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93.6</v>
      </c>
      <c r="CU5" s="430"/>
      <c r="CV5" s="430"/>
      <c r="CW5" s="430"/>
      <c r="CX5" s="430"/>
      <c r="CY5" s="430"/>
      <c r="CZ5" s="430"/>
      <c r="DA5" s="431"/>
      <c r="DB5" s="429">
        <v>96.6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3527688</v>
      </c>
      <c r="BO6" s="433"/>
      <c r="BP6" s="433"/>
      <c r="BQ6" s="433"/>
      <c r="BR6" s="433"/>
      <c r="BS6" s="433"/>
      <c r="BT6" s="433"/>
      <c r="BU6" s="434"/>
      <c r="BV6" s="432">
        <v>712571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v>
      </c>
      <c r="CU6" s="576"/>
      <c r="CV6" s="576"/>
      <c r="CW6" s="576"/>
      <c r="CX6" s="576"/>
      <c r="CY6" s="576"/>
      <c r="CZ6" s="576"/>
      <c r="DA6" s="577"/>
      <c r="DB6" s="575">
        <v>97.4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741464</v>
      </c>
      <c r="BO7" s="433"/>
      <c r="BP7" s="433"/>
      <c r="BQ7" s="433"/>
      <c r="BR7" s="433"/>
      <c r="BS7" s="433"/>
      <c r="BT7" s="433"/>
      <c r="BU7" s="434"/>
      <c r="BV7" s="432">
        <v>155243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11626466</v>
      </c>
      <c r="CU7" s="433"/>
      <c r="CV7" s="433"/>
      <c r="CW7" s="433"/>
      <c r="CX7" s="433"/>
      <c r="CY7" s="433"/>
      <c r="CZ7" s="433"/>
      <c r="DA7" s="434"/>
      <c r="DB7" s="432">
        <v>11707657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2786224</v>
      </c>
      <c r="BO8" s="433"/>
      <c r="BP8" s="433"/>
      <c r="BQ8" s="433"/>
      <c r="BR8" s="433"/>
      <c r="BS8" s="433"/>
      <c r="BT8" s="433"/>
      <c r="BU8" s="434"/>
      <c r="BV8" s="432">
        <v>557328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0.24</v>
      </c>
      <c r="CU8" s="536"/>
      <c r="CV8" s="536"/>
      <c r="CW8" s="536"/>
      <c r="CX8" s="536"/>
      <c r="CY8" s="536"/>
      <c r="CZ8" s="536"/>
      <c r="DA8" s="537"/>
      <c r="DB8" s="535">
        <v>0.24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24608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2228896</v>
      </c>
      <c r="BO9" s="433"/>
      <c r="BP9" s="433"/>
      <c r="BQ9" s="433"/>
      <c r="BR9" s="433"/>
      <c r="BS9" s="433"/>
      <c r="BT9" s="433"/>
      <c r="BU9" s="434"/>
      <c r="BV9" s="432">
        <v>-494500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17.5</v>
      </c>
      <c r="CU9" s="430"/>
      <c r="CV9" s="430"/>
      <c r="CW9" s="430"/>
      <c r="CX9" s="430"/>
      <c r="CY9" s="430"/>
      <c r="CZ9" s="430"/>
      <c r="DA9" s="431"/>
      <c r="DB9" s="429">
        <v>25.4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27216</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110</v>
      </c>
      <c r="AV10" s="491"/>
      <c r="AW10" s="491"/>
      <c r="AX10" s="491"/>
      <c r="AY10" s="446" t="s">
        <v>115</v>
      </c>
      <c r="AZ10" s="447"/>
      <c r="BA10" s="447"/>
      <c r="BB10" s="447"/>
      <c r="BC10" s="447"/>
      <c r="BD10" s="447"/>
      <c r="BE10" s="447"/>
      <c r="BF10" s="447"/>
      <c r="BG10" s="447"/>
      <c r="BH10" s="447"/>
      <c r="BI10" s="447"/>
      <c r="BJ10" s="447"/>
      <c r="BK10" s="447"/>
      <c r="BL10" s="447"/>
      <c r="BM10" s="448"/>
      <c r="BN10" s="432">
        <v>790</v>
      </c>
      <c r="BO10" s="433"/>
      <c r="BP10" s="433"/>
      <c r="BQ10" s="433"/>
      <c r="BR10" s="433"/>
      <c r="BS10" s="433"/>
      <c r="BT10" s="433"/>
      <c r="BU10" s="434"/>
      <c r="BV10" s="432">
        <v>1920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110</v>
      </c>
      <c r="AV11" s="491"/>
      <c r="AW11" s="491"/>
      <c r="AX11" s="491"/>
      <c r="AY11" s="446" t="s">
        <v>120</v>
      </c>
      <c r="AZ11" s="447"/>
      <c r="BA11" s="447"/>
      <c r="BB11" s="447"/>
      <c r="BC11" s="447"/>
      <c r="BD11" s="447"/>
      <c r="BE11" s="447"/>
      <c r="BF11" s="447"/>
      <c r="BG11" s="447"/>
      <c r="BH11" s="447"/>
      <c r="BI11" s="447"/>
      <c r="BJ11" s="447"/>
      <c r="BK11" s="447"/>
      <c r="BL11" s="447"/>
      <c r="BM11" s="448"/>
      <c r="BN11" s="432">
        <v>200053</v>
      </c>
      <c r="BO11" s="433"/>
      <c r="BP11" s="433"/>
      <c r="BQ11" s="433"/>
      <c r="BR11" s="433"/>
      <c r="BS11" s="433"/>
      <c r="BT11" s="433"/>
      <c r="BU11" s="434"/>
      <c r="BV11" s="432">
        <v>279636</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23119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22921</v>
      </c>
      <c r="S13" s="520"/>
      <c r="T13" s="520"/>
      <c r="U13" s="520"/>
      <c r="V13" s="521"/>
      <c r="W13" s="522" t="s">
        <v>131</v>
      </c>
      <c r="X13" s="418"/>
      <c r="Y13" s="418"/>
      <c r="Z13" s="418"/>
      <c r="AA13" s="418"/>
      <c r="AB13" s="419"/>
      <c r="AC13" s="385">
        <v>1152</v>
      </c>
      <c r="AD13" s="386"/>
      <c r="AE13" s="386"/>
      <c r="AF13" s="386"/>
      <c r="AG13" s="387"/>
      <c r="AH13" s="385">
        <v>1549</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2429739</v>
      </c>
      <c r="BO13" s="433"/>
      <c r="BP13" s="433"/>
      <c r="BQ13" s="433"/>
      <c r="BR13" s="433"/>
      <c r="BS13" s="433"/>
      <c r="BT13" s="433"/>
      <c r="BU13" s="434"/>
      <c r="BV13" s="432">
        <v>-212944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14.9</v>
      </c>
      <c r="CU13" s="430"/>
      <c r="CV13" s="430"/>
      <c r="CW13" s="430"/>
      <c r="CX13" s="430"/>
      <c r="CY13" s="430"/>
      <c r="CZ13" s="430"/>
      <c r="DA13" s="431"/>
      <c r="DB13" s="429">
        <v>13.5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24021</v>
      </c>
      <c r="S14" s="520"/>
      <c r="T14" s="520"/>
      <c r="U14" s="520"/>
      <c r="V14" s="521"/>
      <c r="W14" s="523"/>
      <c r="X14" s="421"/>
      <c r="Y14" s="421"/>
      <c r="Z14" s="421"/>
      <c r="AA14" s="421"/>
      <c r="AB14" s="422"/>
      <c r="AC14" s="512">
        <v>10.6</v>
      </c>
      <c r="AD14" s="513"/>
      <c r="AE14" s="513"/>
      <c r="AF14" s="513"/>
      <c r="AG14" s="514"/>
      <c r="AH14" s="512">
        <v>12.9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11.1</v>
      </c>
      <c r="CU14" s="530"/>
      <c r="CV14" s="530"/>
      <c r="CW14" s="530"/>
      <c r="CX14" s="530"/>
      <c r="CY14" s="530"/>
      <c r="CZ14" s="530"/>
      <c r="DA14" s="531"/>
      <c r="DB14" s="529">
        <v>76.599999999999994</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23828</v>
      </c>
      <c r="S15" s="520"/>
      <c r="T15" s="520"/>
      <c r="U15" s="520"/>
      <c r="V15" s="521"/>
      <c r="W15" s="522" t="s">
        <v>137</v>
      </c>
      <c r="X15" s="418"/>
      <c r="Y15" s="418"/>
      <c r="Z15" s="418"/>
      <c r="AA15" s="418"/>
      <c r="AB15" s="419"/>
      <c r="AC15" s="385">
        <v>2516</v>
      </c>
      <c r="AD15" s="386"/>
      <c r="AE15" s="386"/>
      <c r="AF15" s="386"/>
      <c r="AG15" s="387"/>
      <c r="AH15" s="385">
        <v>2876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2648023</v>
      </c>
      <c r="BO15" s="462"/>
      <c r="BP15" s="462"/>
      <c r="BQ15" s="462"/>
      <c r="BR15" s="462"/>
      <c r="BS15" s="462"/>
      <c r="BT15" s="462"/>
      <c r="BU15" s="463"/>
      <c r="BV15" s="461">
        <v>2597339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23.2</v>
      </c>
      <c r="AD16" s="513"/>
      <c r="AE16" s="513"/>
      <c r="AF16" s="513"/>
      <c r="AG16" s="514"/>
      <c r="AH16" s="512">
        <v>23.9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10946952</v>
      </c>
      <c r="BO16" s="433"/>
      <c r="BP16" s="433"/>
      <c r="BQ16" s="433"/>
      <c r="BR16" s="433"/>
      <c r="BS16" s="433"/>
      <c r="BT16" s="433"/>
      <c r="BU16" s="434"/>
      <c r="BV16" s="432">
        <v>10996177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141</v>
      </c>
      <c r="S17" s="510"/>
      <c r="T17" s="510"/>
      <c r="U17" s="510"/>
      <c r="V17" s="511"/>
      <c r="W17" s="522" t="s">
        <v>144</v>
      </c>
      <c r="X17" s="418"/>
      <c r="Y17" s="418"/>
      <c r="Z17" s="418"/>
      <c r="AA17" s="418"/>
      <c r="AB17" s="419"/>
      <c r="AC17" s="385">
        <v>7197</v>
      </c>
      <c r="AD17" s="386"/>
      <c r="AE17" s="386"/>
      <c r="AF17" s="386"/>
      <c r="AG17" s="387"/>
      <c r="AH17" s="385">
        <v>7598</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3257934</v>
      </c>
      <c r="BO17" s="433"/>
      <c r="BP17" s="433"/>
      <c r="BQ17" s="433"/>
      <c r="BR17" s="433"/>
      <c r="BS17" s="433"/>
      <c r="BT17" s="433"/>
      <c r="BU17" s="434"/>
      <c r="BV17" s="432">
        <v>3202932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426.35</v>
      </c>
      <c r="M18" s="485"/>
      <c r="N18" s="485"/>
      <c r="O18" s="485"/>
      <c r="P18" s="485"/>
      <c r="Q18" s="485"/>
      <c r="R18" s="486"/>
      <c r="S18" s="486"/>
      <c r="T18" s="486"/>
      <c r="U18" s="486"/>
      <c r="V18" s="487"/>
      <c r="W18" s="503"/>
      <c r="X18" s="504"/>
      <c r="Y18" s="504"/>
      <c r="Z18" s="504"/>
      <c r="AA18" s="504"/>
      <c r="AB18" s="528"/>
      <c r="AC18" s="402">
        <v>66.2</v>
      </c>
      <c r="AD18" s="403"/>
      <c r="AE18" s="403"/>
      <c r="AF18" s="403"/>
      <c r="AG18" s="488"/>
      <c r="AH18" s="402">
        <v>63.2</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10999475</v>
      </c>
      <c r="BO18" s="433"/>
      <c r="BP18" s="433"/>
      <c r="BQ18" s="433"/>
      <c r="BR18" s="433"/>
      <c r="BS18" s="433"/>
      <c r="BT18" s="433"/>
      <c r="BU18" s="434"/>
      <c r="BV18" s="432">
        <v>11527887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58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19927769</v>
      </c>
      <c r="BO19" s="433"/>
      <c r="BP19" s="433"/>
      <c r="BQ19" s="433"/>
      <c r="BR19" s="433"/>
      <c r="BS19" s="433"/>
      <c r="BT19" s="433"/>
      <c r="BU19" s="434"/>
      <c r="BV19" s="432">
        <v>14497353</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10208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28344732</v>
      </c>
      <c r="BO22" s="462"/>
      <c r="BP22" s="462"/>
      <c r="BQ22" s="462"/>
      <c r="BR22" s="462"/>
      <c r="BS22" s="462"/>
      <c r="BT22" s="462"/>
      <c r="BU22" s="463"/>
      <c r="BV22" s="461">
        <v>28606330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16868092</v>
      </c>
      <c r="BO23" s="433"/>
      <c r="BP23" s="433"/>
      <c r="BQ23" s="433"/>
      <c r="BR23" s="433"/>
      <c r="BS23" s="433"/>
      <c r="BT23" s="433"/>
      <c r="BU23" s="434"/>
      <c r="BV23" s="432">
        <v>17834416</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9270</v>
      </c>
      <c r="R24" s="386"/>
      <c r="S24" s="386"/>
      <c r="T24" s="386"/>
      <c r="U24" s="386"/>
      <c r="V24" s="387"/>
      <c r="W24" s="475"/>
      <c r="X24" s="412"/>
      <c r="Y24" s="413"/>
      <c r="Z24" s="388" t="s">
        <v>161</v>
      </c>
      <c r="AA24" s="389"/>
      <c r="AB24" s="389"/>
      <c r="AC24" s="389"/>
      <c r="AD24" s="389"/>
      <c r="AE24" s="389"/>
      <c r="AF24" s="389"/>
      <c r="AG24" s="390"/>
      <c r="AH24" s="385">
        <v>302</v>
      </c>
      <c r="AI24" s="386"/>
      <c r="AJ24" s="386"/>
      <c r="AK24" s="386"/>
      <c r="AL24" s="387"/>
      <c r="AM24" s="385">
        <v>927744</v>
      </c>
      <c r="AN24" s="386"/>
      <c r="AO24" s="386"/>
      <c r="AP24" s="386"/>
      <c r="AQ24" s="386"/>
      <c r="AR24" s="387"/>
      <c r="AS24" s="385">
        <v>3072</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23035418</v>
      </c>
      <c r="BO24" s="433"/>
      <c r="BP24" s="433"/>
      <c r="BQ24" s="433"/>
      <c r="BR24" s="433"/>
      <c r="BS24" s="433"/>
      <c r="BT24" s="433"/>
      <c r="BU24" s="434"/>
      <c r="BV24" s="432">
        <v>22767691</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7720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8278005</v>
      </c>
      <c r="BO25" s="462"/>
      <c r="BP25" s="462"/>
      <c r="BQ25" s="462"/>
      <c r="BR25" s="462"/>
      <c r="BS25" s="462"/>
      <c r="BT25" s="462"/>
      <c r="BU25" s="463"/>
      <c r="BV25" s="461">
        <v>4891024</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6590</v>
      </c>
      <c r="R26" s="386"/>
      <c r="S26" s="386"/>
      <c r="T26" s="386"/>
      <c r="U26" s="386"/>
      <c r="V26" s="387"/>
      <c r="W26" s="475"/>
      <c r="X26" s="412"/>
      <c r="Y26" s="413"/>
      <c r="Z26" s="388" t="s">
        <v>167</v>
      </c>
      <c r="AA26" s="443"/>
      <c r="AB26" s="443"/>
      <c r="AC26" s="443"/>
      <c r="AD26" s="443"/>
      <c r="AE26" s="443"/>
      <c r="AF26" s="443"/>
      <c r="AG26" s="444"/>
      <c r="AH26" s="385">
        <v>14</v>
      </c>
      <c r="AI26" s="386"/>
      <c r="AJ26" s="386"/>
      <c r="AK26" s="386"/>
      <c r="AL26" s="387"/>
      <c r="AM26" s="385">
        <v>40922</v>
      </c>
      <c r="AN26" s="386"/>
      <c r="AO26" s="386"/>
      <c r="AP26" s="386"/>
      <c r="AQ26" s="386"/>
      <c r="AR26" s="387"/>
      <c r="AS26" s="385">
        <v>2923</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4890</v>
      </c>
      <c r="R27" s="386"/>
      <c r="S27" s="386"/>
      <c r="T27" s="386"/>
      <c r="U27" s="386"/>
      <c r="V27" s="387"/>
      <c r="W27" s="475"/>
      <c r="X27" s="412"/>
      <c r="Y27" s="413"/>
      <c r="Z27" s="388" t="s">
        <v>170</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2215884</v>
      </c>
      <c r="BO27" s="467"/>
      <c r="BP27" s="467"/>
      <c r="BQ27" s="467"/>
      <c r="BR27" s="467"/>
      <c r="BS27" s="467"/>
      <c r="BT27" s="467"/>
      <c r="BU27" s="468"/>
      <c r="BV27" s="466">
        <v>215878</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4120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3957050</v>
      </c>
      <c r="BO28" s="462"/>
      <c r="BP28" s="462"/>
      <c r="BQ28" s="462"/>
      <c r="BR28" s="462"/>
      <c r="BS28" s="462"/>
      <c r="BT28" s="462"/>
      <c r="BU28" s="463"/>
      <c r="BV28" s="461">
        <v>3656260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13</v>
      </c>
      <c r="M29" s="386"/>
      <c r="N29" s="386"/>
      <c r="O29" s="386"/>
      <c r="P29" s="387"/>
      <c r="Q29" s="385">
        <v>3910</v>
      </c>
      <c r="R29" s="386"/>
      <c r="S29" s="386"/>
      <c r="T29" s="386"/>
      <c r="U29" s="386"/>
      <c r="V29" s="387"/>
      <c r="W29" s="476"/>
      <c r="X29" s="477"/>
      <c r="Y29" s="478"/>
      <c r="Z29" s="388" t="s">
        <v>176</v>
      </c>
      <c r="AA29" s="389"/>
      <c r="AB29" s="389"/>
      <c r="AC29" s="389"/>
      <c r="AD29" s="389"/>
      <c r="AE29" s="389"/>
      <c r="AF29" s="389"/>
      <c r="AG29" s="390"/>
      <c r="AH29" s="385">
        <v>302</v>
      </c>
      <c r="AI29" s="386"/>
      <c r="AJ29" s="386"/>
      <c r="AK29" s="386"/>
      <c r="AL29" s="387"/>
      <c r="AM29" s="385">
        <v>927744</v>
      </c>
      <c r="AN29" s="386"/>
      <c r="AO29" s="386"/>
      <c r="AP29" s="386"/>
      <c r="AQ29" s="386"/>
      <c r="AR29" s="387"/>
      <c r="AS29" s="385">
        <v>3072</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263047</v>
      </c>
      <c r="BO29" s="433"/>
      <c r="BP29" s="433"/>
      <c r="BQ29" s="433"/>
      <c r="BR29" s="433"/>
      <c r="BS29" s="433"/>
      <c r="BT29" s="433"/>
      <c r="BU29" s="434"/>
      <c r="BV29" s="432">
        <v>262995</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97.3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4315990</v>
      </c>
      <c r="BO30" s="467"/>
      <c r="BP30" s="467"/>
      <c r="BQ30" s="467"/>
      <c r="BR30" s="467"/>
      <c r="BS30" s="467"/>
      <c r="BT30" s="467"/>
      <c r="BU30" s="468"/>
      <c r="BV30" s="466">
        <v>2077972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IF('各会計、関係団体の財政状況及び健全化判断比率'!B35="","",'各会計、関係団体の財政状況及び健全化判断比率'!B35)</f>
        <v>臨海土地造成事業特別会計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奥能登広域圏事務組合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公益財団法人輪島市漆芸美術館</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土地取得事業特別会計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国民健康保険特別会計(直営診療施設勘定)</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病院事業会計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輪島市穴水町環境衛生施設組合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公益財団法人白米千枚田景勝保存協議会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石川県市町村消防団員等公務災害補償等組合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輪島温泉観光開発株式会社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石川県市町村消防賞じゅつ金組合</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株式会社まちづくり輪島</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石川県後期高齢者医療広域連合（一般会計）</v>
      </c>
      <c r="BZ38" s="381"/>
      <c r="CA38" s="381"/>
      <c r="CB38" s="381"/>
      <c r="CC38" s="381"/>
      <c r="CD38" s="381"/>
      <c r="CE38" s="381"/>
      <c r="CF38" s="381"/>
      <c r="CG38" s="381"/>
      <c r="CH38" s="381"/>
      <c r="CI38" s="381"/>
      <c r="CJ38" s="381"/>
      <c r="CK38" s="381"/>
      <c r="CL38" s="381"/>
      <c r="CM38" s="381"/>
      <c r="CN38" s="175"/>
      <c r="CO38" s="380">
        <f t="shared" si="3"/>
        <v>21</v>
      </c>
      <c r="CP38" s="380"/>
      <c r="CQ38" s="381" t="str">
        <f>IF('各会計、関係団体の財政状況及び健全化判断比率'!BS11="","",'各会計、関係団体の財政状況及び健全化判断比率'!BS11)</f>
        <v>財団法人日本海むら開発公社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石川県後期高齢者医療広域連合（後期高齢者医療特別会計）</v>
      </c>
      <c r="BZ39" s="381"/>
      <c r="CA39" s="381"/>
      <c r="CB39" s="381"/>
      <c r="CC39" s="381"/>
      <c r="CD39" s="381"/>
      <c r="CE39" s="381"/>
      <c r="CF39" s="381"/>
      <c r="CG39" s="381"/>
      <c r="CH39" s="381"/>
      <c r="CI39" s="381"/>
      <c r="CJ39" s="381"/>
      <c r="CK39" s="381"/>
      <c r="CL39" s="381"/>
      <c r="CM39" s="381"/>
      <c r="CN39" s="175"/>
      <c r="CO39" s="380">
        <f t="shared" si="3"/>
        <v>22</v>
      </c>
      <c r="CP39" s="380"/>
      <c r="CQ39" s="381" t="str">
        <f>IF('各会計、関係団体の財政状況及び健全化判断比率'!BS12="","",'各会計、関係団体の財政状況及び健全化判断比率'!BS12)</f>
        <v>有限会社門前生活環境</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l5yAfw7j4jdWAXdfNcEAgqk1vKvXIqDfxffm4O6mYJxNYzKVn574XgYFtK6RZaQztHE/Mr4wfPVkJmaTB+fddQ==" saltValue="MlmbaeGRhkAMoIIUEsAl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7.89</v>
      </c>
      <c r="G34" s="33">
        <v>13.4</v>
      </c>
      <c r="H34" s="33">
        <v>20.48</v>
      </c>
      <c r="I34" s="33">
        <v>28.28</v>
      </c>
      <c r="J34" s="34">
        <v>25.67</v>
      </c>
      <c r="K34" s="22"/>
      <c r="L34" s="22"/>
      <c r="M34" s="22"/>
      <c r="N34" s="22"/>
      <c r="O34" s="22"/>
      <c r="P34" s="22"/>
    </row>
    <row r="35" spans="1:16" ht="39" customHeight="1" x14ac:dyDescent="0.2">
      <c r="A35" s="22"/>
      <c r="B35" s="35"/>
      <c r="C35" s="1158" t="s">
        <v>536</v>
      </c>
      <c r="D35" s="1158"/>
      <c r="E35" s="1159"/>
      <c r="F35" s="36">
        <v>0.55000000000000004</v>
      </c>
      <c r="G35" s="37">
        <v>5.65</v>
      </c>
      <c r="H35" s="37">
        <v>8.6</v>
      </c>
      <c r="I35" s="37">
        <v>4.68</v>
      </c>
      <c r="J35" s="38">
        <v>23.84</v>
      </c>
      <c r="K35" s="22"/>
      <c r="L35" s="22"/>
      <c r="M35" s="22"/>
      <c r="N35" s="22"/>
      <c r="O35" s="22"/>
      <c r="P35" s="22"/>
    </row>
    <row r="36" spans="1:16" ht="39" customHeight="1" x14ac:dyDescent="0.2">
      <c r="A36" s="22"/>
      <c r="B36" s="35"/>
      <c r="C36" s="1158" t="s">
        <v>537</v>
      </c>
      <c r="D36" s="1158"/>
      <c r="E36" s="1159"/>
      <c r="F36" s="36">
        <v>20.5</v>
      </c>
      <c r="G36" s="37">
        <v>19.95</v>
      </c>
      <c r="H36" s="37">
        <v>18.54</v>
      </c>
      <c r="I36" s="37">
        <v>18.12</v>
      </c>
      <c r="J36" s="38">
        <v>18.97</v>
      </c>
      <c r="K36" s="22"/>
      <c r="L36" s="22"/>
      <c r="M36" s="22"/>
      <c r="N36" s="22"/>
      <c r="O36" s="22"/>
      <c r="P36" s="22"/>
    </row>
    <row r="37" spans="1:16" ht="39" customHeight="1" x14ac:dyDescent="0.2">
      <c r="A37" s="22"/>
      <c r="B37" s="35"/>
      <c r="C37" s="1158" t="s">
        <v>538</v>
      </c>
      <c r="D37" s="1158"/>
      <c r="E37" s="1159"/>
      <c r="F37" s="36">
        <v>0.36</v>
      </c>
      <c r="G37" s="37">
        <v>0.34</v>
      </c>
      <c r="H37" s="37">
        <v>0.79</v>
      </c>
      <c r="I37" s="37">
        <v>1.62</v>
      </c>
      <c r="J37" s="38">
        <v>3.85</v>
      </c>
      <c r="K37" s="22"/>
      <c r="L37" s="22"/>
      <c r="M37" s="22"/>
      <c r="N37" s="22"/>
      <c r="O37" s="22"/>
      <c r="P37" s="22"/>
    </row>
    <row r="38" spans="1:16" ht="39" customHeight="1" x14ac:dyDescent="0.2">
      <c r="A38" s="22"/>
      <c r="B38" s="35"/>
      <c r="C38" s="1158" t="s">
        <v>539</v>
      </c>
      <c r="D38" s="1158"/>
      <c r="E38" s="1159"/>
      <c r="F38" s="36">
        <v>0</v>
      </c>
      <c r="G38" s="37">
        <v>0.04</v>
      </c>
      <c r="H38" s="37">
        <v>0.05</v>
      </c>
      <c r="I38" s="37">
        <v>0.06</v>
      </c>
      <c r="J38" s="38">
        <v>1.34</v>
      </c>
      <c r="K38" s="22"/>
      <c r="L38" s="22"/>
      <c r="M38" s="22"/>
      <c r="N38" s="22"/>
      <c r="O38" s="22"/>
      <c r="P38" s="22"/>
    </row>
    <row r="39" spans="1:16" ht="39" customHeight="1" x14ac:dyDescent="0.2">
      <c r="A39" s="22"/>
      <c r="B39" s="35"/>
      <c r="C39" s="1158" t="s">
        <v>540</v>
      </c>
      <c r="D39" s="1158"/>
      <c r="E39" s="1159"/>
      <c r="F39" s="36" t="s">
        <v>541</v>
      </c>
      <c r="G39" s="37">
        <v>7.0000000000000007E-2</v>
      </c>
      <c r="H39" s="37">
        <v>0.13</v>
      </c>
      <c r="I39" s="37">
        <v>0.31</v>
      </c>
      <c r="J39" s="38">
        <v>0.7</v>
      </c>
      <c r="K39" s="22"/>
      <c r="L39" s="22"/>
      <c r="M39" s="22"/>
      <c r="N39" s="22"/>
      <c r="O39" s="22"/>
      <c r="P39" s="22"/>
    </row>
    <row r="40" spans="1:16" ht="39" customHeight="1" x14ac:dyDescent="0.2">
      <c r="A40" s="22"/>
      <c r="B40" s="35"/>
      <c r="C40" s="1158" t="s">
        <v>542</v>
      </c>
      <c r="D40" s="1158"/>
      <c r="E40" s="1159"/>
      <c r="F40" s="36">
        <v>1.05</v>
      </c>
      <c r="G40" s="37">
        <v>0.9</v>
      </c>
      <c r="H40" s="37">
        <v>0.79</v>
      </c>
      <c r="I40" s="37">
        <v>0.6</v>
      </c>
      <c r="J40" s="38">
        <v>0.55000000000000004</v>
      </c>
      <c r="K40" s="22"/>
      <c r="L40" s="22"/>
      <c r="M40" s="22"/>
      <c r="N40" s="22"/>
      <c r="O40" s="22"/>
      <c r="P40" s="22"/>
    </row>
    <row r="41" spans="1:16" ht="39" customHeight="1" x14ac:dyDescent="0.2">
      <c r="A41" s="22"/>
      <c r="B41" s="35"/>
      <c r="C41" s="1158" t="s">
        <v>543</v>
      </c>
      <c r="D41" s="1158"/>
      <c r="E41" s="1159"/>
      <c r="F41" s="36">
        <v>0.09</v>
      </c>
      <c r="G41" s="37">
        <v>0.08</v>
      </c>
      <c r="H41" s="37">
        <v>7.0000000000000007E-2</v>
      </c>
      <c r="I41" s="37">
        <v>7.0000000000000007E-2</v>
      </c>
      <c r="J41" s="38">
        <v>7.0000000000000007E-2</v>
      </c>
      <c r="K41" s="22"/>
      <c r="L41" s="22"/>
      <c r="M41" s="22"/>
      <c r="N41" s="22"/>
      <c r="O41" s="22"/>
      <c r="P41" s="22"/>
    </row>
    <row r="42" spans="1:16" ht="39" customHeight="1" x14ac:dyDescent="0.2">
      <c r="A42" s="22"/>
      <c r="B42" s="39"/>
      <c r="C42" s="1158" t="s">
        <v>544</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545</v>
      </c>
      <c r="D43" s="1160"/>
      <c r="E43" s="1161"/>
      <c r="F43" s="41">
        <v>0.31</v>
      </c>
      <c r="G43" s="42">
        <v>0.39</v>
      </c>
      <c r="H43" s="42">
        <v>0.67</v>
      </c>
      <c r="I43" s="42">
        <v>0.28000000000000003</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7QTwA8kBuUGbX8UV+uHBcCP+Cy5+4PHAH7EmTySIH6ubmQ1J3CJyC4q1owrBeuDxq/E+vK+5qgJ9lwLZ6x5Lg==" saltValue="ZxIm4AAY3FqFYCqMxekI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3420</v>
      </c>
      <c r="L45" s="58">
        <v>3420</v>
      </c>
      <c r="M45" s="58">
        <v>3690</v>
      </c>
      <c r="N45" s="58">
        <v>3519</v>
      </c>
      <c r="O45" s="59">
        <v>3423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2">
      <c r="A48" s="46"/>
      <c r="B48" s="1189"/>
      <c r="C48" s="1190"/>
      <c r="D48" s="60"/>
      <c r="E48" s="1166" t="s">
        <v>13</v>
      </c>
      <c r="F48" s="1166"/>
      <c r="G48" s="1166"/>
      <c r="H48" s="1166"/>
      <c r="I48" s="1166"/>
      <c r="J48" s="1167"/>
      <c r="K48" s="61">
        <v>1047</v>
      </c>
      <c r="L48" s="62">
        <v>985</v>
      </c>
      <c r="M48" s="62">
        <v>1006</v>
      </c>
      <c r="N48" s="62">
        <v>975</v>
      </c>
      <c r="O48" s="63">
        <v>1051</v>
      </c>
      <c r="P48" s="46"/>
      <c r="Q48" s="46"/>
      <c r="R48" s="46"/>
      <c r="S48" s="46"/>
      <c r="T48" s="46"/>
      <c r="U48" s="46"/>
    </row>
    <row r="49" spans="1:21" ht="30.75" customHeight="1" x14ac:dyDescent="0.2">
      <c r="A49" s="46"/>
      <c r="B49" s="1189"/>
      <c r="C49" s="1190"/>
      <c r="D49" s="60"/>
      <c r="E49" s="1166" t="s">
        <v>14</v>
      </c>
      <c r="F49" s="1166"/>
      <c r="G49" s="1166"/>
      <c r="H49" s="1166"/>
      <c r="I49" s="1166"/>
      <c r="J49" s="1167"/>
      <c r="K49" s="61">
        <v>70</v>
      </c>
      <c r="L49" s="62">
        <v>65</v>
      </c>
      <c r="M49" s="62">
        <v>65</v>
      </c>
      <c r="N49" s="62">
        <v>65</v>
      </c>
      <c r="O49" s="63">
        <v>46</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489</v>
      </c>
      <c r="L50" s="62" t="s">
        <v>489</v>
      </c>
      <c r="M50" s="62" t="s">
        <v>489</v>
      </c>
      <c r="N50" s="62" t="s">
        <v>489</v>
      </c>
      <c r="O50" s="63" t="s">
        <v>489</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489</v>
      </c>
      <c r="L51" s="62" t="s">
        <v>489</v>
      </c>
      <c r="M51" s="62" t="s">
        <v>489</v>
      </c>
      <c r="N51" s="62" t="s">
        <v>489</v>
      </c>
      <c r="O51" s="63" t="s">
        <v>489</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3586</v>
      </c>
      <c r="L52" s="62">
        <v>3486</v>
      </c>
      <c r="M52" s="62">
        <v>3555</v>
      </c>
      <c r="N52" s="62">
        <v>3180</v>
      </c>
      <c r="O52" s="63">
        <v>3155</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951</v>
      </c>
      <c r="L53" s="67">
        <v>984</v>
      </c>
      <c r="M53" s="67">
        <v>1206</v>
      </c>
      <c r="N53" s="67">
        <v>1379</v>
      </c>
      <c r="O53" s="68">
        <v>1365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fB0t3BegabVR8LDuTYN12Ixdm1orUUBRo02fVquCokDZQ5KOOthOEp5XH03F0HHcRNSM4LjI1a+aByV85mUgA==" saltValue="rOqthVM07Yk+6LPZkieS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7" t="s">
        <v>30</v>
      </c>
      <c r="C41" s="1208"/>
      <c r="D41" s="103"/>
      <c r="E41" s="1209" t="s">
        <v>31</v>
      </c>
      <c r="F41" s="1209"/>
      <c r="G41" s="1209"/>
      <c r="H41" s="1210"/>
      <c r="I41" s="342">
        <v>28222</v>
      </c>
      <c r="J41" s="343">
        <v>29969</v>
      </c>
      <c r="K41" s="343">
        <v>29837</v>
      </c>
      <c r="L41" s="343">
        <v>28606</v>
      </c>
      <c r="M41" s="344">
        <v>28345</v>
      </c>
    </row>
    <row r="42" spans="2:13" ht="27.75" customHeight="1" x14ac:dyDescent="0.2">
      <c r="B42" s="1197"/>
      <c r="C42" s="1198"/>
      <c r="D42" s="104"/>
      <c r="E42" s="1201" t="s">
        <v>32</v>
      </c>
      <c r="F42" s="1201"/>
      <c r="G42" s="1201"/>
      <c r="H42" s="1202"/>
      <c r="I42" s="345" t="s">
        <v>489</v>
      </c>
      <c r="J42" s="346" t="s">
        <v>489</v>
      </c>
      <c r="K42" s="346" t="s">
        <v>489</v>
      </c>
      <c r="L42" s="346" t="s">
        <v>489</v>
      </c>
      <c r="M42" s="347" t="s">
        <v>489</v>
      </c>
    </row>
    <row r="43" spans="2:13" ht="27.75" customHeight="1" x14ac:dyDescent="0.2">
      <c r="B43" s="1197"/>
      <c r="C43" s="1198"/>
      <c r="D43" s="104"/>
      <c r="E43" s="1201" t="s">
        <v>33</v>
      </c>
      <c r="F43" s="1201"/>
      <c r="G43" s="1201"/>
      <c r="H43" s="1202"/>
      <c r="I43" s="345">
        <v>11661</v>
      </c>
      <c r="J43" s="346">
        <v>10435</v>
      </c>
      <c r="K43" s="346">
        <v>10063</v>
      </c>
      <c r="L43" s="346">
        <v>9622</v>
      </c>
      <c r="M43" s="347">
        <v>9640</v>
      </c>
    </row>
    <row r="44" spans="2:13" ht="27.75" customHeight="1" x14ac:dyDescent="0.2">
      <c r="B44" s="1197"/>
      <c r="C44" s="1198"/>
      <c r="D44" s="104"/>
      <c r="E44" s="1201" t="s">
        <v>34</v>
      </c>
      <c r="F44" s="1201"/>
      <c r="G44" s="1201"/>
      <c r="H44" s="1202"/>
      <c r="I44" s="345">
        <v>332</v>
      </c>
      <c r="J44" s="346">
        <v>268</v>
      </c>
      <c r="K44" s="346">
        <v>204</v>
      </c>
      <c r="L44" s="346">
        <v>140</v>
      </c>
      <c r="M44" s="347">
        <v>94</v>
      </c>
    </row>
    <row r="45" spans="2:13" ht="27.75" customHeight="1" x14ac:dyDescent="0.2">
      <c r="B45" s="1197"/>
      <c r="C45" s="1198"/>
      <c r="D45" s="104"/>
      <c r="E45" s="1201" t="s">
        <v>35</v>
      </c>
      <c r="F45" s="1201"/>
      <c r="G45" s="1201"/>
      <c r="H45" s="1202"/>
      <c r="I45" s="345">
        <v>1899</v>
      </c>
      <c r="J45" s="346">
        <v>2037</v>
      </c>
      <c r="K45" s="346">
        <v>2024</v>
      </c>
      <c r="L45" s="346">
        <v>2099</v>
      </c>
      <c r="M45" s="347">
        <v>2218</v>
      </c>
    </row>
    <row r="46" spans="2:13" ht="27.75" customHeight="1" x14ac:dyDescent="0.2">
      <c r="B46" s="1197"/>
      <c r="C46" s="1198"/>
      <c r="D46" s="105"/>
      <c r="E46" s="1201" t="s">
        <v>36</v>
      </c>
      <c r="F46" s="1201"/>
      <c r="G46" s="1201"/>
      <c r="H46" s="1202"/>
      <c r="I46" s="345" t="s">
        <v>489</v>
      </c>
      <c r="J46" s="346" t="s">
        <v>489</v>
      </c>
      <c r="K46" s="346" t="s">
        <v>489</v>
      </c>
      <c r="L46" s="346" t="s">
        <v>489</v>
      </c>
      <c r="M46" s="347" t="s">
        <v>489</v>
      </c>
    </row>
    <row r="47" spans="2:13" ht="27.75" customHeight="1" x14ac:dyDescent="0.2">
      <c r="B47" s="1197"/>
      <c r="C47" s="1198"/>
      <c r="D47" s="106"/>
      <c r="E47" s="1211" t="s">
        <v>37</v>
      </c>
      <c r="F47" s="1212"/>
      <c r="G47" s="1212"/>
      <c r="H47" s="1213"/>
      <c r="I47" s="345" t="s">
        <v>489</v>
      </c>
      <c r="J47" s="346" t="s">
        <v>489</v>
      </c>
      <c r="K47" s="346" t="s">
        <v>489</v>
      </c>
      <c r="L47" s="346" t="s">
        <v>489</v>
      </c>
      <c r="M47" s="347" t="s">
        <v>489</v>
      </c>
    </row>
    <row r="48" spans="2:13" ht="27.75" customHeight="1" x14ac:dyDescent="0.2">
      <c r="B48" s="1197"/>
      <c r="C48" s="1198"/>
      <c r="D48" s="104"/>
      <c r="E48" s="1201" t="s">
        <v>38</v>
      </c>
      <c r="F48" s="1201"/>
      <c r="G48" s="1201"/>
      <c r="H48" s="1202"/>
      <c r="I48" s="345" t="s">
        <v>489</v>
      </c>
      <c r="J48" s="346" t="s">
        <v>489</v>
      </c>
      <c r="K48" s="346" t="s">
        <v>489</v>
      </c>
      <c r="L48" s="346" t="s">
        <v>489</v>
      </c>
      <c r="M48" s="347" t="s">
        <v>489</v>
      </c>
    </row>
    <row r="49" spans="2:13" ht="27.75" customHeight="1" x14ac:dyDescent="0.2">
      <c r="B49" s="1199"/>
      <c r="C49" s="1200"/>
      <c r="D49" s="104"/>
      <c r="E49" s="1201" t="s">
        <v>39</v>
      </c>
      <c r="F49" s="1201"/>
      <c r="G49" s="1201"/>
      <c r="H49" s="1202"/>
      <c r="I49" s="345" t="s">
        <v>489</v>
      </c>
      <c r="J49" s="346" t="s">
        <v>489</v>
      </c>
      <c r="K49" s="346" t="s">
        <v>489</v>
      </c>
      <c r="L49" s="346" t="s">
        <v>489</v>
      </c>
      <c r="M49" s="347" t="s">
        <v>489</v>
      </c>
    </row>
    <row r="50" spans="2:13" ht="27.75" customHeight="1" x14ac:dyDescent="0.2">
      <c r="B50" s="1195" t="s">
        <v>40</v>
      </c>
      <c r="C50" s="1196"/>
      <c r="D50" s="107"/>
      <c r="E50" s="1201" t="s">
        <v>41</v>
      </c>
      <c r="F50" s="1201"/>
      <c r="G50" s="1201"/>
      <c r="H50" s="1202"/>
      <c r="I50" s="345">
        <v>4296</v>
      </c>
      <c r="J50" s="346">
        <v>4324</v>
      </c>
      <c r="K50" s="346">
        <v>4830</v>
      </c>
      <c r="L50" s="346">
        <v>5505</v>
      </c>
      <c r="M50" s="347">
        <v>9962</v>
      </c>
    </row>
    <row r="51" spans="2:13" ht="27.75" customHeight="1" x14ac:dyDescent="0.2">
      <c r="B51" s="1197"/>
      <c r="C51" s="1198"/>
      <c r="D51" s="104"/>
      <c r="E51" s="1201" t="s">
        <v>42</v>
      </c>
      <c r="F51" s="1201"/>
      <c r="G51" s="1201"/>
      <c r="H51" s="1202"/>
      <c r="I51" s="345">
        <v>1955</v>
      </c>
      <c r="J51" s="346">
        <v>1854</v>
      </c>
      <c r="K51" s="346">
        <v>1823</v>
      </c>
      <c r="L51" s="346">
        <v>1700</v>
      </c>
      <c r="M51" s="347">
        <v>2115</v>
      </c>
    </row>
    <row r="52" spans="2:13" ht="27.75" customHeight="1" x14ac:dyDescent="0.2">
      <c r="B52" s="1199"/>
      <c r="C52" s="1200"/>
      <c r="D52" s="104"/>
      <c r="E52" s="1201" t="s">
        <v>43</v>
      </c>
      <c r="F52" s="1201"/>
      <c r="G52" s="1201"/>
      <c r="H52" s="1202"/>
      <c r="I52" s="345">
        <v>28587</v>
      </c>
      <c r="J52" s="346">
        <v>29282</v>
      </c>
      <c r="K52" s="346">
        <v>28738</v>
      </c>
      <c r="L52" s="346">
        <v>26566</v>
      </c>
      <c r="M52" s="347">
        <v>27251</v>
      </c>
    </row>
    <row r="53" spans="2:13" ht="27.75" customHeight="1" thickBot="1" x14ac:dyDescent="0.25">
      <c r="B53" s="1203" t="s">
        <v>19</v>
      </c>
      <c r="C53" s="1204"/>
      <c r="D53" s="108"/>
      <c r="E53" s="1205" t="s">
        <v>44</v>
      </c>
      <c r="F53" s="1205"/>
      <c r="G53" s="1205"/>
      <c r="H53" s="1206"/>
      <c r="I53" s="348">
        <v>7277</v>
      </c>
      <c r="J53" s="349">
        <v>7249</v>
      </c>
      <c r="K53" s="349">
        <v>6737</v>
      </c>
      <c r="L53" s="349">
        <v>6696</v>
      </c>
      <c r="M53" s="350">
        <v>970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bOhPT2HOyx1Y+9ZjHUY7R1ONJpv64rHwycz3LFdV6rG0k1UoAViWGh2KnVOH0JtPKd7U90G0uD4wUN3Rza4YA==" saltValue="5dlJZaH1q8yRNQEgl9LW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2" t="s">
        <v>46</v>
      </c>
      <c r="D55" s="1222"/>
      <c r="E55" s="1223"/>
      <c r="F55" s="120">
        <v>3054</v>
      </c>
      <c r="G55" s="120">
        <v>3656</v>
      </c>
      <c r="H55" s="121">
        <v>3957</v>
      </c>
    </row>
    <row r="56" spans="2:8" ht="52.5" customHeight="1" x14ac:dyDescent="0.2">
      <c r="B56" s="122"/>
      <c r="C56" s="1224" t="s">
        <v>47</v>
      </c>
      <c r="D56" s="1224"/>
      <c r="E56" s="1225"/>
      <c r="F56" s="123">
        <v>263</v>
      </c>
      <c r="G56" s="123">
        <v>263</v>
      </c>
      <c r="H56" s="124">
        <v>263</v>
      </c>
    </row>
    <row r="57" spans="2:8" ht="53.25" customHeight="1" x14ac:dyDescent="0.2">
      <c r="B57" s="122"/>
      <c r="C57" s="1226" t="s">
        <v>48</v>
      </c>
      <c r="D57" s="1226"/>
      <c r="E57" s="1227"/>
      <c r="F57" s="125">
        <v>2028</v>
      </c>
      <c r="G57" s="125">
        <v>2078</v>
      </c>
      <c r="H57" s="126">
        <v>4316</v>
      </c>
    </row>
    <row r="58" spans="2:8" ht="45.75" customHeight="1" x14ac:dyDescent="0.2">
      <c r="B58" s="127"/>
      <c r="C58" s="1214" t="s">
        <v>565</v>
      </c>
      <c r="D58" s="1215"/>
      <c r="E58" s="1216"/>
      <c r="F58" s="128">
        <v>173</v>
      </c>
      <c r="G58" s="128">
        <v>173</v>
      </c>
      <c r="H58" s="129">
        <v>1910</v>
      </c>
    </row>
    <row r="59" spans="2:8" ht="45.75" customHeight="1" x14ac:dyDescent="0.2">
      <c r="B59" s="127"/>
      <c r="C59" s="1214" t="s">
        <v>566</v>
      </c>
      <c r="D59" s="1215"/>
      <c r="E59" s="1216"/>
      <c r="F59" s="128">
        <v>925</v>
      </c>
      <c r="G59" s="128">
        <v>590</v>
      </c>
      <c r="H59" s="129">
        <v>590</v>
      </c>
    </row>
    <row r="60" spans="2:8" ht="45.75" customHeight="1" x14ac:dyDescent="0.2">
      <c r="B60" s="127"/>
      <c r="C60" s="1214" t="s">
        <v>567</v>
      </c>
      <c r="D60" s="1215"/>
      <c r="E60" s="1216"/>
      <c r="F60" s="128">
        <v>42</v>
      </c>
      <c r="G60" s="128">
        <v>43</v>
      </c>
      <c r="H60" s="129">
        <v>543</v>
      </c>
    </row>
    <row r="61" spans="2:8" ht="45.75" customHeight="1" x14ac:dyDescent="0.2">
      <c r="B61" s="127"/>
      <c r="C61" s="1214" t="s">
        <v>568</v>
      </c>
      <c r="D61" s="1215"/>
      <c r="E61" s="1216"/>
      <c r="F61" s="128">
        <v>414</v>
      </c>
      <c r="G61" s="128">
        <v>468</v>
      </c>
      <c r="H61" s="129">
        <v>468</v>
      </c>
    </row>
    <row r="62" spans="2:8" ht="45.75" customHeight="1" thickBot="1" x14ac:dyDescent="0.25">
      <c r="B62" s="130"/>
      <c r="C62" s="1217" t="s">
        <v>569</v>
      </c>
      <c r="D62" s="1218"/>
      <c r="E62" s="1219"/>
      <c r="F62" s="131">
        <v>239</v>
      </c>
      <c r="G62" s="131">
        <v>250</v>
      </c>
      <c r="H62" s="132">
        <v>249</v>
      </c>
    </row>
    <row r="63" spans="2:8" ht="52.5" customHeight="1" thickBot="1" x14ac:dyDescent="0.25">
      <c r="B63" s="133"/>
      <c r="C63" s="1220" t="s">
        <v>49</v>
      </c>
      <c r="D63" s="1220"/>
      <c r="E63" s="1221"/>
      <c r="F63" s="134">
        <v>5346</v>
      </c>
      <c r="G63" s="134">
        <v>5997</v>
      </c>
      <c r="H63" s="135">
        <v>8536</v>
      </c>
    </row>
    <row r="64" spans="2:8" ht="13" x14ac:dyDescent="0.2"/>
  </sheetData>
  <sheetProtection algorithmName="SHA-512" hashValue="feGsoB8q0CKXh1ewrMo4/E5CgekLTDYq9CaDLEGPrpjGCdC5ofUCXWgw4RtEbaM6Ob8tPp9Aj+bsneWUv6RVXQ==" saltValue="sUe3gTZuii/BS5TxS6vH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3DD27-BA9D-47DA-AA21-7AC5768947DE}">
  <sheetPr>
    <pageSetUpPr fitToPage="1"/>
  </sheetPr>
  <dimension ref="A1:DE85"/>
  <sheetViews>
    <sheetView showGridLines="0" tabSelected="1" view="pageBreakPreview" zoomScaleNormal="100" zoomScaleSheetLayoutView="100" workbookViewId="0">
      <selection activeCell="CQ62" sqref="CQ62"/>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579</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574</v>
      </c>
    </row>
    <row r="50" spans="1:109" ht="13" x14ac:dyDescent="0.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528</v>
      </c>
      <c r="BQ50" s="1243"/>
      <c r="BR50" s="1243"/>
      <c r="BS50" s="1243"/>
      <c r="BT50" s="1243"/>
      <c r="BU50" s="1243"/>
      <c r="BV50" s="1243"/>
      <c r="BW50" s="1243"/>
      <c r="BX50" s="1243" t="s">
        <v>529</v>
      </c>
      <c r="BY50" s="1243"/>
      <c r="BZ50" s="1243"/>
      <c r="CA50" s="1243"/>
      <c r="CB50" s="1243"/>
      <c r="CC50" s="1243"/>
      <c r="CD50" s="1243"/>
      <c r="CE50" s="1243"/>
      <c r="CF50" s="1243" t="s">
        <v>530</v>
      </c>
      <c r="CG50" s="1243"/>
      <c r="CH50" s="1243"/>
      <c r="CI50" s="1243"/>
      <c r="CJ50" s="1243"/>
      <c r="CK50" s="1243"/>
      <c r="CL50" s="1243"/>
      <c r="CM50" s="1243"/>
      <c r="CN50" s="1243" t="s">
        <v>531</v>
      </c>
      <c r="CO50" s="1243"/>
      <c r="CP50" s="1243"/>
      <c r="CQ50" s="1243"/>
      <c r="CR50" s="1243"/>
      <c r="CS50" s="1243"/>
      <c r="CT50" s="1243"/>
      <c r="CU50" s="1243"/>
      <c r="CV50" s="1243" t="s">
        <v>532</v>
      </c>
      <c r="CW50" s="1243"/>
      <c r="CX50" s="1243"/>
      <c r="CY50" s="1243"/>
      <c r="CZ50" s="1243"/>
      <c r="DA50" s="1243"/>
      <c r="DB50" s="1243"/>
      <c r="DC50" s="1243"/>
    </row>
    <row r="51" spans="1:109" ht="13.5" customHeight="1" x14ac:dyDescent="0.2">
      <c r="B51" s="259"/>
      <c r="G51" s="1229"/>
      <c r="H51" s="1229"/>
      <c r="I51" s="1248"/>
      <c r="J51" s="1248"/>
      <c r="K51" s="1244"/>
      <c r="L51" s="1244"/>
      <c r="M51" s="1244"/>
      <c r="N51" s="1244"/>
      <c r="AM51" s="352"/>
      <c r="AN51" s="1245" t="s">
        <v>573</v>
      </c>
      <c r="AO51" s="1245"/>
      <c r="AP51" s="1245"/>
      <c r="AQ51" s="1245"/>
      <c r="AR51" s="1245"/>
      <c r="AS51" s="1245"/>
      <c r="AT51" s="1245"/>
      <c r="AU51" s="1245"/>
      <c r="AV51" s="1245"/>
      <c r="AW51" s="1245"/>
      <c r="AX51" s="1245"/>
      <c r="AY51" s="1245"/>
      <c r="AZ51" s="1245"/>
      <c r="BA51" s="1245"/>
      <c r="BB51" s="1245" t="s">
        <v>571</v>
      </c>
      <c r="BC51" s="1245"/>
      <c r="BD51" s="1245"/>
      <c r="BE51" s="1245"/>
      <c r="BF51" s="1245"/>
      <c r="BG51" s="1245"/>
      <c r="BH51" s="1245"/>
      <c r="BI51" s="1245"/>
      <c r="BJ51" s="1245"/>
      <c r="BK51" s="1245"/>
      <c r="BL51" s="1245"/>
      <c r="BM51" s="1245"/>
      <c r="BN51" s="1245"/>
      <c r="BO51" s="1245"/>
      <c r="BP51" s="1246"/>
      <c r="BQ51" s="1228"/>
      <c r="BR51" s="1228"/>
      <c r="BS51" s="1228"/>
      <c r="BT51" s="1228"/>
      <c r="BU51" s="1228"/>
      <c r="BV51" s="1228"/>
      <c r="BW51" s="1228"/>
      <c r="BX51" s="1246"/>
      <c r="BY51" s="1228"/>
      <c r="BZ51" s="1228"/>
      <c r="CA51" s="1228"/>
      <c r="CB51" s="1228"/>
      <c r="CC51" s="1228"/>
      <c r="CD51" s="1228"/>
      <c r="CE51" s="1228"/>
      <c r="CF51" s="1246"/>
      <c r="CG51" s="1228"/>
      <c r="CH51" s="1228"/>
      <c r="CI51" s="1228"/>
      <c r="CJ51" s="1228"/>
      <c r="CK51" s="1228"/>
      <c r="CL51" s="1228"/>
      <c r="CM51" s="1228"/>
      <c r="CN51" s="1228">
        <v>76.599999999999994</v>
      </c>
      <c r="CO51" s="1228"/>
      <c r="CP51" s="1228"/>
      <c r="CQ51" s="1228"/>
      <c r="CR51" s="1228"/>
      <c r="CS51" s="1228"/>
      <c r="CT51" s="1228"/>
      <c r="CU51" s="1228"/>
      <c r="CV51" s="1228">
        <v>11.1</v>
      </c>
      <c r="CW51" s="1228"/>
      <c r="CX51" s="1228"/>
      <c r="CY51" s="1228"/>
      <c r="CZ51" s="1228"/>
      <c r="DA51" s="1228"/>
      <c r="DB51" s="1228"/>
      <c r="DC51" s="1228"/>
    </row>
    <row r="52" spans="1:109" ht="13" x14ac:dyDescent="0.2">
      <c r="B52" s="259"/>
      <c r="G52" s="1229"/>
      <c r="H52" s="1229"/>
      <c r="I52" s="1248"/>
      <c r="J52" s="1248"/>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578</v>
      </c>
      <c r="BC53" s="1245"/>
      <c r="BD53" s="1245"/>
      <c r="BE53" s="1245"/>
      <c r="BF53" s="1245"/>
      <c r="BG53" s="1245"/>
      <c r="BH53" s="1245"/>
      <c r="BI53" s="1245"/>
      <c r="BJ53" s="1245"/>
      <c r="BK53" s="1245"/>
      <c r="BL53" s="1245"/>
      <c r="BM53" s="1245"/>
      <c r="BN53" s="1245"/>
      <c r="BO53" s="1245"/>
      <c r="BP53" s="1246"/>
      <c r="BQ53" s="1228"/>
      <c r="BR53" s="1228"/>
      <c r="BS53" s="1228"/>
      <c r="BT53" s="1228"/>
      <c r="BU53" s="1228"/>
      <c r="BV53" s="1228"/>
      <c r="BW53" s="1228"/>
      <c r="BX53" s="1246"/>
      <c r="BY53" s="1228"/>
      <c r="BZ53" s="1228"/>
      <c r="CA53" s="1228"/>
      <c r="CB53" s="1228"/>
      <c r="CC53" s="1228"/>
      <c r="CD53" s="1228"/>
      <c r="CE53" s="1228"/>
      <c r="CF53" s="1246"/>
      <c r="CG53" s="1228"/>
      <c r="CH53" s="1228"/>
      <c r="CI53" s="1228"/>
      <c r="CJ53" s="1228"/>
      <c r="CK53" s="1228"/>
      <c r="CL53" s="1228"/>
      <c r="CM53" s="1228"/>
      <c r="CN53" s="1228">
        <v>66.5</v>
      </c>
      <c r="CO53" s="1228"/>
      <c r="CP53" s="1228"/>
      <c r="CQ53" s="1228"/>
      <c r="CR53" s="1228"/>
      <c r="CS53" s="1228"/>
      <c r="CT53" s="1228"/>
      <c r="CU53" s="1228"/>
      <c r="CV53" s="1228">
        <v>68.3</v>
      </c>
      <c r="CW53" s="1228"/>
      <c r="CX53" s="1228"/>
      <c r="CY53" s="1228"/>
      <c r="CZ53" s="1228"/>
      <c r="DA53" s="1228"/>
      <c r="DB53" s="1228"/>
      <c r="DC53" s="1228"/>
    </row>
    <row r="54" spans="1:109" ht="13" x14ac:dyDescent="0.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9"/>
      <c r="H55" s="1239"/>
      <c r="I55" s="1239"/>
      <c r="J55" s="1239"/>
      <c r="K55" s="1244"/>
      <c r="L55" s="1244"/>
      <c r="M55" s="1244"/>
      <c r="N55" s="1244"/>
      <c r="AN55" s="1243" t="s">
        <v>572</v>
      </c>
      <c r="AO55" s="1243"/>
      <c r="AP55" s="1243"/>
      <c r="AQ55" s="1243"/>
      <c r="AR55" s="1243"/>
      <c r="AS55" s="1243"/>
      <c r="AT55" s="1243"/>
      <c r="AU55" s="1243"/>
      <c r="AV55" s="1243"/>
      <c r="AW55" s="1243"/>
      <c r="AX55" s="1243"/>
      <c r="AY55" s="1243"/>
      <c r="AZ55" s="1243"/>
      <c r="BA55" s="1243"/>
      <c r="BB55" s="1245" t="s">
        <v>571</v>
      </c>
      <c r="BC55" s="1245"/>
      <c r="BD55" s="1245"/>
      <c r="BE55" s="1245"/>
      <c r="BF55" s="1245"/>
      <c r="BG55" s="1245"/>
      <c r="BH55" s="1245"/>
      <c r="BI55" s="1245"/>
      <c r="BJ55" s="1245"/>
      <c r="BK55" s="1245"/>
      <c r="BL55" s="1245"/>
      <c r="BM55" s="1245"/>
      <c r="BN55" s="1245"/>
      <c r="BO55" s="1245"/>
      <c r="BP55" s="1246"/>
      <c r="BQ55" s="1228"/>
      <c r="BR55" s="1228"/>
      <c r="BS55" s="1228"/>
      <c r="BT55" s="1228"/>
      <c r="BU55" s="1228"/>
      <c r="BV55" s="1228"/>
      <c r="BW55" s="1228"/>
      <c r="BX55" s="1246"/>
      <c r="BY55" s="1228"/>
      <c r="BZ55" s="1228"/>
      <c r="CA55" s="1228"/>
      <c r="CB55" s="1228"/>
      <c r="CC55" s="1228"/>
      <c r="CD55" s="1228"/>
      <c r="CE55" s="1228"/>
      <c r="CF55" s="1246"/>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 x14ac:dyDescent="0.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9"/>
      <c r="H57" s="1239"/>
      <c r="I57" s="1247"/>
      <c r="J57" s="1247"/>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578</v>
      </c>
      <c r="BC57" s="1245"/>
      <c r="BD57" s="1245"/>
      <c r="BE57" s="1245"/>
      <c r="BF57" s="1245"/>
      <c r="BG57" s="1245"/>
      <c r="BH57" s="1245"/>
      <c r="BI57" s="1245"/>
      <c r="BJ57" s="1245"/>
      <c r="BK57" s="1245"/>
      <c r="BL57" s="1245"/>
      <c r="BM57" s="1245"/>
      <c r="BN57" s="1245"/>
      <c r="BO57" s="1245"/>
      <c r="BP57" s="1246"/>
      <c r="BQ57" s="1228"/>
      <c r="BR57" s="1228"/>
      <c r="BS57" s="1228"/>
      <c r="BT57" s="1228"/>
      <c r="BU57" s="1228"/>
      <c r="BV57" s="1228"/>
      <c r="BW57" s="1228"/>
      <c r="BX57" s="1246"/>
      <c r="BY57" s="1228"/>
      <c r="BZ57" s="1228"/>
      <c r="CA57" s="1228"/>
      <c r="CB57" s="1228"/>
      <c r="CC57" s="1228"/>
      <c r="CD57" s="1228"/>
      <c r="CE57" s="1228"/>
      <c r="CF57" s="1246"/>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70"/>
      <c r="DE57" s="365"/>
    </row>
    <row r="58" spans="1:109" s="360" customFormat="1" ht="13" x14ac:dyDescent="0.2">
      <c r="A58" s="255"/>
      <c r="B58" s="365"/>
      <c r="G58" s="1239"/>
      <c r="H58" s="1239"/>
      <c r="I58" s="1247"/>
      <c r="J58" s="1247"/>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577</v>
      </c>
    </row>
    <row r="64" spans="1:109" ht="13" x14ac:dyDescent="0.2">
      <c r="B64" s="259"/>
      <c r="G64" s="361"/>
      <c r="I64" s="363"/>
      <c r="J64" s="363"/>
      <c r="K64" s="363"/>
      <c r="L64" s="363"/>
      <c r="M64" s="363"/>
      <c r="N64" s="362"/>
      <c r="AM64" s="361"/>
      <c r="AN64" s="361" t="s">
        <v>576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0" t="s">
        <v>575</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 x14ac:dyDescent="0.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 x14ac:dyDescent="0.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 x14ac:dyDescent="0.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 x14ac:dyDescent="0.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574</v>
      </c>
    </row>
    <row r="72" spans="2:107" ht="13" x14ac:dyDescent="0.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528</v>
      </c>
      <c r="BQ72" s="1243"/>
      <c r="BR72" s="1243"/>
      <c r="BS72" s="1243"/>
      <c r="BT72" s="1243"/>
      <c r="BU72" s="1243"/>
      <c r="BV72" s="1243"/>
      <c r="BW72" s="1243"/>
      <c r="BX72" s="1243" t="s">
        <v>529</v>
      </c>
      <c r="BY72" s="1243"/>
      <c r="BZ72" s="1243"/>
      <c r="CA72" s="1243"/>
      <c r="CB72" s="1243"/>
      <c r="CC72" s="1243"/>
      <c r="CD72" s="1243"/>
      <c r="CE72" s="1243"/>
      <c r="CF72" s="1243" t="s">
        <v>530</v>
      </c>
      <c r="CG72" s="1243"/>
      <c r="CH72" s="1243"/>
      <c r="CI72" s="1243"/>
      <c r="CJ72" s="1243"/>
      <c r="CK72" s="1243"/>
      <c r="CL72" s="1243"/>
      <c r="CM72" s="1243"/>
      <c r="CN72" s="1243" t="s">
        <v>531</v>
      </c>
      <c r="CO72" s="1243"/>
      <c r="CP72" s="1243"/>
      <c r="CQ72" s="1243"/>
      <c r="CR72" s="1243"/>
      <c r="CS72" s="1243"/>
      <c r="CT72" s="1243"/>
      <c r="CU72" s="1243"/>
      <c r="CV72" s="1243" t="s">
        <v>532</v>
      </c>
      <c r="CW72" s="1243"/>
      <c r="CX72" s="1243"/>
      <c r="CY72" s="1243"/>
      <c r="CZ72" s="1243"/>
      <c r="DA72" s="1243"/>
      <c r="DB72" s="1243"/>
      <c r="DC72" s="1243"/>
    </row>
    <row r="73" spans="2:107" ht="13" x14ac:dyDescent="0.2">
      <c r="B73" s="259"/>
      <c r="G73" s="1229"/>
      <c r="H73" s="1229"/>
      <c r="I73" s="1229"/>
      <c r="J73" s="1229"/>
      <c r="K73" s="1249"/>
      <c r="L73" s="1249"/>
      <c r="M73" s="1249"/>
      <c r="N73" s="1249"/>
      <c r="AM73" s="352"/>
      <c r="AN73" s="1245" t="s">
        <v>573</v>
      </c>
      <c r="AO73" s="1245"/>
      <c r="AP73" s="1245"/>
      <c r="AQ73" s="1245"/>
      <c r="AR73" s="1245"/>
      <c r="AS73" s="1245"/>
      <c r="AT73" s="1245"/>
      <c r="AU73" s="1245"/>
      <c r="AV73" s="1245"/>
      <c r="AW73" s="1245"/>
      <c r="AX73" s="1245"/>
      <c r="AY73" s="1245"/>
      <c r="AZ73" s="1245"/>
      <c r="BA73" s="1245"/>
      <c r="BB73" s="1245" t="s">
        <v>571</v>
      </c>
      <c r="BC73" s="1245"/>
      <c r="BD73" s="1245"/>
      <c r="BE73" s="1245"/>
      <c r="BF73" s="1245"/>
      <c r="BG73" s="1245"/>
      <c r="BH73" s="1245"/>
      <c r="BI73" s="1245"/>
      <c r="BJ73" s="1245"/>
      <c r="BK73" s="1245"/>
      <c r="BL73" s="1245"/>
      <c r="BM73" s="1245"/>
      <c r="BN73" s="1245"/>
      <c r="BO73" s="1245"/>
      <c r="BP73" s="1228">
        <v>87.9</v>
      </c>
      <c r="BQ73" s="1228"/>
      <c r="BR73" s="1228"/>
      <c r="BS73" s="1228"/>
      <c r="BT73" s="1228"/>
      <c r="BU73" s="1228"/>
      <c r="BV73" s="1228"/>
      <c r="BW73" s="1228"/>
      <c r="BX73" s="1228">
        <v>84.7</v>
      </c>
      <c r="BY73" s="1228"/>
      <c r="BZ73" s="1228"/>
      <c r="CA73" s="1228"/>
      <c r="CB73" s="1228"/>
      <c r="CC73" s="1228"/>
      <c r="CD73" s="1228"/>
      <c r="CE73" s="1228"/>
      <c r="CF73" s="1228">
        <v>74.3</v>
      </c>
      <c r="CG73" s="1228"/>
      <c r="CH73" s="1228"/>
      <c r="CI73" s="1228"/>
      <c r="CJ73" s="1228"/>
      <c r="CK73" s="1228"/>
      <c r="CL73" s="1228"/>
      <c r="CM73" s="1228"/>
      <c r="CN73" s="1228">
        <v>76.599999999999994</v>
      </c>
      <c r="CO73" s="1228"/>
      <c r="CP73" s="1228"/>
      <c r="CQ73" s="1228"/>
      <c r="CR73" s="1228"/>
      <c r="CS73" s="1228"/>
      <c r="CT73" s="1228"/>
      <c r="CU73" s="1228"/>
      <c r="CV73" s="1228">
        <v>11.1</v>
      </c>
      <c r="CW73" s="1228"/>
      <c r="CX73" s="1228"/>
      <c r="CY73" s="1228"/>
      <c r="CZ73" s="1228"/>
      <c r="DA73" s="1228"/>
      <c r="DB73" s="1228"/>
      <c r="DC73" s="1228"/>
    </row>
    <row r="74" spans="2:107" ht="13" x14ac:dyDescent="0.2">
      <c r="B74" s="259"/>
      <c r="G74" s="1229"/>
      <c r="H74" s="1229"/>
      <c r="I74" s="1229"/>
      <c r="J74" s="1229"/>
      <c r="K74" s="1249"/>
      <c r="L74" s="1249"/>
      <c r="M74" s="1249"/>
      <c r="N74" s="1249"/>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570</v>
      </c>
      <c r="BC75" s="1245"/>
      <c r="BD75" s="1245"/>
      <c r="BE75" s="1245"/>
      <c r="BF75" s="1245"/>
      <c r="BG75" s="1245"/>
      <c r="BH75" s="1245"/>
      <c r="BI75" s="1245"/>
      <c r="BJ75" s="1245"/>
      <c r="BK75" s="1245"/>
      <c r="BL75" s="1245"/>
      <c r="BM75" s="1245"/>
      <c r="BN75" s="1245"/>
      <c r="BO75" s="1245"/>
      <c r="BP75" s="1228">
        <v>10.4</v>
      </c>
      <c r="BQ75" s="1228"/>
      <c r="BR75" s="1228"/>
      <c r="BS75" s="1228"/>
      <c r="BT75" s="1228"/>
      <c r="BU75" s="1228"/>
      <c r="BV75" s="1228"/>
      <c r="BW75" s="1228"/>
      <c r="BX75" s="1228">
        <v>10.8</v>
      </c>
      <c r="BY75" s="1228"/>
      <c r="BZ75" s="1228"/>
      <c r="CA75" s="1228"/>
      <c r="CB75" s="1228"/>
      <c r="CC75" s="1228"/>
      <c r="CD75" s="1228"/>
      <c r="CE75" s="1228"/>
      <c r="CF75" s="1228">
        <v>12</v>
      </c>
      <c r="CG75" s="1228"/>
      <c r="CH75" s="1228"/>
      <c r="CI75" s="1228"/>
      <c r="CJ75" s="1228"/>
      <c r="CK75" s="1228"/>
      <c r="CL75" s="1228"/>
      <c r="CM75" s="1228"/>
      <c r="CN75" s="1228">
        <v>13.5</v>
      </c>
      <c r="CO75" s="1228"/>
      <c r="CP75" s="1228"/>
      <c r="CQ75" s="1228"/>
      <c r="CR75" s="1228"/>
      <c r="CS75" s="1228"/>
      <c r="CT75" s="1228"/>
      <c r="CU75" s="1228"/>
      <c r="CV75" s="1228">
        <v>14.9</v>
      </c>
      <c r="CW75" s="1228"/>
      <c r="CX75" s="1228"/>
      <c r="CY75" s="1228"/>
      <c r="CZ75" s="1228"/>
      <c r="DA75" s="1228"/>
      <c r="DB75" s="1228"/>
      <c r="DC75" s="1228"/>
    </row>
    <row r="76" spans="2:107" ht="13" x14ac:dyDescent="0.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9"/>
      <c r="H77" s="1239"/>
      <c r="I77" s="1239"/>
      <c r="J77" s="1239"/>
      <c r="K77" s="1249"/>
      <c r="L77" s="1249"/>
      <c r="M77" s="1249"/>
      <c r="N77" s="1249"/>
      <c r="AN77" s="1243" t="s">
        <v>572</v>
      </c>
      <c r="AO77" s="1243"/>
      <c r="AP77" s="1243"/>
      <c r="AQ77" s="1243"/>
      <c r="AR77" s="1243"/>
      <c r="AS77" s="1243"/>
      <c r="AT77" s="1243"/>
      <c r="AU77" s="1243"/>
      <c r="AV77" s="1243"/>
      <c r="AW77" s="1243"/>
      <c r="AX77" s="1243"/>
      <c r="AY77" s="1243"/>
      <c r="AZ77" s="1243"/>
      <c r="BA77" s="1243"/>
      <c r="BB77" s="1245" t="s">
        <v>571</v>
      </c>
      <c r="BC77" s="1245"/>
      <c r="BD77" s="1245"/>
      <c r="BE77" s="1245"/>
      <c r="BF77" s="1245"/>
      <c r="BG77" s="1245"/>
      <c r="BH77" s="1245"/>
      <c r="BI77" s="1245"/>
      <c r="BJ77" s="1245"/>
      <c r="BK77" s="1245"/>
      <c r="BL77" s="1245"/>
      <c r="BM77" s="1245"/>
      <c r="BN77" s="1245"/>
      <c r="BO77" s="1245"/>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 x14ac:dyDescent="0.2">
      <c r="B78" s="259"/>
      <c r="G78" s="1239"/>
      <c r="H78" s="1239"/>
      <c r="I78" s="1239"/>
      <c r="J78" s="1239"/>
      <c r="K78" s="1249"/>
      <c r="L78" s="1249"/>
      <c r="M78" s="1249"/>
      <c r="N78" s="1249"/>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9"/>
      <c r="H79" s="1239"/>
      <c r="I79" s="1247"/>
      <c r="J79" s="1247"/>
      <c r="K79" s="1250"/>
      <c r="L79" s="1250"/>
      <c r="M79" s="1250"/>
      <c r="N79" s="1250"/>
      <c r="AN79" s="1243"/>
      <c r="AO79" s="1243"/>
      <c r="AP79" s="1243"/>
      <c r="AQ79" s="1243"/>
      <c r="AR79" s="1243"/>
      <c r="AS79" s="1243"/>
      <c r="AT79" s="1243"/>
      <c r="AU79" s="1243"/>
      <c r="AV79" s="1243"/>
      <c r="AW79" s="1243"/>
      <c r="AX79" s="1243"/>
      <c r="AY79" s="1243"/>
      <c r="AZ79" s="1243"/>
      <c r="BA79" s="1243"/>
      <c r="BB79" s="1245" t="s">
        <v>570</v>
      </c>
      <c r="BC79" s="1245"/>
      <c r="BD79" s="1245"/>
      <c r="BE79" s="1245"/>
      <c r="BF79" s="1245"/>
      <c r="BG79" s="1245"/>
      <c r="BH79" s="1245"/>
      <c r="BI79" s="1245"/>
      <c r="BJ79" s="1245"/>
      <c r="BK79" s="1245"/>
      <c r="BL79" s="1245"/>
      <c r="BM79" s="1245"/>
      <c r="BN79" s="1245"/>
      <c r="BO79" s="1245"/>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 x14ac:dyDescent="0.2">
      <c r="B80" s="259"/>
      <c r="G80" s="1239"/>
      <c r="H80" s="1239"/>
      <c r="I80" s="1247"/>
      <c r="J80" s="1247"/>
      <c r="K80" s="1250"/>
      <c r="L80" s="1250"/>
      <c r="M80" s="1250"/>
      <c r="N80" s="1250"/>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5yk0cfgJdXRBs4onEHn+K0AdvFGgSws+4UjnR/3GotSVFxFs9FJbV0z5ipa3oH9TsdsRrvlzI/cVfI5Hcy+rmw==" saltValue="so5RoFc8Oby+X9BRcmqcUg==" spinCount="100000" sheet="1" objects="1" scenarios="1" formatCells="0"/>
  <dataConsolidate link="1"/>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1C562-0516-4B50-8F74-156E4DC553F3}">
  <sheetPr>
    <pageSetUpPr fitToPage="1"/>
  </sheetPr>
  <dimension ref="A1:DR125"/>
  <sheetViews>
    <sheetView showGridLines="0" zoomScaleNormal="100" zoomScaleSheetLayoutView="70" workbookViewId="0">
      <selection activeCell="AH67" sqref="AH6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R5+kqy6sVi8zO+VSOC3pq7e6iq5/rEx9bPR6SyZtXEoRHJmEdKLl7KSADMcqNncPT/x8tCi7raVMWU0zONQapw==" saltValue="o2GNv3NV6hm73bm03fL7nQ=="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C8967-62B6-41F6-BB1E-13412CDC345C}">
  <sheetPr>
    <pageSetUpPr fitToPage="1"/>
  </sheetPr>
  <dimension ref="A1:DR125"/>
  <sheetViews>
    <sheetView showGridLines="0" topLeftCell="A4" zoomScaleNormal="100" zoomScaleSheetLayoutView="55" workbookViewId="0">
      <selection activeCell="AH113" sqref="AH113"/>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FAK3LTlo9WFm11qUiHQ4KQ/lrsnsGRr2dfCKrB9nieVSbiYXNhto6bUtqD0mqqqk6enFtl0yHsLeixxngeBpCQ==" saltValue="hBZQUaf1DZtzl40m3UQBHw==" spinCount="100000" sheet="1" objects="1" scenarios="1"/>
  <dataConsolidate link="1"/>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130336</v>
      </c>
      <c r="E3" s="154"/>
      <c r="F3" s="155">
        <v>94081</v>
      </c>
      <c r="G3" s="156"/>
      <c r="H3" s="157"/>
    </row>
    <row r="4" spans="1:8" x14ac:dyDescent="0.2">
      <c r="A4" s="158"/>
      <c r="B4" s="159"/>
      <c r="C4" s="160"/>
      <c r="D4" s="161">
        <v>44292</v>
      </c>
      <c r="E4" s="162"/>
      <c r="F4" s="163">
        <v>48949</v>
      </c>
      <c r="G4" s="164"/>
      <c r="H4" s="165"/>
    </row>
    <row r="5" spans="1:8" x14ac:dyDescent="0.2">
      <c r="A5" s="146" t="s">
        <v>522</v>
      </c>
      <c r="B5" s="151"/>
      <c r="C5" s="152"/>
      <c r="D5" s="153">
        <v>236510</v>
      </c>
      <c r="E5" s="154"/>
      <c r="F5" s="155">
        <v>92632</v>
      </c>
      <c r="G5" s="156"/>
      <c r="H5" s="157"/>
    </row>
    <row r="6" spans="1:8" x14ac:dyDescent="0.2">
      <c r="A6" s="158"/>
      <c r="B6" s="159"/>
      <c r="C6" s="160"/>
      <c r="D6" s="161">
        <v>136850</v>
      </c>
      <c r="E6" s="162"/>
      <c r="F6" s="163">
        <v>47978</v>
      </c>
      <c r="G6" s="164"/>
      <c r="H6" s="165"/>
    </row>
    <row r="7" spans="1:8" x14ac:dyDescent="0.2">
      <c r="A7" s="146" t="s">
        <v>523</v>
      </c>
      <c r="B7" s="151"/>
      <c r="C7" s="152"/>
      <c r="D7" s="153">
        <v>153220</v>
      </c>
      <c r="E7" s="154"/>
      <c r="F7" s="155">
        <v>96469</v>
      </c>
      <c r="G7" s="156"/>
      <c r="H7" s="157"/>
    </row>
    <row r="8" spans="1:8" x14ac:dyDescent="0.2">
      <c r="A8" s="158"/>
      <c r="B8" s="159"/>
      <c r="C8" s="160"/>
      <c r="D8" s="161">
        <v>56101</v>
      </c>
      <c r="E8" s="162"/>
      <c r="F8" s="163">
        <v>49775</v>
      </c>
      <c r="G8" s="164"/>
      <c r="H8" s="165"/>
    </row>
    <row r="9" spans="1:8" x14ac:dyDescent="0.2">
      <c r="A9" s="146" t="s">
        <v>524</v>
      </c>
      <c r="B9" s="151"/>
      <c r="C9" s="152"/>
      <c r="D9" s="153">
        <v>77594</v>
      </c>
      <c r="E9" s="154"/>
      <c r="F9" s="155">
        <v>85743</v>
      </c>
      <c r="G9" s="156"/>
      <c r="H9" s="157"/>
    </row>
    <row r="10" spans="1:8" x14ac:dyDescent="0.2">
      <c r="A10" s="158"/>
      <c r="B10" s="159"/>
      <c r="C10" s="160"/>
      <c r="D10" s="161">
        <v>24725</v>
      </c>
      <c r="E10" s="162"/>
      <c r="F10" s="163">
        <v>45231</v>
      </c>
      <c r="G10" s="164"/>
      <c r="H10" s="165"/>
    </row>
    <row r="11" spans="1:8" x14ac:dyDescent="0.2">
      <c r="A11" s="146" t="s">
        <v>525</v>
      </c>
      <c r="B11" s="151"/>
      <c r="C11" s="152"/>
      <c r="D11" s="153">
        <v>74197</v>
      </c>
      <c r="E11" s="154"/>
      <c r="F11" s="155">
        <v>92509</v>
      </c>
      <c r="G11" s="156"/>
      <c r="H11" s="157"/>
    </row>
    <row r="12" spans="1:8" x14ac:dyDescent="0.2">
      <c r="A12" s="158"/>
      <c r="B12" s="159"/>
      <c r="C12" s="166"/>
      <c r="D12" s="161">
        <v>34874</v>
      </c>
      <c r="E12" s="162"/>
      <c r="F12" s="163">
        <v>52274</v>
      </c>
      <c r="G12" s="164"/>
      <c r="H12" s="165"/>
    </row>
    <row r="13" spans="1:8" x14ac:dyDescent="0.2">
      <c r="A13" s="146"/>
      <c r="B13" s="151"/>
      <c r="C13" s="152"/>
      <c r="D13" s="153">
        <v>134371</v>
      </c>
      <c r="E13" s="154"/>
      <c r="F13" s="155">
        <v>92287</v>
      </c>
      <c r="G13" s="167"/>
      <c r="H13" s="157"/>
    </row>
    <row r="14" spans="1:8" x14ac:dyDescent="0.2">
      <c r="A14" s="158"/>
      <c r="B14" s="159"/>
      <c r="C14" s="160"/>
      <c r="D14" s="161">
        <v>59368</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0.7</v>
      </c>
      <c r="C19" s="168">
        <f>ROUND(VALUE(SUBSTITUTE(実質収支比率等に係る経年分析!G$48,"▲","-")),2)</f>
        <v>5.74</v>
      </c>
      <c r="D19" s="168">
        <f>ROUND(VALUE(SUBSTITUTE(実質収支比率等に係る経年分析!H$48,"▲","-")),2)</f>
        <v>8.68</v>
      </c>
      <c r="E19" s="168">
        <f>ROUND(VALUE(SUBSTITUTE(実質収支比率等に係る経年分析!I$48,"▲","-")),2)</f>
        <v>4.76</v>
      </c>
      <c r="F19" s="168">
        <f>ROUND(VALUE(SUBSTITUTE(実質収支比率等に係る経年分析!J$48,"▲","-")),2)</f>
        <v>23.96</v>
      </c>
    </row>
    <row r="20" spans="1:11" x14ac:dyDescent="0.2">
      <c r="A20" s="168" t="s">
        <v>53</v>
      </c>
      <c r="B20" s="168">
        <f>ROUND(VALUE(SUBSTITUTE(実質収支比率等に係る経年分析!F$47,"▲","-")),2)</f>
        <v>22.94</v>
      </c>
      <c r="C20" s="168">
        <f>ROUND(VALUE(SUBSTITUTE(実質収支比率等に係る経年分析!G$47,"▲","-")),2)</f>
        <v>22.92</v>
      </c>
      <c r="D20" s="168">
        <f>ROUND(VALUE(SUBSTITUTE(実質収支比率等に係る経年分析!H$47,"▲","-")),2)</f>
        <v>25.22</v>
      </c>
      <c r="E20" s="168">
        <f>ROUND(VALUE(SUBSTITUTE(実質収支比率等に係る経年分析!I$47,"▲","-")),2)</f>
        <v>31.23</v>
      </c>
      <c r="F20" s="168">
        <f>ROUND(VALUE(SUBSTITUTE(実質収支比率等に係る経年分析!J$47,"▲","-")),2)</f>
        <v>34.03</v>
      </c>
    </row>
    <row r="21" spans="1:11" x14ac:dyDescent="0.2">
      <c r="A21" s="168" t="s">
        <v>54</v>
      </c>
      <c r="B21" s="168">
        <f>IF(ISNUMBER(VALUE(SUBSTITUTE(実質収支比率等に係る経年分析!F$49,"▲","-"))),ROUND(VALUE(SUBSTITUTE(実質収支比率等に係る経年分析!F$49,"▲","-")),2),NA())</f>
        <v>-3.54</v>
      </c>
      <c r="C21" s="168">
        <f>IF(ISNUMBER(VALUE(SUBSTITUTE(実質収支比率等に係る経年分析!G$49,"▲","-"))),ROUND(VALUE(SUBSTITUTE(実質収支比率等に係る経年分析!G$49,"▲","-")),2),NA())</f>
        <v>5.07</v>
      </c>
      <c r="D21" s="168">
        <f>IF(ISNUMBER(VALUE(SUBSTITUTE(実質収支比率等に係る経年分析!H$49,"▲","-"))),ROUND(VALUE(SUBSTITUTE(実質収支比率等に係る経年分析!H$49,"▲","-")),2),NA())</f>
        <v>3.11</v>
      </c>
      <c r="E21" s="168">
        <f>IF(ISNUMBER(VALUE(SUBSTITUTE(実質収支比率等に係る経年分析!I$49,"▲","-"))),ROUND(VALUE(SUBSTITUTE(実質収支比率等に係る経年分析!I$49,"▲","-")),2),NA())</f>
        <v>-1.82</v>
      </c>
      <c r="F21" s="168">
        <f>IF(ISNUMBER(VALUE(SUBSTITUTE(実質収支比率等に係る経年分析!J$49,"▲","-"))),ROUND(VALUE(SUBSTITUTE(実質収支比率等に係る経年分析!J$49,"▲","-")),2),NA())</f>
        <v>20.9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0.67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0.28000000000000003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土地取得事業特別会計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7.0000000000000007E-2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7.0000000000000007E-2</v>
      </c>
    </row>
    <row r="30" spans="1:11" x14ac:dyDescent="0.2">
      <c r="A30" s="169" t="str">
        <f>IF(連結実質赤字比率に係る赤字・黒字の構成分析!C$40="",NA(),連結実質赤字比率に係る赤字・黒字の構成分析!C$40)</f>
        <v>臨海土地造成事業特別会計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0.79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0.55000000000000004</v>
      </c>
    </row>
    <row r="31" spans="1:11" x14ac:dyDescent="0.2">
      <c r="A31" s="169" t="str">
        <f>IF(連結実質赤字比率に係る赤字・黒字の構成分析!C$39="",NA(),連結実質赤字比率に係る赤字・黒字の構成分析!C$39)</f>
        <v>下水道事業会計</v>
      </c>
      <c r="B31" s="169">
        <f>IF(ROUND(VALUE(SUBSTITUTE(連結実質赤字比率に係る赤字・黒字の構成分析!F$39,"▲", "-")), 2) &lt; 0, ABS(ROUND(VALUE(SUBSTITUTE(連結実質赤字比率に係る赤字・黒字の構成分析!F$39,"▲", "-")), 2)), NA())</f>
        <v>0.09</v>
      </c>
      <c r="C31" s="169" t="e">
        <f>IF(ROUND(VALUE(SUBSTITUTE(連結実質赤字比率に係る赤字・黒字の構成分析!F$39,"▲", "-")), 2) &gt;= 0, ABS(ROUND(VALUE(SUBSTITUTE(連結実質赤字比率に係る赤字・黒字の構成分析!F$39,"▲", "-")), 2)), NA())</f>
        <v>#N/A</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0.7</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1.34</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3.85</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18.54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18.97</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0.55000000000000004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4.68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23.84</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7.89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20.48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28.28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25.67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3586</v>
      </c>
      <c r="E42" s="170"/>
      <c r="F42" s="170"/>
      <c r="G42" s="170">
        <f>'実質公債費比率（分子）の構造'!L$52</f>
        <v>3486</v>
      </c>
      <c r="H42" s="170"/>
      <c r="I42" s="170"/>
      <c r="J42" s="170">
        <f>'実質公債費比率（分子）の構造'!M$52</f>
        <v>3555</v>
      </c>
      <c r="K42" s="170"/>
      <c r="L42" s="170"/>
      <c r="M42" s="170">
        <f>'実質公債費比率（分子）の構造'!N$52</f>
        <v>3180</v>
      </c>
      <c r="N42" s="170"/>
      <c r="O42" s="170"/>
      <c r="P42" s="170">
        <f>'実質公債費比率（分子）の構造'!O$52</f>
        <v>3155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70</v>
      </c>
      <c r="C45" s="170"/>
      <c r="D45" s="170"/>
      <c r="E45" s="170">
        <f>'実質公債費比率（分子）の構造'!L$49</f>
        <v>65</v>
      </c>
      <c r="F45" s="170"/>
      <c r="G45" s="170"/>
      <c r="H45" s="170">
        <f>'実質公債費比率（分子）の構造'!M$49</f>
        <v>65</v>
      </c>
      <c r="I45" s="170"/>
      <c r="J45" s="170"/>
      <c r="K45" s="170">
        <f>'実質公債費比率（分子）の構造'!N$49</f>
        <v>65</v>
      </c>
      <c r="L45" s="170"/>
      <c r="M45" s="170"/>
      <c r="N45" s="170">
        <f>'実質公債費比率（分子）の構造'!O$49</f>
        <v>46</v>
      </c>
      <c r="O45" s="170"/>
      <c r="P45" s="170"/>
    </row>
    <row r="46" spans="1:16" x14ac:dyDescent="0.2">
      <c r="A46" s="170" t="s">
        <v>64</v>
      </c>
      <c r="B46" s="170">
        <f>'実質公債費比率（分子）の構造'!K$48</f>
        <v>1047</v>
      </c>
      <c r="C46" s="170"/>
      <c r="D46" s="170"/>
      <c r="E46" s="170">
        <f>'実質公債費比率（分子）の構造'!L$48</f>
        <v>985</v>
      </c>
      <c r="F46" s="170"/>
      <c r="G46" s="170"/>
      <c r="H46" s="170">
        <f>'実質公債費比率（分子）の構造'!M$48</f>
        <v>1006</v>
      </c>
      <c r="I46" s="170"/>
      <c r="J46" s="170"/>
      <c r="K46" s="170">
        <f>'実質公債費比率（分子）の構造'!N$48</f>
        <v>975</v>
      </c>
      <c r="L46" s="170"/>
      <c r="M46" s="170"/>
      <c r="N46" s="170">
        <f>'実質公債費比率（分子）の構造'!O$48</f>
        <v>1051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3420</v>
      </c>
      <c r="C49" s="170"/>
      <c r="D49" s="170"/>
      <c r="E49" s="170">
        <f>'実質公債費比率（分子）の構造'!L$45</f>
        <v>3420</v>
      </c>
      <c r="F49" s="170"/>
      <c r="G49" s="170"/>
      <c r="H49" s="170">
        <f>'実質公債費比率（分子）の構造'!M$45</f>
        <v>3690</v>
      </c>
      <c r="I49" s="170"/>
      <c r="J49" s="170"/>
      <c r="K49" s="170">
        <f>'実質公債費比率（分子）の構造'!N$45</f>
        <v>3519</v>
      </c>
      <c r="L49" s="170"/>
      <c r="M49" s="170"/>
      <c r="N49" s="170">
        <f>'実質公債費比率（分子）の構造'!O$45</f>
        <v>3423</v>
      </c>
      <c r="O49" s="170"/>
      <c r="P49" s="170"/>
    </row>
    <row r="50" spans="1:16" x14ac:dyDescent="0.2">
      <c r="A50" s="170" t="s">
        <v>67</v>
      </c>
      <c r="B50" s="170" t="e">
        <f>NA()</f>
        <v>#N/A</v>
      </c>
      <c r="C50" s="170">
        <f>IF(ISNUMBER('実質公債費比率（分子）の構造'!K$53),'実質公債費比率（分子）の構造'!K$53,NA())</f>
        <v>951</v>
      </c>
      <c r="D50" s="170" t="e">
        <f>NA()</f>
        <v>#N/A</v>
      </c>
      <c r="E50" s="170" t="e">
        <f>NA()</f>
        <v>#N/A</v>
      </c>
      <c r="F50" s="170">
        <f>IF(ISNUMBER('実質公債費比率（分子）の構造'!L$53),'実質公債費比率（分子）の構造'!L$53,NA())</f>
        <v>984</v>
      </c>
      <c r="G50" s="170" t="e">
        <f>NA()</f>
        <v>#N/A</v>
      </c>
      <c r="H50" s="170" t="e">
        <f>NA()</f>
        <v>#N/A</v>
      </c>
      <c r="I50" s="170">
        <f>IF(ISNUMBER('実質公債費比率（分子）の構造'!M$53),'実質公債費比率（分子）の構造'!M$53,NA())</f>
        <v>1206</v>
      </c>
      <c r="J50" s="170" t="e">
        <f>NA()</f>
        <v>#N/A</v>
      </c>
      <c r="K50" s="170" t="e">
        <f>NA()</f>
        <v>#N/A</v>
      </c>
      <c r="L50" s="170">
        <f>IF(ISNUMBER('実質公債費比率（分子）の構造'!N$53),'実質公債費比率（分子）の構造'!N$53,NA())</f>
        <v>1379</v>
      </c>
      <c r="M50" s="170" t="e">
        <f>NA()</f>
        <v>#N/A</v>
      </c>
      <c r="N50" s="170" t="e">
        <f>NA()</f>
        <v>#N/A</v>
      </c>
      <c r="O50" s="170">
        <f>IF(ISNUMBER('実質公債費比率（分子）の構造'!O$53),'実質公債費比率（分子）の構造'!O$53,NA())</f>
        <v>1365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28587</v>
      </c>
      <c r="E56" s="169"/>
      <c r="F56" s="169"/>
      <c r="G56" s="169">
        <f>'将来負担比率（分子）の構造'!J$52</f>
        <v>29282</v>
      </c>
      <c r="H56" s="169"/>
      <c r="I56" s="169"/>
      <c r="J56" s="169">
        <f>'将来負担比率（分子）の構造'!K$52</f>
        <v>28738</v>
      </c>
      <c r="K56" s="169"/>
      <c r="L56" s="169"/>
      <c r="M56" s="169">
        <f>'将来負担比率（分子）の構造'!L$52</f>
        <v>26566</v>
      </c>
      <c r="N56" s="169"/>
      <c r="O56" s="169"/>
      <c r="P56" s="169">
        <f>'将来負担比率（分子）の構造'!M$52</f>
        <v>27251</v>
      </c>
    </row>
    <row r="57" spans="1:16" x14ac:dyDescent="0.2">
      <c r="A57" s="169" t="s">
        <v>42</v>
      </c>
      <c r="B57" s="169"/>
      <c r="C57" s="169"/>
      <c r="D57" s="169">
        <f>'将来負担比率（分子）の構造'!I$51</f>
        <v>1955</v>
      </c>
      <c r="E57" s="169"/>
      <c r="F57" s="169"/>
      <c r="G57" s="169">
        <f>'将来負担比率（分子）の構造'!J$51</f>
        <v>1854</v>
      </c>
      <c r="H57" s="169"/>
      <c r="I57" s="169"/>
      <c r="J57" s="169">
        <f>'将来負担比率（分子）の構造'!K$51</f>
        <v>1823</v>
      </c>
      <c r="K57" s="169"/>
      <c r="L57" s="169"/>
      <c r="M57" s="169">
        <f>'将来負担比率（分子）の構造'!L$51</f>
        <v>1700</v>
      </c>
      <c r="N57" s="169"/>
      <c r="O57" s="169"/>
      <c r="P57" s="169">
        <f>'将来負担比率（分子）の構造'!M$51</f>
        <v>2115</v>
      </c>
    </row>
    <row r="58" spans="1:16" x14ac:dyDescent="0.2">
      <c r="A58" s="169" t="s">
        <v>41</v>
      </c>
      <c r="B58" s="169"/>
      <c r="C58" s="169"/>
      <c r="D58" s="169">
        <f>'将来負担比率（分子）の構造'!I$50</f>
        <v>4296</v>
      </c>
      <c r="E58" s="169"/>
      <c r="F58" s="169"/>
      <c r="G58" s="169">
        <f>'将来負担比率（分子）の構造'!J$50</f>
        <v>4324</v>
      </c>
      <c r="H58" s="169"/>
      <c r="I58" s="169"/>
      <c r="J58" s="169">
        <f>'将来負担比率（分子）の構造'!K$50</f>
        <v>4830</v>
      </c>
      <c r="K58" s="169"/>
      <c r="L58" s="169"/>
      <c r="M58" s="169">
        <f>'将来負担比率（分子）の構造'!L$50</f>
        <v>5505</v>
      </c>
      <c r="N58" s="169"/>
      <c r="O58" s="169"/>
      <c r="P58" s="169">
        <f>'将来負担比率（分子）の構造'!M$50</f>
        <v>9962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1899</v>
      </c>
      <c r="C62" s="169"/>
      <c r="D62" s="169"/>
      <c r="E62" s="169">
        <f>'将来負担比率（分子）の構造'!J$45</f>
        <v>2037</v>
      </c>
      <c r="F62" s="169"/>
      <c r="G62" s="169"/>
      <c r="H62" s="169">
        <f>'将来負担比率（分子）の構造'!K$45</f>
        <v>2024</v>
      </c>
      <c r="I62" s="169"/>
      <c r="J62" s="169"/>
      <c r="K62" s="169">
        <f>'将来負担比率（分子）の構造'!L$45</f>
        <v>2099</v>
      </c>
      <c r="L62" s="169"/>
      <c r="M62" s="169"/>
      <c r="N62" s="169">
        <f>'将来負担比率（分子）の構造'!M$45</f>
        <v>2218</v>
      </c>
      <c r="O62" s="169"/>
      <c r="P62" s="169"/>
    </row>
    <row r="63" spans="1:16" x14ac:dyDescent="0.2">
      <c r="A63" s="169" t="s">
        <v>34</v>
      </c>
      <c r="B63" s="169">
        <f>'将来負担比率（分子）の構造'!I$44</f>
        <v>332</v>
      </c>
      <c r="C63" s="169"/>
      <c r="D63" s="169"/>
      <c r="E63" s="169">
        <f>'将来負担比率（分子）の構造'!J$44</f>
        <v>268</v>
      </c>
      <c r="F63" s="169"/>
      <c r="G63" s="169"/>
      <c r="H63" s="169">
        <f>'将来負担比率（分子）の構造'!K$44</f>
        <v>204</v>
      </c>
      <c r="I63" s="169"/>
      <c r="J63" s="169"/>
      <c r="K63" s="169">
        <f>'将来負担比率（分子）の構造'!L$44</f>
        <v>140</v>
      </c>
      <c r="L63" s="169"/>
      <c r="M63" s="169"/>
      <c r="N63" s="169">
        <f>'将来負担比率（分子）の構造'!M$44</f>
        <v>94</v>
      </c>
      <c r="O63" s="169"/>
      <c r="P63" s="169"/>
    </row>
    <row r="64" spans="1:16" x14ac:dyDescent="0.2">
      <c r="A64" s="169" t="s">
        <v>33</v>
      </c>
      <c r="B64" s="169">
        <f>'将来負担比率（分子）の構造'!I$43</f>
        <v>11661</v>
      </c>
      <c r="C64" s="169"/>
      <c r="D64" s="169"/>
      <c r="E64" s="169">
        <f>'将来負担比率（分子）の構造'!J$43</f>
        <v>10435</v>
      </c>
      <c r="F64" s="169"/>
      <c r="G64" s="169"/>
      <c r="H64" s="169">
        <f>'将来負担比率（分子）の構造'!K$43</f>
        <v>10063</v>
      </c>
      <c r="I64" s="169"/>
      <c r="J64" s="169"/>
      <c r="K64" s="169">
        <f>'将来負担比率（分子）の構造'!L$43</f>
        <v>9622</v>
      </c>
      <c r="L64" s="169"/>
      <c r="M64" s="169"/>
      <c r="N64" s="169">
        <f>'将来負担比率（分子）の構造'!M$43</f>
        <v>9640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28222</v>
      </c>
      <c r="C66" s="169"/>
      <c r="D66" s="169"/>
      <c r="E66" s="169">
        <f>'将来負担比率（分子）の構造'!J$41</f>
        <v>29969</v>
      </c>
      <c r="F66" s="169"/>
      <c r="G66" s="169"/>
      <c r="H66" s="169">
        <f>'将来負担比率（分子）の構造'!K$41</f>
        <v>29837</v>
      </c>
      <c r="I66" s="169"/>
      <c r="J66" s="169"/>
      <c r="K66" s="169">
        <f>'将来負担比率（分子）の構造'!L$41</f>
        <v>28606</v>
      </c>
      <c r="L66" s="169"/>
      <c r="M66" s="169"/>
      <c r="N66" s="169">
        <f>'将来負担比率（分子）の構造'!M$41</f>
        <v>28345</v>
      </c>
      <c r="O66" s="169"/>
      <c r="P66" s="169"/>
    </row>
    <row r="67" spans="1:16" x14ac:dyDescent="0.2">
      <c r="A67" s="169" t="s">
        <v>71</v>
      </c>
      <c r="B67" s="169" t="e">
        <f>NA()</f>
        <v>#N/A</v>
      </c>
      <c r="C67" s="169">
        <f>IF(ISNUMBER('将来負担比率（分子）の構造'!I$53), IF('将来負担比率（分子）の構造'!I$53 &lt; 0, 0, '将来負担比率（分子）の構造'!I$53), NA())</f>
        <v>7277</v>
      </c>
      <c r="D67" s="169" t="e">
        <f>NA()</f>
        <v>#N/A</v>
      </c>
      <c r="E67" s="169" t="e">
        <f>NA()</f>
        <v>#N/A</v>
      </c>
      <c r="F67" s="169">
        <f>IF(ISNUMBER('将来負担比率（分子）の構造'!J$53), IF('将来負担比率（分子）の構造'!J$53 &lt; 0, 0, '将来負担比率（分子）の構造'!J$53), NA())</f>
        <v>7249</v>
      </c>
      <c r="G67" s="169" t="e">
        <f>NA()</f>
        <v>#N/A</v>
      </c>
      <c r="H67" s="169" t="e">
        <f>NA()</f>
        <v>#N/A</v>
      </c>
      <c r="I67" s="169">
        <f>IF(ISNUMBER('将来負担比率（分子）の構造'!K$53), IF('将来負担比率（分子）の構造'!K$53 &lt; 0, 0, '将来負担比率（分子）の構造'!K$53), NA())</f>
        <v>6737</v>
      </c>
      <c r="J67" s="169" t="e">
        <f>NA()</f>
        <v>#N/A</v>
      </c>
      <c r="K67" s="169" t="e">
        <f>NA()</f>
        <v>#N/A</v>
      </c>
      <c r="L67" s="169">
        <f>IF(ISNUMBER('将来負担比率（分子）の構造'!L$53), IF('将来負担比率（分子）の構造'!L$53 &lt; 0, 0, '将来負担比率（分子）の構造'!L$53), NA())</f>
        <v>6696</v>
      </c>
      <c r="M67" s="169" t="e">
        <f>NA()</f>
        <v>#N/A</v>
      </c>
      <c r="N67" s="169" t="e">
        <f>NA()</f>
        <v>#N/A</v>
      </c>
      <c r="O67" s="169">
        <f>IF(ISNUMBER('将来負担比率（分子）の構造'!M$53), IF('将来負担比率（分子）の構造'!M$53 &lt; 0, 0, '将来負担比率（分子）の構造'!M$53), NA())</f>
        <v>970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3054</v>
      </c>
      <c r="C72" s="173">
        <f>基金残高に係る経年分析!G55</f>
        <v>3656</v>
      </c>
      <c r="D72" s="173">
        <f>基金残高に係る経年分析!H55</f>
        <v>3957</v>
      </c>
    </row>
    <row r="73" spans="1:16" x14ac:dyDescent="0.2">
      <c r="A73" s="172" t="s">
        <v>74</v>
      </c>
      <c r="B73" s="173">
        <f>基金残高に係る経年分析!F56</f>
        <v>263</v>
      </c>
      <c r="C73" s="173">
        <f>基金残高に係る経年分析!G56</f>
        <v>263</v>
      </c>
      <c r="D73" s="173">
        <f>基金残高に係る経年分析!H56</f>
        <v>263</v>
      </c>
    </row>
    <row r="74" spans="1:16" x14ac:dyDescent="0.2">
      <c r="A74" s="172" t="s">
        <v>75</v>
      </c>
      <c r="B74" s="173">
        <f>基金残高に係る経年分析!F57</f>
        <v>2028</v>
      </c>
      <c r="C74" s="173">
        <f>基金残高に係る経年分析!G57</f>
        <v>2078</v>
      </c>
      <c r="D74" s="173">
        <f>基金残高に係る経年分析!H57</f>
        <v>4316</v>
      </c>
    </row>
  </sheetData>
  <sheetProtection algorithmName="SHA-512" hashValue="Aj+eQ7PPyI3dPsGJUwXfP8Zn30+7zRRRdiI+baIlsxfuYLa/aYph0n990kFqDSTT4dO7KCNnpBdid9hffmA7gQ==" saltValue="IWRpLywReSr3M+nj0A0I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2421074</v>
      </c>
      <c r="S5" s="690"/>
      <c r="T5" s="690"/>
      <c r="U5" s="690"/>
      <c r="V5" s="690"/>
      <c r="W5" s="690"/>
      <c r="X5" s="690"/>
      <c r="Y5" s="715"/>
      <c r="Z5" s="728">
        <v>8.1</v>
      </c>
      <c r="AA5" s="728"/>
      <c r="AB5" s="728"/>
      <c r="AC5" s="728"/>
      <c r="AD5" s="729">
        <v>2313316</v>
      </c>
      <c r="AE5" s="729"/>
      <c r="AF5" s="729"/>
      <c r="AG5" s="729"/>
      <c r="AH5" s="729"/>
      <c r="AI5" s="729"/>
      <c r="AJ5" s="729"/>
      <c r="AK5" s="729"/>
      <c r="AL5" s="716">
        <v>19.8</v>
      </c>
      <c r="AM5" s="698"/>
      <c r="AN5" s="698"/>
      <c r="AO5" s="717"/>
      <c r="AP5" s="692" t="s">
        <v>215</v>
      </c>
      <c r="AQ5" s="693"/>
      <c r="AR5" s="693"/>
      <c r="AS5" s="693"/>
      <c r="AT5" s="693"/>
      <c r="AU5" s="693"/>
      <c r="AV5" s="693"/>
      <c r="AW5" s="693"/>
      <c r="AX5" s="693"/>
      <c r="AY5" s="693"/>
      <c r="AZ5" s="693"/>
      <c r="BA5" s="693"/>
      <c r="BB5" s="693"/>
      <c r="BC5" s="693"/>
      <c r="BD5" s="693"/>
      <c r="BE5" s="693"/>
      <c r="BF5" s="694"/>
      <c r="BG5" s="634">
        <v>2295207</v>
      </c>
      <c r="BH5" s="635"/>
      <c r="BI5" s="635"/>
      <c r="BJ5" s="635"/>
      <c r="BK5" s="635"/>
      <c r="BL5" s="635"/>
      <c r="BM5" s="635"/>
      <c r="BN5" s="636"/>
      <c r="BO5" s="672">
        <v>94.8</v>
      </c>
      <c r="BP5" s="672"/>
      <c r="BQ5" s="672"/>
      <c r="BR5" s="672"/>
      <c r="BS5" s="673">
        <v>119192</v>
      </c>
      <c r="BT5" s="673"/>
      <c r="BU5" s="673"/>
      <c r="BV5" s="673"/>
      <c r="BW5" s="673"/>
      <c r="BX5" s="673"/>
      <c r="BY5" s="673"/>
      <c r="BZ5" s="673"/>
      <c r="CA5" s="673"/>
      <c r="CB5" s="711"/>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242875</v>
      </c>
      <c r="S6" s="635"/>
      <c r="T6" s="635"/>
      <c r="U6" s="635"/>
      <c r="V6" s="635"/>
      <c r="W6" s="635"/>
      <c r="X6" s="635"/>
      <c r="Y6" s="636"/>
      <c r="Z6" s="672">
        <v>0.8</v>
      </c>
      <c r="AA6" s="672"/>
      <c r="AB6" s="672"/>
      <c r="AC6" s="672"/>
      <c r="AD6" s="673">
        <v>242875</v>
      </c>
      <c r="AE6" s="673"/>
      <c r="AF6" s="673"/>
      <c r="AG6" s="673"/>
      <c r="AH6" s="673"/>
      <c r="AI6" s="673"/>
      <c r="AJ6" s="673"/>
      <c r="AK6" s="673"/>
      <c r="AL6" s="637">
        <v>2.1</v>
      </c>
      <c r="AM6" s="638"/>
      <c r="AN6" s="638"/>
      <c r="AO6" s="674"/>
      <c r="AP6" s="631" t="s">
        <v>220</v>
      </c>
      <c r="AQ6" s="632"/>
      <c r="AR6" s="632"/>
      <c r="AS6" s="632"/>
      <c r="AT6" s="632"/>
      <c r="AU6" s="632"/>
      <c r="AV6" s="632"/>
      <c r="AW6" s="632"/>
      <c r="AX6" s="632"/>
      <c r="AY6" s="632"/>
      <c r="AZ6" s="632"/>
      <c r="BA6" s="632"/>
      <c r="BB6" s="632"/>
      <c r="BC6" s="632"/>
      <c r="BD6" s="632"/>
      <c r="BE6" s="632"/>
      <c r="BF6" s="633"/>
      <c r="BG6" s="634">
        <v>2295207</v>
      </c>
      <c r="BH6" s="635"/>
      <c r="BI6" s="635"/>
      <c r="BJ6" s="635"/>
      <c r="BK6" s="635"/>
      <c r="BL6" s="635"/>
      <c r="BM6" s="635"/>
      <c r="BN6" s="636"/>
      <c r="BO6" s="672">
        <v>94.8</v>
      </c>
      <c r="BP6" s="672"/>
      <c r="BQ6" s="672"/>
      <c r="BR6" s="672"/>
      <c r="BS6" s="673">
        <v>119192</v>
      </c>
      <c r="BT6" s="673"/>
      <c r="BU6" s="673"/>
      <c r="BV6" s="673"/>
      <c r="BW6" s="673"/>
      <c r="BX6" s="673"/>
      <c r="BY6" s="673"/>
      <c r="BZ6" s="673"/>
      <c r="CA6" s="673"/>
      <c r="CB6" s="711"/>
      <c r="CD6" s="692" t="s">
        <v>221</v>
      </c>
      <c r="CE6" s="693"/>
      <c r="CF6" s="693"/>
      <c r="CG6" s="693"/>
      <c r="CH6" s="693"/>
      <c r="CI6" s="693"/>
      <c r="CJ6" s="693"/>
      <c r="CK6" s="693"/>
      <c r="CL6" s="693"/>
      <c r="CM6" s="693"/>
      <c r="CN6" s="693"/>
      <c r="CO6" s="693"/>
      <c r="CP6" s="693"/>
      <c r="CQ6" s="694"/>
      <c r="CR6" s="634">
        <v>173915</v>
      </c>
      <c r="CS6" s="635"/>
      <c r="CT6" s="635"/>
      <c r="CU6" s="635"/>
      <c r="CV6" s="635"/>
      <c r="CW6" s="635"/>
      <c r="CX6" s="635"/>
      <c r="CY6" s="636"/>
      <c r="CZ6" s="716">
        <v>0.7</v>
      </c>
      <c r="DA6" s="698"/>
      <c r="DB6" s="698"/>
      <c r="DC6" s="718"/>
      <c r="DD6" s="640">
        <v>473</v>
      </c>
      <c r="DE6" s="635"/>
      <c r="DF6" s="635"/>
      <c r="DG6" s="635"/>
      <c r="DH6" s="635"/>
      <c r="DI6" s="635"/>
      <c r="DJ6" s="635"/>
      <c r="DK6" s="635"/>
      <c r="DL6" s="635"/>
      <c r="DM6" s="635"/>
      <c r="DN6" s="635"/>
      <c r="DO6" s="635"/>
      <c r="DP6" s="636"/>
      <c r="DQ6" s="640">
        <v>173915</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793</v>
      </c>
      <c r="S7" s="635"/>
      <c r="T7" s="635"/>
      <c r="U7" s="635"/>
      <c r="V7" s="635"/>
      <c r="W7" s="635"/>
      <c r="X7" s="635"/>
      <c r="Y7" s="636"/>
      <c r="Z7" s="672">
        <v>0</v>
      </c>
      <c r="AA7" s="672"/>
      <c r="AB7" s="672"/>
      <c r="AC7" s="672"/>
      <c r="AD7" s="673">
        <v>793</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918666</v>
      </c>
      <c r="BH7" s="635"/>
      <c r="BI7" s="635"/>
      <c r="BJ7" s="635"/>
      <c r="BK7" s="635"/>
      <c r="BL7" s="635"/>
      <c r="BM7" s="635"/>
      <c r="BN7" s="636"/>
      <c r="BO7" s="672">
        <v>37.9</v>
      </c>
      <c r="BP7" s="672"/>
      <c r="BQ7" s="672"/>
      <c r="BR7" s="672"/>
      <c r="BS7" s="673">
        <v>25049</v>
      </c>
      <c r="BT7" s="673"/>
      <c r="BU7" s="673"/>
      <c r="BV7" s="673"/>
      <c r="BW7" s="673"/>
      <c r="BX7" s="673"/>
      <c r="BY7" s="673"/>
      <c r="BZ7" s="673"/>
      <c r="CA7" s="673"/>
      <c r="CB7" s="711"/>
      <c r="CD7" s="631" t="s">
        <v>224</v>
      </c>
      <c r="CE7" s="632"/>
      <c r="CF7" s="632"/>
      <c r="CG7" s="632"/>
      <c r="CH7" s="632"/>
      <c r="CI7" s="632"/>
      <c r="CJ7" s="632"/>
      <c r="CK7" s="632"/>
      <c r="CL7" s="632"/>
      <c r="CM7" s="632"/>
      <c r="CN7" s="632"/>
      <c r="CO7" s="632"/>
      <c r="CP7" s="632"/>
      <c r="CQ7" s="633"/>
      <c r="CR7" s="634">
        <v>3718516</v>
      </c>
      <c r="CS7" s="635"/>
      <c r="CT7" s="635"/>
      <c r="CU7" s="635"/>
      <c r="CV7" s="635"/>
      <c r="CW7" s="635"/>
      <c r="CX7" s="635"/>
      <c r="CY7" s="636"/>
      <c r="CZ7" s="672">
        <v>14</v>
      </c>
      <c r="DA7" s="672"/>
      <c r="DB7" s="672"/>
      <c r="DC7" s="672"/>
      <c r="DD7" s="640">
        <v>63409</v>
      </c>
      <c r="DE7" s="635"/>
      <c r="DF7" s="635"/>
      <c r="DG7" s="635"/>
      <c r="DH7" s="635"/>
      <c r="DI7" s="635"/>
      <c r="DJ7" s="635"/>
      <c r="DK7" s="635"/>
      <c r="DL7" s="635"/>
      <c r="DM7" s="635"/>
      <c r="DN7" s="635"/>
      <c r="DO7" s="635"/>
      <c r="DP7" s="636"/>
      <c r="DQ7" s="640">
        <v>1567710</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11231</v>
      </c>
      <c r="S8" s="635"/>
      <c r="T8" s="635"/>
      <c r="U8" s="635"/>
      <c r="V8" s="635"/>
      <c r="W8" s="635"/>
      <c r="X8" s="635"/>
      <c r="Y8" s="636"/>
      <c r="Z8" s="672">
        <v>0</v>
      </c>
      <c r="AA8" s="672"/>
      <c r="AB8" s="672"/>
      <c r="AC8" s="672"/>
      <c r="AD8" s="673">
        <v>11231</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39658</v>
      </c>
      <c r="BH8" s="635"/>
      <c r="BI8" s="635"/>
      <c r="BJ8" s="635"/>
      <c r="BK8" s="635"/>
      <c r="BL8" s="635"/>
      <c r="BM8" s="635"/>
      <c r="BN8" s="636"/>
      <c r="BO8" s="672">
        <v>1.6</v>
      </c>
      <c r="BP8" s="672"/>
      <c r="BQ8" s="672"/>
      <c r="BR8" s="672"/>
      <c r="BS8" s="673" t="s">
        <v>122</v>
      </c>
      <c r="BT8" s="673"/>
      <c r="BU8" s="673"/>
      <c r="BV8" s="673"/>
      <c r="BW8" s="673"/>
      <c r="BX8" s="673"/>
      <c r="BY8" s="673"/>
      <c r="BZ8" s="673"/>
      <c r="CA8" s="673"/>
      <c r="CB8" s="711"/>
      <c r="CD8" s="631" t="s">
        <v>227</v>
      </c>
      <c r="CE8" s="632"/>
      <c r="CF8" s="632"/>
      <c r="CG8" s="632"/>
      <c r="CH8" s="632"/>
      <c r="CI8" s="632"/>
      <c r="CJ8" s="632"/>
      <c r="CK8" s="632"/>
      <c r="CL8" s="632"/>
      <c r="CM8" s="632"/>
      <c r="CN8" s="632"/>
      <c r="CO8" s="632"/>
      <c r="CP8" s="632"/>
      <c r="CQ8" s="633"/>
      <c r="CR8" s="634">
        <v>5912892</v>
      </c>
      <c r="CS8" s="635"/>
      <c r="CT8" s="635"/>
      <c r="CU8" s="635"/>
      <c r="CV8" s="635"/>
      <c r="CW8" s="635"/>
      <c r="CX8" s="635"/>
      <c r="CY8" s="636"/>
      <c r="CZ8" s="672">
        <v>22.3</v>
      </c>
      <c r="DA8" s="672"/>
      <c r="DB8" s="672"/>
      <c r="DC8" s="672"/>
      <c r="DD8" s="640">
        <v>119033</v>
      </c>
      <c r="DE8" s="635"/>
      <c r="DF8" s="635"/>
      <c r="DG8" s="635"/>
      <c r="DH8" s="635"/>
      <c r="DI8" s="635"/>
      <c r="DJ8" s="635"/>
      <c r="DK8" s="635"/>
      <c r="DL8" s="635"/>
      <c r="DM8" s="635"/>
      <c r="DN8" s="635"/>
      <c r="DO8" s="635"/>
      <c r="DP8" s="636"/>
      <c r="DQ8" s="640">
        <v>3029185</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13120</v>
      </c>
      <c r="S9" s="635"/>
      <c r="T9" s="635"/>
      <c r="U9" s="635"/>
      <c r="V9" s="635"/>
      <c r="W9" s="635"/>
      <c r="X9" s="635"/>
      <c r="Y9" s="636"/>
      <c r="Z9" s="672">
        <v>0</v>
      </c>
      <c r="AA9" s="672"/>
      <c r="AB9" s="672"/>
      <c r="AC9" s="672"/>
      <c r="AD9" s="673">
        <v>13120</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770274</v>
      </c>
      <c r="BH9" s="635"/>
      <c r="BI9" s="635"/>
      <c r="BJ9" s="635"/>
      <c r="BK9" s="635"/>
      <c r="BL9" s="635"/>
      <c r="BM9" s="635"/>
      <c r="BN9" s="636"/>
      <c r="BO9" s="672">
        <v>31.8</v>
      </c>
      <c r="BP9" s="672"/>
      <c r="BQ9" s="672"/>
      <c r="BR9" s="672"/>
      <c r="BS9" s="673" t="s">
        <v>122</v>
      </c>
      <c r="BT9" s="673"/>
      <c r="BU9" s="673"/>
      <c r="BV9" s="673"/>
      <c r="BW9" s="673"/>
      <c r="BX9" s="673"/>
      <c r="BY9" s="673"/>
      <c r="BZ9" s="673"/>
      <c r="CA9" s="673"/>
      <c r="CB9" s="711"/>
      <c r="CD9" s="631" t="s">
        <v>230</v>
      </c>
      <c r="CE9" s="632"/>
      <c r="CF9" s="632"/>
      <c r="CG9" s="632"/>
      <c r="CH9" s="632"/>
      <c r="CI9" s="632"/>
      <c r="CJ9" s="632"/>
      <c r="CK9" s="632"/>
      <c r="CL9" s="632"/>
      <c r="CM9" s="632"/>
      <c r="CN9" s="632"/>
      <c r="CO9" s="632"/>
      <c r="CP9" s="632"/>
      <c r="CQ9" s="633"/>
      <c r="CR9" s="634">
        <v>3746655</v>
      </c>
      <c r="CS9" s="635"/>
      <c r="CT9" s="635"/>
      <c r="CU9" s="635"/>
      <c r="CV9" s="635"/>
      <c r="CW9" s="635"/>
      <c r="CX9" s="635"/>
      <c r="CY9" s="636"/>
      <c r="CZ9" s="672">
        <v>14.1</v>
      </c>
      <c r="DA9" s="672"/>
      <c r="DB9" s="672"/>
      <c r="DC9" s="672"/>
      <c r="DD9" s="640">
        <v>226449</v>
      </c>
      <c r="DE9" s="635"/>
      <c r="DF9" s="635"/>
      <c r="DG9" s="635"/>
      <c r="DH9" s="635"/>
      <c r="DI9" s="635"/>
      <c r="DJ9" s="635"/>
      <c r="DK9" s="635"/>
      <c r="DL9" s="635"/>
      <c r="DM9" s="635"/>
      <c r="DN9" s="635"/>
      <c r="DO9" s="635"/>
      <c r="DP9" s="636"/>
      <c r="DQ9" s="640">
        <v>1662171</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60735</v>
      </c>
      <c r="BH10" s="635"/>
      <c r="BI10" s="635"/>
      <c r="BJ10" s="635"/>
      <c r="BK10" s="635"/>
      <c r="BL10" s="635"/>
      <c r="BM10" s="635"/>
      <c r="BN10" s="636"/>
      <c r="BO10" s="672">
        <v>2.5</v>
      </c>
      <c r="BP10" s="672"/>
      <c r="BQ10" s="672"/>
      <c r="BR10" s="672"/>
      <c r="BS10" s="673">
        <v>11359</v>
      </c>
      <c r="BT10" s="673"/>
      <c r="BU10" s="673"/>
      <c r="BV10" s="673"/>
      <c r="BW10" s="673"/>
      <c r="BX10" s="673"/>
      <c r="BY10" s="673"/>
      <c r="BZ10" s="673"/>
      <c r="CA10" s="673"/>
      <c r="CB10" s="711"/>
      <c r="CD10" s="631" t="s">
        <v>233</v>
      </c>
      <c r="CE10" s="632"/>
      <c r="CF10" s="632"/>
      <c r="CG10" s="632"/>
      <c r="CH10" s="632"/>
      <c r="CI10" s="632"/>
      <c r="CJ10" s="632"/>
      <c r="CK10" s="632"/>
      <c r="CL10" s="632"/>
      <c r="CM10" s="632"/>
      <c r="CN10" s="632"/>
      <c r="CO10" s="632"/>
      <c r="CP10" s="632"/>
      <c r="CQ10" s="633"/>
      <c r="CR10" s="634">
        <v>18131</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4912</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622009</v>
      </c>
      <c r="S11" s="635"/>
      <c r="T11" s="635"/>
      <c r="U11" s="635"/>
      <c r="V11" s="635"/>
      <c r="W11" s="635"/>
      <c r="X11" s="635"/>
      <c r="Y11" s="636"/>
      <c r="Z11" s="637">
        <v>2.1</v>
      </c>
      <c r="AA11" s="638"/>
      <c r="AB11" s="638"/>
      <c r="AC11" s="639"/>
      <c r="AD11" s="640">
        <v>622009</v>
      </c>
      <c r="AE11" s="635"/>
      <c r="AF11" s="635"/>
      <c r="AG11" s="635"/>
      <c r="AH11" s="635"/>
      <c r="AI11" s="635"/>
      <c r="AJ11" s="635"/>
      <c r="AK11" s="636"/>
      <c r="AL11" s="637">
        <v>5.3</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47999</v>
      </c>
      <c r="BH11" s="635"/>
      <c r="BI11" s="635"/>
      <c r="BJ11" s="635"/>
      <c r="BK11" s="635"/>
      <c r="BL11" s="635"/>
      <c r="BM11" s="635"/>
      <c r="BN11" s="636"/>
      <c r="BO11" s="672">
        <v>2</v>
      </c>
      <c r="BP11" s="672"/>
      <c r="BQ11" s="672"/>
      <c r="BR11" s="672"/>
      <c r="BS11" s="673">
        <v>13690</v>
      </c>
      <c r="BT11" s="673"/>
      <c r="BU11" s="673"/>
      <c r="BV11" s="673"/>
      <c r="BW11" s="673"/>
      <c r="BX11" s="673"/>
      <c r="BY11" s="673"/>
      <c r="BZ11" s="673"/>
      <c r="CA11" s="673"/>
      <c r="CB11" s="711"/>
      <c r="CD11" s="631" t="s">
        <v>236</v>
      </c>
      <c r="CE11" s="632"/>
      <c r="CF11" s="632"/>
      <c r="CG11" s="632"/>
      <c r="CH11" s="632"/>
      <c r="CI11" s="632"/>
      <c r="CJ11" s="632"/>
      <c r="CK11" s="632"/>
      <c r="CL11" s="632"/>
      <c r="CM11" s="632"/>
      <c r="CN11" s="632"/>
      <c r="CO11" s="632"/>
      <c r="CP11" s="632"/>
      <c r="CQ11" s="633"/>
      <c r="CR11" s="634">
        <v>926637</v>
      </c>
      <c r="CS11" s="635"/>
      <c r="CT11" s="635"/>
      <c r="CU11" s="635"/>
      <c r="CV11" s="635"/>
      <c r="CW11" s="635"/>
      <c r="CX11" s="635"/>
      <c r="CY11" s="636"/>
      <c r="CZ11" s="672">
        <v>3.5</v>
      </c>
      <c r="DA11" s="672"/>
      <c r="DB11" s="672"/>
      <c r="DC11" s="672"/>
      <c r="DD11" s="640">
        <v>293307</v>
      </c>
      <c r="DE11" s="635"/>
      <c r="DF11" s="635"/>
      <c r="DG11" s="635"/>
      <c r="DH11" s="635"/>
      <c r="DI11" s="635"/>
      <c r="DJ11" s="635"/>
      <c r="DK11" s="635"/>
      <c r="DL11" s="635"/>
      <c r="DM11" s="635"/>
      <c r="DN11" s="635"/>
      <c r="DO11" s="635"/>
      <c r="DP11" s="636"/>
      <c r="DQ11" s="640">
        <v>459032</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1123546</v>
      </c>
      <c r="BH12" s="635"/>
      <c r="BI12" s="635"/>
      <c r="BJ12" s="635"/>
      <c r="BK12" s="635"/>
      <c r="BL12" s="635"/>
      <c r="BM12" s="635"/>
      <c r="BN12" s="636"/>
      <c r="BO12" s="672">
        <v>46.4</v>
      </c>
      <c r="BP12" s="672"/>
      <c r="BQ12" s="672"/>
      <c r="BR12" s="672"/>
      <c r="BS12" s="673">
        <v>94143</v>
      </c>
      <c r="BT12" s="673"/>
      <c r="BU12" s="673"/>
      <c r="BV12" s="673"/>
      <c r="BW12" s="673"/>
      <c r="BX12" s="673"/>
      <c r="BY12" s="673"/>
      <c r="BZ12" s="673"/>
      <c r="CA12" s="673"/>
      <c r="CB12" s="711"/>
      <c r="CD12" s="631" t="s">
        <v>239</v>
      </c>
      <c r="CE12" s="632"/>
      <c r="CF12" s="632"/>
      <c r="CG12" s="632"/>
      <c r="CH12" s="632"/>
      <c r="CI12" s="632"/>
      <c r="CJ12" s="632"/>
      <c r="CK12" s="632"/>
      <c r="CL12" s="632"/>
      <c r="CM12" s="632"/>
      <c r="CN12" s="632"/>
      <c r="CO12" s="632"/>
      <c r="CP12" s="632"/>
      <c r="CQ12" s="633"/>
      <c r="CR12" s="634">
        <v>651768</v>
      </c>
      <c r="CS12" s="635"/>
      <c r="CT12" s="635"/>
      <c r="CU12" s="635"/>
      <c r="CV12" s="635"/>
      <c r="CW12" s="635"/>
      <c r="CX12" s="635"/>
      <c r="CY12" s="636"/>
      <c r="CZ12" s="672">
        <v>2.5</v>
      </c>
      <c r="DA12" s="672"/>
      <c r="DB12" s="672"/>
      <c r="DC12" s="672"/>
      <c r="DD12" s="640">
        <v>107137</v>
      </c>
      <c r="DE12" s="635"/>
      <c r="DF12" s="635"/>
      <c r="DG12" s="635"/>
      <c r="DH12" s="635"/>
      <c r="DI12" s="635"/>
      <c r="DJ12" s="635"/>
      <c r="DK12" s="635"/>
      <c r="DL12" s="635"/>
      <c r="DM12" s="635"/>
      <c r="DN12" s="635"/>
      <c r="DO12" s="635"/>
      <c r="DP12" s="636"/>
      <c r="DQ12" s="640">
        <v>400571</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1110948</v>
      </c>
      <c r="BH13" s="635"/>
      <c r="BI13" s="635"/>
      <c r="BJ13" s="635"/>
      <c r="BK13" s="635"/>
      <c r="BL13" s="635"/>
      <c r="BM13" s="635"/>
      <c r="BN13" s="636"/>
      <c r="BO13" s="672">
        <v>45.9</v>
      </c>
      <c r="BP13" s="672"/>
      <c r="BQ13" s="672"/>
      <c r="BR13" s="672"/>
      <c r="BS13" s="673">
        <v>94143</v>
      </c>
      <c r="BT13" s="673"/>
      <c r="BU13" s="673"/>
      <c r="BV13" s="673"/>
      <c r="BW13" s="673"/>
      <c r="BX13" s="673"/>
      <c r="BY13" s="673"/>
      <c r="BZ13" s="673"/>
      <c r="CA13" s="673"/>
      <c r="CB13" s="711"/>
      <c r="CD13" s="631" t="s">
        <v>242</v>
      </c>
      <c r="CE13" s="632"/>
      <c r="CF13" s="632"/>
      <c r="CG13" s="632"/>
      <c r="CH13" s="632"/>
      <c r="CI13" s="632"/>
      <c r="CJ13" s="632"/>
      <c r="CK13" s="632"/>
      <c r="CL13" s="632"/>
      <c r="CM13" s="632"/>
      <c r="CN13" s="632"/>
      <c r="CO13" s="632"/>
      <c r="CP13" s="632"/>
      <c r="CQ13" s="633"/>
      <c r="CR13" s="634">
        <v>3755507</v>
      </c>
      <c r="CS13" s="635"/>
      <c r="CT13" s="635"/>
      <c r="CU13" s="635"/>
      <c r="CV13" s="635"/>
      <c r="CW13" s="635"/>
      <c r="CX13" s="635"/>
      <c r="CY13" s="636"/>
      <c r="CZ13" s="672">
        <v>14.2</v>
      </c>
      <c r="DA13" s="672"/>
      <c r="DB13" s="672"/>
      <c r="DC13" s="672"/>
      <c r="DD13" s="640">
        <v>589578</v>
      </c>
      <c r="DE13" s="635"/>
      <c r="DF13" s="635"/>
      <c r="DG13" s="635"/>
      <c r="DH13" s="635"/>
      <c r="DI13" s="635"/>
      <c r="DJ13" s="635"/>
      <c r="DK13" s="635"/>
      <c r="DL13" s="635"/>
      <c r="DM13" s="635"/>
      <c r="DN13" s="635"/>
      <c r="DO13" s="635"/>
      <c r="DP13" s="636"/>
      <c r="DQ13" s="640">
        <v>3171462</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1846</v>
      </c>
      <c r="S14" s="635"/>
      <c r="T14" s="635"/>
      <c r="U14" s="635"/>
      <c r="V14" s="635"/>
      <c r="W14" s="635"/>
      <c r="X14" s="635"/>
      <c r="Y14" s="636"/>
      <c r="Z14" s="672">
        <v>0</v>
      </c>
      <c r="AA14" s="672"/>
      <c r="AB14" s="672"/>
      <c r="AC14" s="672"/>
      <c r="AD14" s="673">
        <v>1846</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90736</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1"/>
      <c r="CD14" s="631" t="s">
        <v>245</v>
      </c>
      <c r="CE14" s="632"/>
      <c r="CF14" s="632"/>
      <c r="CG14" s="632"/>
      <c r="CH14" s="632"/>
      <c r="CI14" s="632"/>
      <c r="CJ14" s="632"/>
      <c r="CK14" s="632"/>
      <c r="CL14" s="632"/>
      <c r="CM14" s="632"/>
      <c r="CN14" s="632"/>
      <c r="CO14" s="632"/>
      <c r="CP14" s="632"/>
      <c r="CQ14" s="633"/>
      <c r="CR14" s="634">
        <v>1404099</v>
      </c>
      <c r="CS14" s="635"/>
      <c r="CT14" s="635"/>
      <c r="CU14" s="635"/>
      <c r="CV14" s="635"/>
      <c r="CW14" s="635"/>
      <c r="CX14" s="635"/>
      <c r="CY14" s="636"/>
      <c r="CZ14" s="672">
        <v>5.3</v>
      </c>
      <c r="DA14" s="672"/>
      <c r="DB14" s="672"/>
      <c r="DC14" s="672"/>
      <c r="DD14" s="640">
        <v>41867</v>
      </c>
      <c r="DE14" s="635"/>
      <c r="DF14" s="635"/>
      <c r="DG14" s="635"/>
      <c r="DH14" s="635"/>
      <c r="DI14" s="635"/>
      <c r="DJ14" s="635"/>
      <c r="DK14" s="635"/>
      <c r="DL14" s="635"/>
      <c r="DM14" s="635"/>
      <c r="DN14" s="635"/>
      <c r="DO14" s="635"/>
      <c r="DP14" s="636"/>
      <c r="DQ14" s="640">
        <v>1314014</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162259</v>
      </c>
      <c r="BH15" s="635"/>
      <c r="BI15" s="635"/>
      <c r="BJ15" s="635"/>
      <c r="BK15" s="635"/>
      <c r="BL15" s="635"/>
      <c r="BM15" s="635"/>
      <c r="BN15" s="636"/>
      <c r="BO15" s="672">
        <v>6.7</v>
      </c>
      <c r="BP15" s="672"/>
      <c r="BQ15" s="672"/>
      <c r="BR15" s="672"/>
      <c r="BS15" s="673" t="s">
        <v>122</v>
      </c>
      <c r="BT15" s="673"/>
      <c r="BU15" s="673"/>
      <c r="BV15" s="673"/>
      <c r="BW15" s="673"/>
      <c r="BX15" s="673"/>
      <c r="BY15" s="673"/>
      <c r="BZ15" s="673"/>
      <c r="CA15" s="673"/>
      <c r="CB15" s="711"/>
      <c r="CD15" s="631" t="s">
        <v>248</v>
      </c>
      <c r="CE15" s="632"/>
      <c r="CF15" s="632"/>
      <c r="CG15" s="632"/>
      <c r="CH15" s="632"/>
      <c r="CI15" s="632"/>
      <c r="CJ15" s="632"/>
      <c r="CK15" s="632"/>
      <c r="CL15" s="632"/>
      <c r="CM15" s="632"/>
      <c r="CN15" s="632"/>
      <c r="CO15" s="632"/>
      <c r="CP15" s="632"/>
      <c r="CQ15" s="633"/>
      <c r="CR15" s="634">
        <v>1657006</v>
      </c>
      <c r="CS15" s="635"/>
      <c r="CT15" s="635"/>
      <c r="CU15" s="635"/>
      <c r="CV15" s="635"/>
      <c r="CW15" s="635"/>
      <c r="CX15" s="635"/>
      <c r="CY15" s="636"/>
      <c r="CZ15" s="672">
        <v>6.3</v>
      </c>
      <c r="DA15" s="672"/>
      <c r="DB15" s="672"/>
      <c r="DC15" s="672"/>
      <c r="DD15" s="640">
        <v>274117</v>
      </c>
      <c r="DE15" s="635"/>
      <c r="DF15" s="635"/>
      <c r="DG15" s="635"/>
      <c r="DH15" s="635"/>
      <c r="DI15" s="635"/>
      <c r="DJ15" s="635"/>
      <c r="DK15" s="635"/>
      <c r="DL15" s="635"/>
      <c r="DM15" s="635"/>
      <c r="DN15" s="635"/>
      <c r="DO15" s="635"/>
      <c r="DP15" s="636"/>
      <c r="DQ15" s="640">
        <v>1113677</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24938</v>
      </c>
      <c r="S16" s="635"/>
      <c r="T16" s="635"/>
      <c r="U16" s="635"/>
      <c r="V16" s="635"/>
      <c r="W16" s="635"/>
      <c r="X16" s="635"/>
      <c r="Y16" s="636"/>
      <c r="Z16" s="672">
        <v>0.1</v>
      </c>
      <c r="AA16" s="672"/>
      <c r="AB16" s="672"/>
      <c r="AC16" s="672"/>
      <c r="AD16" s="673">
        <v>24938</v>
      </c>
      <c r="AE16" s="673"/>
      <c r="AF16" s="673"/>
      <c r="AG16" s="673"/>
      <c r="AH16" s="673"/>
      <c r="AI16" s="673"/>
      <c r="AJ16" s="673"/>
      <c r="AK16" s="673"/>
      <c r="AL16" s="637">
        <v>0.2</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251</v>
      </c>
      <c r="CE16" s="632"/>
      <c r="CF16" s="632"/>
      <c r="CG16" s="632"/>
      <c r="CH16" s="632"/>
      <c r="CI16" s="632"/>
      <c r="CJ16" s="632"/>
      <c r="CK16" s="632"/>
      <c r="CL16" s="632"/>
      <c r="CM16" s="632"/>
      <c r="CN16" s="632"/>
      <c r="CO16" s="632"/>
      <c r="CP16" s="632"/>
      <c r="CQ16" s="633"/>
      <c r="CR16" s="634">
        <v>904277</v>
      </c>
      <c r="CS16" s="635"/>
      <c r="CT16" s="635"/>
      <c r="CU16" s="635"/>
      <c r="CV16" s="635"/>
      <c r="CW16" s="635"/>
      <c r="CX16" s="635"/>
      <c r="CY16" s="636"/>
      <c r="CZ16" s="672">
        <v>3.4</v>
      </c>
      <c r="DA16" s="672"/>
      <c r="DB16" s="672"/>
      <c r="DC16" s="672"/>
      <c r="DD16" s="640" t="s">
        <v>122</v>
      </c>
      <c r="DE16" s="635"/>
      <c r="DF16" s="635"/>
      <c r="DG16" s="635"/>
      <c r="DH16" s="635"/>
      <c r="DI16" s="635"/>
      <c r="DJ16" s="635"/>
      <c r="DK16" s="635"/>
      <c r="DL16" s="635"/>
      <c r="DM16" s="635"/>
      <c r="DN16" s="635"/>
      <c r="DO16" s="635"/>
      <c r="DP16" s="636"/>
      <c r="DQ16" s="640">
        <v>224127</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55810</v>
      </c>
      <c r="S17" s="635"/>
      <c r="T17" s="635"/>
      <c r="U17" s="635"/>
      <c r="V17" s="635"/>
      <c r="W17" s="635"/>
      <c r="X17" s="635"/>
      <c r="Y17" s="636"/>
      <c r="Z17" s="672">
        <v>0.2</v>
      </c>
      <c r="AA17" s="672"/>
      <c r="AB17" s="672"/>
      <c r="AC17" s="672"/>
      <c r="AD17" s="673">
        <v>55810</v>
      </c>
      <c r="AE17" s="673"/>
      <c r="AF17" s="673"/>
      <c r="AG17" s="673"/>
      <c r="AH17" s="673"/>
      <c r="AI17" s="673"/>
      <c r="AJ17" s="673"/>
      <c r="AK17" s="673"/>
      <c r="AL17" s="637">
        <v>0.5</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254</v>
      </c>
      <c r="CE17" s="632"/>
      <c r="CF17" s="632"/>
      <c r="CG17" s="632"/>
      <c r="CH17" s="632"/>
      <c r="CI17" s="632"/>
      <c r="CJ17" s="632"/>
      <c r="CK17" s="632"/>
      <c r="CL17" s="632"/>
      <c r="CM17" s="632"/>
      <c r="CN17" s="632"/>
      <c r="CO17" s="632"/>
      <c r="CP17" s="632"/>
      <c r="CQ17" s="633"/>
      <c r="CR17" s="634">
        <v>3623868</v>
      </c>
      <c r="CS17" s="635"/>
      <c r="CT17" s="635"/>
      <c r="CU17" s="635"/>
      <c r="CV17" s="635"/>
      <c r="CW17" s="635"/>
      <c r="CX17" s="635"/>
      <c r="CY17" s="636"/>
      <c r="CZ17" s="672">
        <v>13.7</v>
      </c>
      <c r="DA17" s="672"/>
      <c r="DB17" s="672"/>
      <c r="DC17" s="672"/>
      <c r="DD17" s="640" t="s">
        <v>122</v>
      </c>
      <c r="DE17" s="635"/>
      <c r="DF17" s="635"/>
      <c r="DG17" s="635"/>
      <c r="DH17" s="635"/>
      <c r="DI17" s="635"/>
      <c r="DJ17" s="635"/>
      <c r="DK17" s="635"/>
      <c r="DL17" s="635"/>
      <c r="DM17" s="635"/>
      <c r="DN17" s="635"/>
      <c r="DO17" s="635"/>
      <c r="DP17" s="636"/>
      <c r="DQ17" s="640">
        <v>3483135</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v>8060</v>
      </c>
      <c r="S18" s="635"/>
      <c r="T18" s="635"/>
      <c r="U18" s="635"/>
      <c r="V18" s="635"/>
      <c r="W18" s="635"/>
      <c r="X18" s="635"/>
      <c r="Y18" s="636"/>
      <c r="Z18" s="672">
        <v>0</v>
      </c>
      <c r="AA18" s="672"/>
      <c r="AB18" s="672"/>
      <c r="AC18" s="672"/>
      <c r="AD18" s="673">
        <v>8060</v>
      </c>
      <c r="AE18" s="673"/>
      <c r="AF18" s="673"/>
      <c r="AG18" s="673"/>
      <c r="AH18" s="673"/>
      <c r="AI18" s="673"/>
      <c r="AJ18" s="673"/>
      <c r="AK18" s="673"/>
      <c r="AL18" s="637">
        <v>0.1</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v>8060</v>
      </c>
      <c r="S19" s="635"/>
      <c r="T19" s="635"/>
      <c r="U19" s="635"/>
      <c r="V19" s="635"/>
      <c r="W19" s="635"/>
      <c r="X19" s="635"/>
      <c r="Y19" s="636"/>
      <c r="Z19" s="672">
        <v>0</v>
      </c>
      <c r="AA19" s="672"/>
      <c r="AB19" s="672"/>
      <c r="AC19" s="672"/>
      <c r="AD19" s="673">
        <v>8060</v>
      </c>
      <c r="AE19" s="673"/>
      <c r="AF19" s="673"/>
      <c r="AG19" s="673"/>
      <c r="AH19" s="673"/>
      <c r="AI19" s="673"/>
      <c r="AJ19" s="673"/>
      <c r="AK19" s="673"/>
      <c r="AL19" s="637">
        <v>0.1</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v>125867</v>
      </c>
      <c r="BH19" s="635"/>
      <c r="BI19" s="635"/>
      <c r="BJ19" s="635"/>
      <c r="BK19" s="635"/>
      <c r="BL19" s="635"/>
      <c r="BM19" s="635"/>
      <c r="BN19" s="636"/>
      <c r="BO19" s="672">
        <v>5.2</v>
      </c>
      <c r="BP19" s="672"/>
      <c r="BQ19" s="672"/>
      <c r="BR19" s="672"/>
      <c r="BS19" s="673" t="s">
        <v>122</v>
      </c>
      <c r="BT19" s="673"/>
      <c r="BU19" s="673"/>
      <c r="BV19" s="673"/>
      <c r="BW19" s="673"/>
      <c r="BX19" s="673"/>
      <c r="BY19" s="673"/>
      <c r="BZ19" s="673"/>
      <c r="CA19" s="673"/>
      <c r="CB19" s="711"/>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v>125867</v>
      </c>
      <c r="BH20" s="635"/>
      <c r="BI20" s="635"/>
      <c r="BJ20" s="635"/>
      <c r="BK20" s="635"/>
      <c r="BL20" s="635"/>
      <c r="BM20" s="635"/>
      <c r="BN20" s="636"/>
      <c r="BO20" s="672">
        <v>5.2</v>
      </c>
      <c r="BP20" s="672"/>
      <c r="BQ20" s="672"/>
      <c r="BR20" s="672"/>
      <c r="BS20" s="673" t="s">
        <v>122</v>
      </c>
      <c r="BT20" s="673"/>
      <c r="BU20" s="673"/>
      <c r="BV20" s="673"/>
      <c r="BW20" s="673"/>
      <c r="BX20" s="673"/>
      <c r="BY20" s="673"/>
      <c r="BZ20" s="673"/>
      <c r="CA20" s="673"/>
      <c r="CB20" s="711"/>
      <c r="CD20" s="631" t="s">
        <v>263</v>
      </c>
      <c r="CE20" s="632"/>
      <c r="CF20" s="632"/>
      <c r="CG20" s="632"/>
      <c r="CH20" s="632"/>
      <c r="CI20" s="632"/>
      <c r="CJ20" s="632"/>
      <c r="CK20" s="632"/>
      <c r="CL20" s="632"/>
      <c r="CM20" s="632"/>
      <c r="CN20" s="632"/>
      <c r="CO20" s="632"/>
      <c r="CP20" s="632"/>
      <c r="CQ20" s="633"/>
      <c r="CR20" s="634">
        <v>26493271</v>
      </c>
      <c r="CS20" s="635"/>
      <c r="CT20" s="635"/>
      <c r="CU20" s="635"/>
      <c r="CV20" s="635"/>
      <c r="CW20" s="635"/>
      <c r="CX20" s="635"/>
      <c r="CY20" s="636"/>
      <c r="CZ20" s="672">
        <v>100</v>
      </c>
      <c r="DA20" s="672"/>
      <c r="DB20" s="672"/>
      <c r="DC20" s="672"/>
      <c r="DD20" s="640">
        <v>1715370</v>
      </c>
      <c r="DE20" s="635"/>
      <c r="DF20" s="635"/>
      <c r="DG20" s="635"/>
      <c r="DH20" s="635"/>
      <c r="DI20" s="635"/>
      <c r="DJ20" s="635"/>
      <c r="DK20" s="635"/>
      <c r="DL20" s="635"/>
      <c r="DM20" s="635"/>
      <c r="DN20" s="635"/>
      <c r="DO20" s="635"/>
      <c r="DP20" s="636"/>
      <c r="DQ20" s="640">
        <v>16603911</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15270725</v>
      </c>
      <c r="S21" s="635"/>
      <c r="T21" s="635"/>
      <c r="U21" s="635"/>
      <c r="V21" s="635"/>
      <c r="W21" s="635"/>
      <c r="X21" s="635"/>
      <c r="Y21" s="636"/>
      <c r="Z21" s="672">
        <v>50.9</v>
      </c>
      <c r="AA21" s="672"/>
      <c r="AB21" s="672"/>
      <c r="AC21" s="672"/>
      <c r="AD21" s="673">
        <v>8321325</v>
      </c>
      <c r="AE21" s="673"/>
      <c r="AF21" s="673"/>
      <c r="AG21" s="673"/>
      <c r="AH21" s="673"/>
      <c r="AI21" s="673"/>
      <c r="AJ21" s="673"/>
      <c r="AK21" s="673"/>
      <c r="AL21" s="637">
        <v>71.099999999999994</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v>18109</v>
      </c>
      <c r="BH21" s="635"/>
      <c r="BI21" s="635"/>
      <c r="BJ21" s="635"/>
      <c r="BK21" s="635"/>
      <c r="BL21" s="635"/>
      <c r="BM21" s="635"/>
      <c r="BN21" s="636"/>
      <c r="BO21" s="672">
        <v>0.7</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8321325</v>
      </c>
      <c r="S22" s="635"/>
      <c r="T22" s="635"/>
      <c r="U22" s="635"/>
      <c r="V22" s="635"/>
      <c r="W22" s="635"/>
      <c r="X22" s="635"/>
      <c r="Y22" s="636"/>
      <c r="Z22" s="672">
        <v>27.7</v>
      </c>
      <c r="AA22" s="672"/>
      <c r="AB22" s="672"/>
      <c r="AC22" s="672"/>
      <c r="AD22" s="673">
        <v>8321325</v>
      </c>
      <c r="AE22" s="673"/>
      <c r="AF22" s="673"/>
      <c r="AG22" s="673"/>
      <c r="AH22" s="673"/>
      <c r="AI22" s="673"/>
      <c r="AJ22" s="673"/>
      <c r="AK22" s="673"/>
      <c r="AL22" s="637">
        <v>71.099999999999994</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6949400</v>
      </c>
      <c r="S23" s="635"/>
      <c r="T23" s="635"/>
      <c r="U23" s="635"/>
      <c r="V23" s="635"/>
      <c r="W23" s="635"/>
      <c r="X23" s="635"/>
      <c r="Y23" s="636"/>
      <c r="Z23" s="672">
        <v>23.1</v>
      </c>
      <c r="AA23" s="672"/>
      <c r="AB23" s="672"/>
      <c r="AC23" s="672"/>
      <c r="AD23" s="673" t="s">
        <v>122</v>
      </c>
      <c r="AE23" s="673"/>
      <c r="AF23" s="673"/>
      <c r="AG23" s="673"/>
      <c r="AH23" s="673"/>
      <c r="AI23" s="673"/>
      <c r="AJ23" s="673"/>
      <c r="AK23" s="673"/>
      <c r="AL23" s="637" t="s">
        <v>122</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v>107758</v>
      </c>
      <c r="BH23" s="635"/>
      <c r="BI23" s="635"/>
      <c r="BJ23" s="635"/>
      <c r="BK23" s="635"/>
      <c r="BL23" s="635"/>
      <c r="BM23" s="635"/>
      <c r="BN23" s="636"/>
      <c r="BO23" s="672">
        <v>4.5</v>
      </c>
      <c r="BP23" s="672"/>
      <c r="BQ23" s="672"/>
      <c r="BR23" s="672"/>
      <c r="BS23" s="673" t="s">
        <v>122</v>
      </c>
      <c r="BT23" s="673"/>
      <c r="BU23" s="673"/>
      <c r="BV23" s="673"/>
      <c r="BW23" s="673"/>
      <c r="BX23" s="673"/>
      <c r="BY23" s="673"/>
      <c r="BZ23" s="673"/>
      <c r="CA23" s="673"/>
      <c r="CB23" s="711"/>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278</v>
      </c>
      <c r="CE24" s="693"/>
      <c r="CF24" s="693"/>
      <c r="CG24" s="693"/>
      <c r="CH24" s="693"/>
      <c r="CI24" s="693"/>
      <c r="CJ24" s="693"/>
      <c r="CK24" s="693"/>
      <c r="CL24" s="693"/>
      <c r="CM24" s="693"/>
      <c r="CN24" s="693"/>
      <c r="CO24" s="693"/>
      <c r="CP24" s="693"/>
      <c r="CQ24" s="694"/>
      <c r="CR24" s="689">
        <v>9253387</v>
      </c>
      <c r="CS24" s="690"/>
      <c r="CT24" s="690"/>
      <c r="CU24" s="690"/>
      <c r="CV24" s="690"/>
      <c r="CW24" s="690"/>
      <c r="CX24" s="690"/>
      <c r="CY24" s="715"/>
      <c r="CZ24" s="716">
        <v>34.9</v>
      </c>
      <c r="DA24" s="698"/>
      <c r="DB24" s="698"/>
      <c r="DC24" s="718"/>
      <c r="DD24" s="714">
        <v>7167506</v>
      </c>
      <c r="DE24" s="690"/>
      <c r="DF24" s="690"/>
      <c r="DG24" s="690"/>
      <c r="DH24" s="690"/>
      <c r="DI24" s="690"/>
      <c r="DJ24" s="690"/>
      <c r="DK24" s="715"/>
      <c r="DL24" s="714">
        <v>6317467</v>
      </c>
      <c r="DM24" s="690"/>
      <c r="DN24" s="690"/>
      <c r="DO24" s="690"/>
      <c r="DP24" s="690"/>
      <c r="DQ24" s="690"/>
      <c r="DR24" s="690"/>
      <c r="DS24" s="690"/>
      <c r="DT24" s="690"/>
      <c r="DU24" s="690"/>
      <c r="DV24" s="715"/>
      <c r="DW24" s="716">
        <v>53.7</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18672481</v>
      </c>
      <c r="S25" s="635"/>
      <c r="T25" s="635"/>
      <c r="U25" s="635"/>
      <c r="V25" s="635"/>
      <c r="W25" s="635"/>
      <c r="X25" s="635"/>
      <c r="Y25" s="636"/>
      <c r="Z25" s="672">
        <v>62.2</v>
      </c>
      <c r="AA25" s="672"/>
      <c r="AB25" s="672"/>
      <c r="AC25" s="672"/>
      <c r="AD25" s="673">
        <v>11615323</v>
      </c>
      <c r="AE25" s="673"/>
      <c r="AF25" s="673"/>
      <c r="AG25" s="673"/>
      <c r="AH25" s="673"/>
      <c r="AI25" s="673"/>
      <c r="AJ25" s="673"/>
      <c r="AK25" s="673"/>
      <c r="AL25" s="637">
        <v>99.2</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281</v>
      </c>
      <c r="CE25" s="632"/>
      <c r="CF25" s="632"/>
      <c r="CG25" s="632"/>
      <c r="CH25" s="632"/>
      <c r="CI25" s="632"/>
      <c r="CJ25" s="632"/>
      <c r="CK25" s="632"/>
      <c r="CL25" s="632"/>
      <c r="CM25" s="632"/>
      <c r="CN25" s="632"/>
      <c r="CO25" s="632"/>
      <c r="CP25" s="632"/>
      <c r="CQ25" s="633"/>
      <c r="CR25" s="634">
        <v>2703193</v>
      </c>
      <c r="CS25" s="647"/>
      <c r="CT25" s="647"/>
      <c r="CU25" s="647"/>
      <c r="CV25" s="647"/>
      <c r="CW25" s="647"/>
      <c r="CX25" s="647"/>
      <c r="CY25" s="648"/>
      <c r="CZ25" s="637">
        <v>10.199999999999999</v>
      </c>
      <c r="DA25" s="649"/>
      <c r="DB25" s="649"/>
      <c r="DC25" s="650"/>
      <c r="DD25" s="640">
        <v>2513809</v>
      </c>
      <c r="DE25" s="647"/>
      <c r="DF25" s="647"/>
      <c r="DG25" s="647"/>
      <c r="DH25" s="647"/>
      <c r="DI25" s="647"/>
      <c r="DJ25" s="647"/>
      <c r="DK25" s="648"/>
      <c r="DL25" s="640">
        <v>2298328</v>
      </c>
      <c r="DM25" s="647"/>
      <c r="DN25" s="647"/>
      <c r="DO25" s="647"/>
      <c r="DP25" s="647"/>
      <c r="DQ25" s="647"/>
      <c r="DR25" s="647"/>
      <c r="DS25" s="647"/>
      <c r="DT25" s="647"/>
      <c r="DU25" s="647"/>
      <c r="DV25" s="648"/>
      <c r="DW25" s="637">
        <v>19.600000000000001</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v>2635</v>
      </c>
      <c r="S26" s="635"/>
      <c r="T26" s="635"/>
      <c r="U26" s="635"/>
      <c r="V26" s="635"/>
      <c r="W26" s="635"/>
      <c r="X26" s="635"/>
      <c r="Y26" s="636"/>
      <c r="Z26" s="672">
        <v>0</v>
      </c>
      <c r="AA26" s="672"/>
      <c r="AB26" s="672"/>
      <c r="AC26" s="672"/>
      <c r="AD26" s="673">
        <v>2635</v>
      </c>
      <c r="AE26" s="673"/>
      <c r="AF26" s="673"/>
      <c r="AG26" s="673"/>
      <c r="AH26" s="673"/>
      <c r="AI26" s="673"/>
      <c r="AJ26" s="673"/>
      <c r="AK26" s="673"/>
      <c r="AL26" s="637">
        <v>0</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284</v>
      </c>
      <c r="CE26" s="632"/>
      <c r="CF26" s="632"/>
      <c r="CG26" s="632"/>
      <c r="CH26" s="632"/>
      <c r="CI26" s="632"/>
      <c r="CJ26" s="632"/>
      <c r="CK26" s="632"/>
      <c r="CL26" s="632"/>
      <c r="CM26" s="632"/>
      <c r="CN26" s="632"/>
      <c r="CO26" s="632"/>
      <c r="CP26" s="632"/>
      <c r="CQ26" s="633"/>
      <c r="CR26" s="634">
        <v>1837893</v>
      </c>
      <c r="CS26" s="635"/>
      <c r="CT26" s="635"/>
      <c r="CU26" s="635"/>
      <c r="CV26" s="635"/>
      <c r="CW26" s="635"/>
      <c r="CX26" s="635"/>
      <c r="CY26" s="636"/>
      <c r="CZ26" s="637">
        <v>6.9</v>
      </c>
      <c r="DA26" s="649"/>
      <c r="DB26" s="649"/>
      <c r="DC26" s="650"/>
      <c r="DD26" s="640">
        <v>1714114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v>101231</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2421074</v>
      </c>
      <c r="BH27" s="635"/>
      <c r="BI27" s="635"/>
      <c r="BJ27" s="635"/>
      <c r="BK27" s="635"/>
      <c r="BL27" s="635"/>
      <c r="BM27" s="635"/>
      <c r="BN27" s="636"/>
      <c r="BO27" s="672">
        <v>100</v>
      </c>
      <c r="BP27" s="672"/>
      <c r="BQ27" s="672"/>
      <c r="BR27" s="672"/>
      <c r="BS27" s="673">
        <v>119192</v>
      </c>
      <c r="BT27" s="673"/>
      <c r="BU27" s="673"/>
      <c r="BV27" s="673"/>
      <c r="BW27" s="673"/>
      <c r="BX27" s="673"/>
      <c r="BY27" s="673"/>
      <c r="BZ27" s="673"/>
      <c r="CA27" s="673"/>
      <c r="CB27" s="711"/>
      <c r="CD27" s="631" t="s">
        <v>287</v>
      </c>
      <c r="CE27" s="632"/>
      <c r="CF27" s="632"/>
      <c r="CG27" s="632"/>
      <c r="CH27" s="632"/>
      <c r="CI27" s="632"/>
      <c r="CJ27" s="632"/>
      <c r="CK27" s="632"/>
      <c r="CL27" s="632"/>
      <c r="CM27" s="632"/>
      <c r="CN27" s="632"/>
      <c r="CO27" s="632"/>
      <c r="CP27" s="632"/>
      <c r="CQ27" s="633"/>
      <c r="CR27" s="634">
        <v>2926326</v>
      </c>
      <c r="CS27" s="647"/>
      <c r="CT27" s="647"/>
      <c r="CU27" s="647"/>
      <c r="CV27" s="647"/>
      <c r="CW27" s="647"/>
      <c r="CX27" s="647"/>
      <c r="CY27" s="648"/>
      <c r="CZ27" s="637">
        <v>11</v>
      </c>
      <c r="DA27" s="649"/>
      <c r="DB27" s="649"/>
      <c r="DC27" s="650"/>
      <c r="DD27" s="640">
        <v>1170562</v>
      </c>
      <c r="DE27" s="647"/>
      <c r="DF27" s="647"/>
      <c r="DG27" s="647"/>
      <c r="DH27" s="647"/>
      <c r="DI27" s="647"/>
      <c r="DJ27" s="647"/>
      <c r="DK27" s="648"/>
      <c r="DL27" s="640">
        <v>736458</v>
      </c>
      <c r="DM27" s="647"/>
      <c r="DN27" s="647"/>
      <c r="DO27" s="647"/>
      <c r="DP27" s="647"/>
      <c r="DQ27" s="647"/>
      <c r="DR27" s="647"/>
      <c r="DS27" s="647"/>
      <c r="DT27" s="647"/>
      <c r="DU27" s="647"/>
      <c r="DV27" s="648"/>
      <c r="DW27" s="637">
        <v>6.3</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281701</v>
      </c>
      <c r="S28" s="635"/>
      <c r="T28" s="635"/>
      <c r="U28" s="635"/>
      <c r="V28" s="635"/>
      <c r="W28" s="635"/>
      <c r="X28" s="635"/>
      <c r="Y28" s="636"/>
      <c r="Z28" s="672">
        <v>0.9</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3623868</v>
      </c>
      <c r="CS28" s="635"/>
      <c r="CT28" s="635"/>
      <c r="CU28" s="635"/>
      <c r="CV28" s="635"/>
      <c r="CW28" s="635"/>
      <c r="CX28" s="635"/>
      <c r="CY28" s="636"/>
      <c r="CZ28" s="637">
        <v>13.7</v>
      </c>
      <c r="DA28" s="649"/>
      <c r="DB28" s="649"/>
      <c r="DC28" s="650"/>
      <c r="DD28" s="640">
        <v>3483135</v>
      </c>
      <c r="DE28" s="635"/>
      <c r="DF28" s="635"/>
      <c r="DG28" s="635"/>
      <c r="DH28" s="635"/>
      <c r="DI28" s="635"/>
      <c r="DJ28" s="635"/>
      <c r="DK28" s="636"/>
      <c r="DL28" s="640">
        <v>3282681</v>
      </c>
      <c r="DM28" s="635"/>
      <c r="DN28" s="635"/>
      <c r="DO28" s="635"/>
      <c r="DP28" s="635"/>
      <c r="DQ28" s="635"/>
      <c r="DR28" s="635"/>
      <c r="DS28" s="635"/>
      <c r="DT28" s="635"/>
      <c r="DU28" s="635"/>
      <c r="DV28" s="636"/>
      <c r="DW28" s="637">
        <v>27.9</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48073</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291</v>
      </c>
      <c r="CE29" s="654"/>
      <c r="CF29" s="631" t="s">
        <v>66</v>
      </c>
      <c r="CG29" s="632"/>
      <c r="CH29" s="632"/>
      <c r="CI29" s="632"/>
      <c r="CJ29" s="632"/>
      <c r="CK29" s="632"/>
      <c r="CL29" s="632"/>
      <c r="CM29" s="632"/>
      <c r="CN29" s="632"/>
      <c r="CO29" s="632"/>
      <c r="CP29" s="632"/>
      <c r="CQ29" s="633"/>
      <c r="CR29" s="634">
        <v>3623868</v>
      </c>
      <c r="CS29" s="647"/>
      <c r="CT29" s="647"/>
      <c r="CU29" s="647"/>
      <c r="CV29" s="647"/>
      <c r="CW29" s="647"/>
      <c r="CX29" s="647"/>
      <c r="CY29" s="648"/>
      <c r="CZ29" s="637">
        <v>13.7</v>
      </c>
      <c r="DA29" s="649"/>
      <c r="DB29" s="649"/>
      <c r="DC29" s="650"/>
      <c r="DD29" s="640">
        <v>3483135</v>
      </c>
      <c r="DE29" s="647"/>
      <c r="DF29" s="647"/>
      <c r="DG29" s="647"/>
      <c r="DH29" s="647"/>
      <c r="DI29" s="647"/>
      <c r="DJ29" s="647"/>
      <c r="DK29" s="648"/>
      <c r="DL29" s="640">
        <v>3282681</v>
      </c>
      <c r="DM29" s="647"/>
      <c r="DN29" s="647"/>
      <c r="DO29" s="647"/>
      <c r="DP29" s="647"/>
      <c r="DQ29" s="647"/>
      <c r="DR29" s="647"/>
      <c r="DS29" s="647"/>
      <c r="DT29" s="647"/>
      <c r="DU29" s="647"/>
      <c r="DV29" s="648"/>
      <c r="DW29" s="637">
        <v>27.9</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2336113</v>
      </c>
      <c r="S30" s="635"/>
      <c r="T30" s="635"/>
      <c r="U30" s="635"/>
      <c r="V30" s="635"/>
      <c r="W30" s="635"/>
      <c r="X30" s="635"/>
      <c r="Y30" s="636"/>
      <c r="Z30" s="672">
        <v>7.8</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3534298</v>
      </c>
      <c r="CS30" s="635"/>
      <c r="CT30" s="635"/>
      <c r="CU30" s="635"/>
      <c r="CV30" s="635"/>
      <c r="CW30" s="635"/>
      <c r="CX30" s="635"/>
      <c r="CY30" s="636"/>
      <c r="CZ30" s="637">
        <v>13.3</v>
      </c>
      <c r="DA30" s="649"/>
      <c r="DB30" s="649"/>
      <c r="DC30" s="650"/>
      <c r="DD30" s="640">
        <v>3393573</v>
      </c>
      <c r="DE30" s="635"/>
      <c r="DF30" s="635"/>
      <c r="DG30" s="635"/>
      <c r="DH30" s="635"/>
      <c r="DI30" s="635"/>
      <c r="DJ30" s="635"/>
      <c r="DK30" s="636"/>
      <c r="DL30" s="640">
        <v>3193520</v>
      </c>
      <c r="DM30" s="635"/>
      <c r="DN30" s="635"/>
      <c r="DO30" s="635"/>
      <c r="DP30" s="635"/>
      <c r="DQ30" s="635"/>
      <c r="DR30" s="635"/>
      <c r="DS30" s="635"/>
      <c r="DT30" s="635"/>
      <c r="DU30" s="635"/>
      <c r="DV30" s="636"/>
      <c r="DW30" s="637">
        <v>27.2</v>
      </c>
      <c r="DX30" s="649"/>
      <c r="DY30" s="649"/>
      <c r="DZ30" s="649"/>
      <c r="EA30" s="649"/>
      <c r="EB30" s="649"/>
      <c r="EC30" s="661"/>
    </row>
    <row r="31" spans="2:133" ht="11.25" customHeight="1" x14ac:dyDescent="0.2">
      <c r="B31" s="701" t="s">
        <v>296</v>
      </c>
      <c r="C31" s="702"/>
      <c r="D31" s="702"/>
      <c r="E31" s="702"/>
      <c r="F31" s="702"/>
      <c r="G31" s="702"/>
      <c r="H31" s="702"/>
      <c r="I31" s="702"/>
      <c r="J31" s="702"/>
      <c r="K31" s="702"/>
      <c r="L31" s="702"/>
      <c r="M31" s="702"/>
      <c r="N31" s="702"/>
      <c r="O31" s="702"/>
      <c r="P31" s="702"/>
      <c r="Q31" s="703"/>
      <c r="R31" s="634">
        <v>18486</v>
      </c>
      <c r="S31" s="635"/>
      <c r="T31" s="635"/>
      <c r="U31" s="635"/>
      <c r="V31" s="635"/>
      <c r="W31" s="635"/>
      <c r="X31" s="635"/>
      <c r="Y31" s="636"/>
      <c r="Z31" s="672">
        <v>0.1</v>
      </c>
      <c r="AA31" s="672"/>
      <c r="AB31" s="672"/>
      <c r="AC31" s="672"/>
      <c r="AD31" s="673">
        <v>18486</v>
      </c>
      <c r="AE31" s="673"/>
      <c r="AF31" s="673"/>
      <c r="AG31" s="673"/>
      <c r="AH31" s="673"/>
      <c r="AI31" s="673"/>
      <c r="AJ31" s="673"/>
      <c r="AK31" s="673"/>
      <c r="AL31" s="637">
        <v>0.2</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95.8</v>
      </c>
      <c r="BH31" s="697"/>
      <c r="BI31" s="697"/>
      <c r="BJ31" s="697"/>
      <c r="BK31" s="697"/>
      <c r="BL31" s="697"/>
      <c r="BM31" s="698">
        <v>81.400000000000006</v>
      </c>
      <c r="BN31" s="697"/>
      <c r="BO31" s="697"/>
      <c r="BP31" s="697"/>
      <c r="BQ31" s="699"/>
      <c r="BR31" s="696">
        <v>97.8</v>
      </c>
      <c r="BS31" s="697"/>
      <c r="BT31" s="697"/>
      <c r="BU31" s="697"/>
      <c r="BV31" s="697"/>
      <c r="BW31" s="697"/>
      <c r="BX31" s="698">
        <v>83.6</v>
      </c>
      <c r="BY31" s="697"/>
      <c r="BZ31" s="697"/>
      <c r="CA31" s="697"/>
      <c r="CB31" s="699"/>
      <c r="CD31" s="655"/>
      <c r="CE31" s="656"/>
      <c r="CF31" s="631" t="s">
        <v>299</v>
      </c>
      <c r="CG31" s="632"/>
      <c r="CH31" s="632"/>
      <c r="CI31" s="632"/>
      <c r="CJ31" s="632"/>
      <c r="CK31" s="632"/>
      <c r="CL31" s="632"/>
      <c r="CM31" s="632"/>
      <c r="CN31" s="632"/>
      <c r="CO31" s="632"/>
      <c r="CP31" s="632"/>
      <c r="CQ31" s="633"/>
      <c r="CR31" s="634">
        <v>89570</v>
      </c>
      <c r="CS31" s="647"/>
      <c r="CT31" s="647"/>
      <c r="CU31" s="647"/>
      <c r="CV31" s="647"/>
      <c r="CW31" s="647"/>
      <c r="CX31" s="647"/>
      <c r="CY31" s="648"/>
      <c r="CZ31" s="637">
        <v>0.3</v>
      </c>
      <c r="DA31" s="649"/>
      <c r="DB31" s="649"/>
      <c r="DC31" s="650"/>
      <c r="DD31" s="640">
        <v>89562</v>
      </c>
      <c r="DE31" s="647"/>
      <c r="DF31" s="647"/>
      <c r="DG31" s="647"/>
      <c r="DH31" s="647"/>
      <c r="DI31" s="647"/>
      <c r="DJ31" s="647"/>
      <c r="DK31" s="648"/>
      <c r="DL31" s="640">
        <v>89161</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1850222</v>
      </c>
      <c r="S32" s="635"/>
      <c r="T32" s="635"/>
      <c r="U32" s="635"/>
      <c r="V32" s="635"/>
      <c r="W32" s="635"/>
      <c r="X32" s="635"/>
      <c r="Y32" s="636"/>
      <c r="Z32" s="672">
        <v>6.2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301</v>
      </c>
      <c r="AX32" s="631" t="s">
        <v>302</v>
      </c>
      <c r="AY32" s="632"/>
      <c r="AZ32" s="632"/>
      <c r="BA32" s="632"/>
      <c r="BB32" s="632"/>
      <c r="BC32" s="632"/>
      <c r="BD32" s="632"/>
      <c r="BE32" s="632"/>
      <c r="BF32" s="633"/>
      <c r="BG32" s="700">
        <v>97.2</v>
      </c>
      <c r="BH32" s="647"/>
      <c r="BI32" s="647"/>
      <c r="BJ32" s="647"/>
      <c r="BK32" s="647"/>
      <c r="BL32" s="647"/>
      <c r="BM32" s="638">
        <v>90.9</v>
      </c>
      <c r="BN32" s="647"/>
      <c r="BO32" s="647"/>
      <c r="BP32" s="647"/>
      <c r="BQ32" s="670"/>
      <c r="BR32" s="700">
        <v>99.1</v>
      </c>
      <c r="BS32" s="647"/>
      <c r="BT32" s="647"/>
      <c r="BU32" s="647"/>
      <c r="BV32" s="647"/>
      <c r="BW32" s="647"/>
      <c r="BX32" s="638">
        <v>92.9</v>
      </c>
      <c r="BY32" s="647"/>
      <c r="BZ32" s="647"/>
      <c r="CA32" s="647"/>
      <c r="CB32" s="670"/>
      <c r="CD32" s="657"/>
      <c r="CE32" s="658"/>
      <c r="CF32" s="631" t="s">
        <v>303</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81112</v>
      </c>
      <c r="S33" s="635"/>
      <c r="T33" s="635"/>
      <c r="U33" s="635"/>
      <c r="V33" s="635"/>
      <c r="W33" s="635"/>
      <c r="X33" s="635"/>
      <c r="Y33" s="636"/>
      <c r="Z33" s="672">
        <v>0.3</v>
      </c>
      <c r="AA33" s="672"/>
      <c r="AB33" s="672"/>
      <c r="AC33" s="672"/>
      <c r="AD33" s="673">
        <v>64895</v>
      </c>
      <c r="AE33" s="673"/>
      <c r="AF33" s="673"/>
      <c r="AG33" s="673"/>
      <c r="AH33" s="673"/>
      <c r="AI33" s="673"/>
      <c r="AJ33" s="673"/>
      <c r="AK33" s="673"/>
      <c r="AL33" s="637">
        <v>0.6</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94</v>
      </c>
      <c r="BH33" s="619"/>
      <c r="BI33" s="619"/>
      <c r="BJ33" s="619"/>
      <c r="BK33" s="619"/>
      <c r="BL33" s="619"/>
      <c r="BM33" s="665">
        <v>74.3</v>
      </c>
      <c r="BN33" s="619"/>
      <c r="BO33" s="619"/>
      <c r="BP33" s="619"/>
      <c r="BQ33" s="682"/>
      <c r="BR33" s="695">
        <v>96.6</v>
      </c>
      <c r="BS33" s="619"/>
      <c r="BT33" s="619"/>
      <c r="BU33" s="619"/>
      <c r="BV33" s="619"/>
      <c r="BW33" s="619"/>
      <c r="BX33" s="665">
        <v>76.8</v>
      </c>
      <c r="BY33" s="619"/>
      <c r="BZ33" s="619"/>
      <c r="CA33" s="619"/>
      <c r="CB33" s="682"/>
      <c r="CD33" s="631" t="s">
        <v>306</v>
      </c>
      <c r="CE33" s="632"/>
      <c r="CF33" s="632"/>
      <c r="CG33" s="632"/>
      <c r="CH33" s="632"/>
      <c r="CI33" s="632"/>
      <c r="CJ33" s="632"/>
      <c r="CK33" s="632"/>
      <c r="CL33" s="632"/>
      <c r="CM33" s="632"/>
      <c r="CN33" s="632"/>
      <c r="CO33" s="632"/>
      <c r="CP33" s="632"/>
      <c r="CQ33" s="633"/>
      <c r="CR33" s="634">
        <v>14620237</v>
      </c>
      <c r="CS33" s="647"/>
      <c r="CT33" s="647"/>
      <c r="CU33" s="647"/>
      <c r="CV33" s="647"/>
      <c r="CW33" s="647"/>
      <c r="CX33" s="647"/>
      <c r="CY33" s="648"/>
      <c r="CZ33" s="637">
        <v>55.2</v>
      </c>
      <c r="DA33" s="649"/>
      <c r="DB33" s="649"/>
      <c r="DC33" s="650"/>
      <c r="DD33" s="640">
        <v>8809692</v>
      </c>
      <c r="DE33" s="647"/>
      <c r="DF33" s="647"/>
      <c r="DG33" s="647"/>
      <c r="DH33" s="647"/>
      <c r="DI33" s="647"/>
      <c r="DJ33" s="647"/>
      <c r="DK33" s="648"/>
      <c r="DL33" s="640">
        <v>4682008</v>
      </c>
      <c r="DM33" s="647"/>
      <c r="DN33" s="647"/>
      <c r="DO33" s="647"/>
      <c r="DP33" s="647"/>
      <c r="DQ33" s="647"/>
      <c r="DR33" s="647"/>
      <c r="DS33" s="647"/>
      <c r="DT33" s="647"/>
      <c r="DU33" s="647"/>
      <c r="DV33" s="648"/>
      <c r="DW33" s="637">
        <v>39.799999999999997</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2630821</v>
      </c>
      <c r="S34" s="635"/>
      <c r="T34" s="635"/>
      <c r="U34" s="635"/>
      <c r="V34" s="635"/>
      <c r="W34" s="635"/>
      <c r="X34" s="635"/>
      <c r="Y34" s="636"/>
      <c r="Z34" s="672">
        <v>8.8000000000000007</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308</v>
      </c>
      <c r="CE34" s="632"/>
      <c r="CF34" s="632"/>
      <c r="CG34" s="632"/>
      <c r="CH34" s="632"/>
      <c r="CI34" s="632"/>
      <c r="CJ34" s="632"/>
      <c r="CK34" s="632"/>
      <c r="CL34" s="632"/>
      <c r="CM34" s="632"/>
      <c r="CN34" s="632"/>
      <c r="CO34" s="632"/>
      <c r="CP34" s="632"/>
      <c r="CQ34" s="633"/>
      <c r="CR34" s="634">
        <v>4070273</v>
      </c>
      <c r="CS34" s="635"/>
      <c r="CT34" s="635"/>
      <c r="CU34" s="635"/>
      <c r="CV34" s="635"/>
      <c r="CW34" s="635"/>
      <c r="CX34" s="635"/>
      <c r="CY34" s="636"/>
      <c r="CZ34" s="637">
        <v>15.4</v>
      </c>
      <c r="DA34" s="649"/>
      <c r="DB34" s="649"/>
      <c r="DC34" s="650"/>
      <c r="DD34" s="640">
        <v>1651948</v>
      </c>
      <c r="DE34" s="635"/>
      <c r="DF34" s="635"/>
      <c r="DG34" s="635"/>
      <c r="DH34" s="635"/>
      <c r="DI34" s="635"/>
      <c r="DJ34" s="635"/>
      <c r="DK34" s="636"/>
      <c r="DL34" s="640">
        <v>1101490</v>
      </c>
      <c r="DM34" s="635"/>
      <c r="DN34" s="635"/>
      <c r="DO34" s="635"/>
      <c r="DP34" s="635"/>
      <c r="DQ34" s="635"/>
      <c r="DR34" s="635"/>
      <c r="DS34" s="635"/>
      <c r="DT34" s="635"/>
      <c r="DU34" s="635"/>
      <c r="DV34" s="636"/>
      <c r="DW34" s="637">
        <v>9.4</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6297</v>
      </c>
      <c r="S35" s="635"/>
      <c r="T35" s="635"/>
      <c r="U35" s="635"/>
      <c r="V35" s="635"/>
      <c r="W35" s="635"/>
      <c r="X35" s="635"/>
      <c r="Y35" s="636"/>
      <c r="Z35" s="672">
        <v>0</v>
      </c>
      <c r="AA35" s="672"/>
      <c r="AB35" s="672"/>
      <c r="AC35" s="672"/>
      <c r="AD35" s="673" t="s">
        <v>122</v>
      </c>
      <c r="AE35" s="673"/>
      <c r="AF35" s="673"/>
      <c r="AG35" s="673"/>
      <c r="AH35" s="673"/>
      <c r="AI35" s="673"/>
      <c r="AJ35" s="673"/>
      <c r="AK35" s="673"/>
      <c r="AL35" s="637" t="s">
        <v>122</v>
      </c>
      <c r="AM35" s="638"/>
      <c r="AN35" s="638"/>
      <c r="AO35" s="674"/>
      <c r="AP35" s="218"/>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271173</v>
      </c>
      <c r="CS35" s="647"/>
      <c r="CT35" s="647"/>
      <c r="CU35" s="647"/>
      <c r="CV35" s="647"/>
      <c r="CW35" s="647"/>
      <c r="CX35" s="647"/>
      <c r="CY35" s="648"/>
      <c r="CZ35" s="637">
        <v>1</v>
      </c>
      <c r="DA35" s="649"/>
      <c r="DB35" s="649"/>
      <c r="DC35" s="650"/>
      <c r="DD35" s="640">
        <v>222234</v>
      </c>
      <c r="DE35" s="647"/>
      <c r="DF35" s="647"/>
      <c r="DG35" s="647"/>
      <c r="DH35" s="647"/>
      <c r="DI35" s="647"/>
      <c r="DJ35" s="647"/>
      <c r="DK35" s="648"/>
      <c r="DL35" s="640">
        <v>70915</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412571</v>
      </c>
      <c r="S36" s="635"/>
      <c r="T36" s="635"/>
      <c r="U36" s="635"/>
      <c r="V36" s="635"/>
      <c r="W36" s="635"/>
      <c r="X36" s="635"/>
      <c r="Y36" s="636"/>
      <c r="Z36" s="672">
        <v>1.4</v>
      </c>
      <c r="AA36" s="672"/>
      <c r="AB36" s="672"/>
      <c r="AC36" s="672"/>
      <c r="AD36" s="673" t="s">
        <v>122</v>
      </c>
      <c r="AE36" s="673"/>
      <c r="AF36" s="673"/>
      <c r="AG36" s="673"/>
      <c r="AH36" s="673"/>
      <c r="AI36" s="673"/>
      <c r="AJ36" s="673"/>
      <c r="AK36" s="673"/>
      <c r="AL36" s="637" t="s">
        <v>122</v>
      </c>
      <c r="AM36" s="638"/>
      <c r="AN36" s="638"/>
      <c r="AO36" s="674"/>
      <c r="AP36" s="218"/>
      <c r="AQ36" s="683" t="s">
        <v>314</v>
      </c>
      <c r="AR36" s="684"/>
      <c r="AS36" s="684"/>
      <c r="AT36" s="684"/>
      <c r="AU36" s="684"/>
      <c r="AV36" s="684"/>
      <c r="AW36" s="684"/>
      <c r="AX36" s="684"/>
      <c r="AY36" s="685"/>
      <c r="AZ36" s="689">
        <v>5242563</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-480</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4030927</v>
      </c>
      <c r="CS36" s="635"/>
      <c r="CT36" s="635"/>
      <c r="CU36" s="635"/>
      <c r="CV36" s="635"/>
      <c r="CW36" s="635"/>
      <c r="CX36" s="635"/>
      <c r="CY36" s="636"/>
      <c r="CZ36" s="637">
        <v>15.2</v>
      </c>
      <c r="DA36" s="649"/>
      <c r="DB36" s="649"/>
      <c r="DC36" s="650"/>
      <c r="DD36" s="640">
        <v>2755518</v>
      </c>
      <c r="DE36" s="635"/>
      <c r="DF36" s="635"/>
      <c r="DG36" s="635"/>
      <c r="DH36" s="635"/>
      <c r="DI36" s="635"/>
      <c r="DJ36" s="635"/>
      <c r="DK36" s="636"/>
      <c r="DL36" s="640">
        <v>1927587</v>
      </c>
      <c r="DM36" s="635"/>
      <c r="DN36" s="635"/>
      <c r="DO36" s="635"/>
      <c r="DP36" s="635"/>
      <c r="DQ36" s="635"/>
      <c r="DR36" s="635"/>
      <c r="DS36" s="635"/>
      <c r="DT36" s="635"/>
      <c r="DU36" s="635"/>
      <c r="DV36" s="636"/>
      <c r="DW36" s="637">
        <v>16.399999999999999</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306516</v>
      </c>
      <c r="S37" s="635"/>
      <c r="T37" s="635"/>
      <c r="U37" s="635"/>
      <c r="V37" s="635"/>
      <c r="W37" s="635"/>
      <c r="X37" s="635"/>
      <c r="Y37" s="636"/>
      <c r="Z37" s="672">
        <v>1</v>
      </c>
      <c r="AA37" s="672"/>
      <c r="AB37" s="672"/>
      <c r="AC37" s="672"/>
      <c r="AD37" s="673">
        <v>5797</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805437</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-40821</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1078677</v>
      </c>
      <c r="CS37" s="647"/>
      <c r="CT37" s="647"/>
      <c r="CU37" s="647"/>
      <c r="CV37" s="647"/>
      <c r="CW37" s="647"/>
      <c r="CX37" s="647"/>
      <c r="CY37" s="648"/>
      <c r="CZ37" s="637">
        <v>4.0999999999999996</v>
      </c>
      <c r="DA37" s="649"/>
      <c r="DB37" s="649"/>
      <c r="DC37" s="650"/>
      <c r="DD37" s="640">
        <v>1001785</v>
      </c>
      <c r="DE37" s="647"/>
      <c r="DF37" s="647"/>
      <c r="DG37" s="647"/>
      <c r="DH37" s="647"/>
      <c r="DI37" s="647"/>
      <c r="DJ37" s="647"/>
      <c r="DK37" s="648"/>
      <c r="DL37" s="640">
        <v>837357</v>
      </c>
      <c r="DM37" s="647"/>
      <c r="DN37" s="647"/>
      <c r="DO37" s="647"/>
      <c r="DP37" s="647"/>
      <c r="DQ37" s="647"/>
      <c r="DR37" s="647"/>
      <c r="DS37" s="647"/>
      <c r="DT37" s="647"/>
      <c r="DU37" s="647"/>
      <c r="DV37" s="648"/>
      <c r="DW37" s="637">
        <v>7.1</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3272700</v>
      </c>
      <c r="S38" s="635"/>
      <c r="T38" s="635"/>
      <c r="U38" s="635"/>
      <c r="V38" s="635"/>
      <c r="W38" s="635"/>
      <c r="X38" s="635"/>
      <c r="Y38" s="636"/>
      <c r="Z38" s="672">
        <v>10.9</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707518</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4000</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3511367</v>
      </c>
      <c r="CS38" s="635"/>
      <c r="CT38" s="635"/>
      <c r="CU38" s="635"/>
      <c r="CV38" s="635"/>
      <c r="CW38" s="635"/>
      <c r="CX38" s="635"/>
      <c r="CY38" s="636"/>
      <c r="CZ38" s="637">
        <v>13.3</v>
      </c>
      <c r="DA38" s="649"/>
      <c r="DB38" s="649"/>
      <c r="DC38" s="650"/>
      <c r="DD38" s="640">
        <v>3205413</v>
      </c>
      <c r="DE38" s="635"/>
      <c r="DF38" s="635"/>
      <c r="DG38" s="635"/>
      <c r="DH38" s="635"/>
      <c r="DI38" s="635"/>
      <c r="DJ38" s="635"/>
      <c r="DK38" s="636"/>
      <c r="DL38" s="640">
        <v>1108662</v>
      </c>
      <c r="DM38" s="635"/>
      <c r="DN38" s="635"/>
      <c r="DO38" s="635"/>
      <c r="DP38" s="635"/>
      <c r="DQ38" s="635"/>
      <c r="DR38" s="635"/>
      <c r="DS38" s="635"/>
      <c r="DT38" s="635"/>
      <c r="DU38" s="635"/>
      <c r="DV38" s="636"/>
      <c r="DW38" s="637">
        <v>9.4</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v>218241</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6019</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2245158</v>
      </c>
      <c r="CS39" s="647"/>
      <c r="CT39" s="647"/>
      <c r="CU39" s="647"/>
      <c r="CV39" s="647"/>
      <c r="CW39" s="647"/>
      <c r="CX39" s="647"/>
      <c r="CY39" s="648"/>
      <c r="CZ39" s="637">
        <v>8.5</v>
      </c>
      <c r="DA39" s="649"/>
      <c r="DB39" s="649"/>
      <c r="DC39" s="650"/>
      <c r="DD39" s="640">
        <v>500000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47200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4"/>
      <c r="BM40" s="632" t="s">
        <v>332</v>
      </c>
      <c r="BN40" s="632"/>
      <c r="BO40" s="632"/>
      <c r="BP40" s="632"/>
      <c r="BQ40" s="632"/>
      <c r="BR40" s="632"/>
      <c r="BS40" s="632"/>
      <c r="BT40" s="632"/>
      <c r="BU40" s="633"/>
      <c r="BV40" s="634">
        <v>88</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491339</v>
      </c>
      <c r="CS40" s="635"/>
      <c r="CT40" s="635"/>
      <c r="CU40" s="635"/>
      <c r="CV40" s="635"/>
      <c r="CW40" s="635"/>
      <c r="CX40" s="635"/>
      <c r="CY40" s="636"/>
      <c r="CZ40" s="637">
        <v>1.9</v>
      </c>
      <c r="DA40" s="649"/>
      <c r="DB40" s="649"/>
      <c r="DC40" s="650"/>
      <c r="DD40" s="640">
        <v>474579</v>
      </c>
      <c r="DE40" s="635"/>
      <c r="DF40" s="635"/>
      <c r="DG40" s="635"/>
      <c r="DH40" s="635"/>
      <c r="DI40" s="635"/>
      <c r="DJ40" s="635"/>
      <c r="DK40" s="636"/>
      <c r="DL40" s="640">
        <v>473354</v>
      </c>
      <c r="DM40" s="635"/>
      <c r="DN40" s="635"/>
      <c r="DO40" s="635"/>
      <c r="DP40" s="635"/>
      <c r="DQ40" s="635"/>
      <c r="DR40" s="635"/>
      <c r="DS40" s="635"/>
      <c r="DT40" s="635"/>
      <c r="DU40" s="635"/>
      <c r="DV40" s="636"/>
      <c r="DW40" s="637">
        <v>4</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30020959</v>
      </c>
      <c r="S41" s="659"/>
      <c r="T41" s="659"/>
      <c r="U41" s="659"/>
      <c r="V41" s="659"/>
      <c r="W41" s="659"/>
      <c r="X41" s="659"/>
      <c r="Y41" s="662"/>
      <c r="Z41" s="663">
        <v>100</v>
      </c>
      <c r="AA41" s="663"/>
      <c r="AB41" s="663"/>
      <c r="AC41" s="663"/>
      <c r="AD41" s="664">
        <v>11707136</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237601</v>
      </c>
      <c r="BA41" s="635"/>
      <c r="BB41" s="635"/>
      <c r="BC41" s="635"/>
      <c r="BD41" s="647"/>
      <c r="BE41" s="647"/>
      <c r="BF41" s="670"/>
      <c r="BG41" s="675"/>
      <c r="BH41" s="676"/>
      <c r="BI41" s="676"/>
      <c r="BJ41" s="676"/>
      <c r="BK41" s="676"/>
      <c r="BL41" s="214"/>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3273766</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417</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2619647</v>
      </c>
      <c r="CS42" s="647"/>
      <c r="CT42" s="647"/>
      <c r="CU42" s="647"/>
      <c r="CV42" s="647"/>
      <c r="CW42" s="647"/>
      <c r="CX42" s="647"/>
      <c r="CY42" s="648"/>
      <c r="CZ42" s="637">
        <v>9.9</v>
      </c>
      <c r="DA42" s="649"/>
      <c r="DB42" s="649"/>
      <c r="DC42" s="650"/>
      <c r="DD42" s="640">
        <v>626713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66155</v>
      </c>
      <c r="CS43" s="647"/>
      <c r="CT43" s="647"/>
      <c r="CU43" s="647"/>
      <c r="CV43" s="647"/>
      <c r="CW43" s="647"/>
      <c r="CX43" s="647"/>
      <c r="CY43" s="648"/>
      <c r="CZ43" s="637">
        <v>0.2</v>
      </c>
      <c r="DA43" s="649"/>
      <c r="DB43" s="649"/>
      <c r="DC43" s="650"/>
      <c r="DD43" s="640">
        <v>56244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1715370</v>
      </c>
      <c r="CS44" s="635"/>
      <c r="CT44" s="635"/>
      <c r="CU44" s="635"/>
      <c r="CV44" s="635"/>
      <c r="CW44" s="635"/>
      <c r="CX44" s="635"/>
      <c r="CY44" s="636"/>
      <c r="CZ44" s="637">
        <v>6.5</v>
      </c>
      <c r="DA44" s="638"/>
      <c r="DB44" s="638"/>
      <c r="DC44" s="639"/>
      <c r="DD44" s="640">
        <v>402586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643635</v>
      </c>
      <c r="CS45" s="647"/>
      <c r="CT45" s="647"/>
      <c r="CU45" s="647"/>
      <c r="CV45" s="647"/>
      <c r="CW45" s="647"/>
      <c r="CX45" s="647"/>
      <c r="CY45" s="648"/>
      <c r="CZ45" s="637">
        <v>2.4</v>
      </c>
      <c r="DA45" s="649"/>
      <c r="DB45" s="649"/>
      <c r="DC45" s="650"/>
      <c r="DD45" s="640">
        <v>50548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806262</v>
      </c>
      <c r="CS46" s="635"/>
      <c r="CT46" s="635"/>
      <c r="CU46" s="635"/>
      <c r="CV46" s="635"/>
      <c r="CW46" s="635"/>
      <c r="CX46" s="635"/>
      <c r="CY46" s="636"/>
      <c r="CZ46" s="637">
        <v>3</v>
      </c>
      <c r="DA46" s="638"/>
      <c r="DB46" s="638"/>
      <c r="DC46" s="639"/>
      <c r="DD46" s="640">
        <v>326362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904277</v>
      </c>
      <c r="CS47" s="647"/>
      <c r="CT47" s="647"/>
      <c r="CU47" s="647"/>
      <c r="CV47" s="647"/>
      <c r="CW47" s="647"/>
      <c r="CX47" s="647"/>
      <c r="CY47" s="648"/>
      <c r="CZ47" s="637">
        <v>3.4</v>
      </c>
      <c r="DA47" s="649"/>
      <c r="DB47" s="649"/>
      <c r="DC47" s="650"/>
      <c r="DD47" s="640">
        <v>224127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26493271</v>
      </c>
      <c r="CS49" s="619"/>
      <c r="CT49" s="619"/>
      <c r="CU49" s="619"/>
      <c r="CV49" s="619"/>
      <c r="CW49" s="619"/>
      <c r="CX49" s="619"/>
      <c r="CY49" s="620"/>
      <c r="CZ49" s="621">
        <v>100</v>
      </c>
      <c r="DA49" s="622"/>
      <c r="DB49" s="622"/>
      <c r="DC49" s="623"/>
      <c r="DD49" s="624">
        <v>16603911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lNA2RvwIjPO2008nK3LK4B2zw3YExginoOt5iAaNJZtfQAfw8eXmT/H5uGOQZGyBd7V81OBZsM+NMwsQ5BJw==" saltValue="wJxp1gbwG3heyzQgwIMC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373</v>
      </c>
      <c r="C7" s="1061"/>
      <c r="D7" s="1061"/>
      <c r="E7" s="1061"/>
      <c r="F7" s="1061"/>
      <c r="G7" s="1061"/>
      <c r="H7" s="1061"/>
      <c r="I7" s="1061"/>
      <c r="J7" s="1061"/>
      <c r="K7" s="1061"/>
      <c r="L7" s="1061"/>
      <c r="M7" s="1061"/>
      <c r="N7" s="1061"/>
      <c r="O7" s="1061"/>
      <c r="P7" s="1062"/>
      <c r="Q7" s="1115">
        <v>30052</v>
      </c>
      <c r="R7" s="1116"/>
      <c r="S7" s="1116"/>
      <c r="T7" s="1116"/>
      <c r="U7" s="1116"/>
      <c r="V7" s="1116">
        <v>26538</v>
      </c>
      <c r="W7" s="1116"/>
      <c r="X7" s="1116"/>
      <c r="Y7" s="1116"/>
      <c r="Z7" s="1116"/>
      <c r="AA7" s="1116">
        <v>3514</v>
      </c>
      <c r="AB7" s="1116"/>
      <c r="AC7" s="1116"/>
      <c r="AD7" s="1116"/>
      <c r="AE7" s="1117"/>
      <c r="AF7" s="1118">
        <v>2773</v>
      </c>
      <c r="AG7" s="1119"/>
      <c r="AH7" s="1119"/>
      <c r="AI7" s="1119"/>
      <c r="AJ7" s="1120"/>
      <c r="AK7" s="1121">
        <v>6</v>
      </c>
      <c r="AL7" s="1122"/>
      <c r="AM7" s="1122"/>
      <c r="AN7" s="1122"/>
      <c r="AO7" s="1122"/>
      <c r="AP7" s="1122">
        <v>28345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551</v>
      </c>
      <c r="BT7" s="1113"/>
      <c r="BU7" s="1113"/>
      <c r="BV7" s="1113"/>
      <c r="BW7" s="1113"/>
      <c r="BX7" s="1113"/>
      <c r="BY7" s="1113"/>
      <c r="BZ7" s="1113"/>
      <c r="CA7" s="1113"/>
      <c r="CB7" s="1113"/>
      <c r="CC7" s="1113"/>
      <c r="CD7" s="1113"/>
      <c r="CE7" s="1113"/>
      <c r="CF7" s="1113"/>
      <c r="CG7" s="1125"/>
      <c r="CH7" s="1109">
        <v>0</v>
      </c>
      <c r="CI7" s="1110"/>
      <c r="CJ7" s="1110"/>
      <c r="CK7" s="1110"/>
      <c r="CL7" s="1111"/>
      <c r="CM7" s="1109">
        <v>20</v>
      </c>
      <c r="CN7" s="1110"/>
      <c r="CO7" s="1110"/>
      <c r="CP7" s="1110"/>
      <c r="CQ7" s="1111"/>
      <c r="CR7" s="1109">
        <v>10</v>
      </c>
      <c r="CS7" s="1110"/>
      <c r="CT7" s="1110"/>
      <c r="CU7" s="1110"/>
      <c r="CV7" s="1111"/>
      <c r="CW7" s="1109">
        <v>19</v>
      </c>
      <c r="CX7" s="1110"/>
      <c r="CY7" s="1110"/>
      <c r="CZ7" s="1110"/>
      <c r="DA7" s="1111"/>
      <c r="DB7" s="1109" t="s">
        <v>563</v>
      </c>
      <c r="DC7" s="1110"/>
      <c r="DD7" s="1110"/>
      <c r="DE7" s="1110"/>
      <c r="DF7" s="1111"/>
      <c r="DG7" s="1109" t="s">
        <v>563</v>
      </c>
      <c r="DH7" s="1110"/>
      <c r="DI7" s="1110"/>
      <c r="DJ7" s="1110"/>
      <c r="DK7" s="1111"/>
      <c r="DL7" s="1109" t="s">
        <v>563</v>
      </c>
      <c r="DM7" s="1110"/>
      <c r="DN7" s="1110"/>
      <c r="DO7" s="1110"/>
      <c r="DP7" s="1111"/>
      <c r="DQ7" s="1109" t="s">
        <v>563</v>
      </c>
      <c r="DR7" s="1110"/>
      <c r="DS7" s="1110"/>
      <c r="DT7" s="1110"/>
      <c r="DU7" s="1111"/>
      <c r="DV7" s="1112"/>
      <c r="DW7" s="1113"/>
      <c r="DX7" s="1113"/>
      <c r="DY7" s="1113"/>
      <c r="DZ7" s="1114"/>
      <c r="EA7" s="229"/>
    </row>
    <row r="8" spans="1:131" s="230" customFormat="1" ht="26.25" customHeight="1" x14ac:dyDescent="0.2">
      <c r="A8" s="233">
        <v>2</v>
      </c>
      <c r="B8" s="1043" t="s">
        <v>374</v>
      </c>
      <c r="C8" s="1044"/>
      <c r="D8" s="1044"/>
      <c r="E8" s="1044"/>
      <c r="F8" s="1044"/>
      <c r="G8" s="1044"/>
      <c r="H8" s="1044"/>
      <c r="I8" s="1044"/>
      <c r="J8" s="1044"/>
      <c r="K8" s="1044"/>
      <c r="L8" s="1044"/>
      <c r="M8" s="1044"/>
      <c r="N8" s="1044"/>
      <c r="O8" s="1044"/>
      <c r="P8" s="1045"/>
      <c r="Q8" s="1051">
        <v>2009</v>
      </c>
      <c r="R8" s="1052"/>
      <c r="S8" s="1052"/>
      <c r="T8" s="1052"/>
      <c r="U8" s="1052"/>
      <c r="V8" s="1052">
        <v>2000</v>
      </c>
      <c r="W8" s="1052"/>
      <c r="X8" s="1052"/>
      <c r="Y8" s="1052"/>
      <c r="Z8" s="1052"/>
      <c r="AA8" s="1052">
        <v>9</v>
      </c>
      <c r="AB8" s="1052"/>
      <c r="AC8" s="1052"/>
      <c r="AD8" s="1052"/>
      <c r="AE8" s="1053"/>
      <c r="AF8" s="1048">
        <v>9</v>
      </c>
      <c r="AG8" s="1049"/>
      <c r="AH8" s="1049"/>
      <c r="AI8" s="1049"/>
      <c r="AJ8" s="1050"/>
      <c r="AK8" s="1093" t="s">
        <v>564</v>
      </c>
      <c r="AL8" s="1094"/>
      <c r="AM8" s="1094"/>
      <c r="AN8" s="1094"/>
      <c r="AO8" s="1094"/>
      <c r="AP8" s="1094" t="s">
        <v>564</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552</v>
      </c>
      <c r="BT8" s="1006"/>
      <c r="BU8" s="1006"/>
      <c r="BV8" s="1006"/>
      <c r="BW8" s="1006"/>
      <c r="BX8" s="1006"/>
      <c r="BY8" s="1006"/>
      <c r="BZ8" s="1006"/>
      <c r="CA8" s="1006"/>
      <c r="CB8" s="1006"/>
      <c r="CC8" s="1006"/>
      <c r="CD8" s="1006"/>
      <c r="CE8" s="1006"/>
      <c r="CF8" s="1006"/>
      <c r="CG8" s="1027"/>
      <c r="CH8" s="1002">
        <v>-3</v>
      </c>
      <c r="CI8" s="1003"/>
      <c r="CJ8" s="1003"/>
      <c r="CK8" s="1003"/>
      <c r="CL8" s="1004"/>
      <c r="CM8" s="1002">
        <v>48</v>
      </c>
      <c r="CN8" s="1003"/>
      <c r="CO8" s="1003"/>
      <c r="CP8" s="1003"/>
      <c r="CQ8" s="1004"/>
      <c r="CR8" s="1002">
        <v>40</v>
      </c>
      <c r="CS8" s="1003"/>
      <c r="CT8" s="1003"/>
      <c r="CU8" s="1003"/>
      <c r="CV8" s="1004"/>
      <c r="CW8" s="1002">
        <v>5</v>
      </c>
      <c r="CX8" s="1003"/>
      <c r="CY8" s="1003"/>
      <c r="CZ8" s="1003"/>
      <c r="DA8" s="1004"/>
      <c r="DB8" s="1002" t="s">
        <v>489</v>
      </c>
      <c r="DC8" s="1003"/>
      <c r="DD8" s="1003"/>
      <c r="DE8" s="1003"/>
      <c r="DF8" s="1004"/>
      <c r="DG8" s="1002" t="s">
        <v>489</v>
      </c>
      <c r="DH8" s="1003"/>
      <c r="DI8" s="1003"/>
      <c r="DJ8" s="1003"/>
      <c r="DK8" s="1004"/>
      <c r="DL8" s="1002" t="s">
        <v>489</v>
      </c>
      <c r="DM8" s="1003"/>
      <c r="DN8" s="1003"/>
      <c r="DO8" s="1003"/>
      <c r="DP8" s="1004"/>
      <c r="DQ8" s="1002" t="s">
        <v>489</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553</v>
      </c>
      <c r="BT9" s="1006"/>
      <c r="BU9" s="1006"/>
      <c r="BV9" s="1006"/>
      <c r="BW9" s="1006"/>
      <c r="BX9" s="1006"/>
      <c r="BY9" s="1006"/>
      <c r="BZ9" s="1006"/>
      <c r="CA9" s="1006"/>
      <c r="CB9" s="1006"/>
      <c r="CC9" s="1006"/>
      <c r="CD9" s="1006"/>
      <c r="CE9" s="1006"/>
      <c r="CF9" s="1006"/>
      <c r="CG9" s="1027"/>
      <c r="CH9" s="1002">
        <v>0</v>
      </c>
      <c r="CI9" s="1003"/>
      <c r="CJ9" s="1003"/>
      <c r="CK9" s="1003"/>
      <c r="CL9" s="1004"/>
      <c r="CM9" s="1002">
        <v>21</v>
      </c>
      <c r="CN9" s="1003"/>
      <c r="CO9" s="1003"/>
      <c r="CP9" s="1003"/>
      <c r="CQ9" s="1004"/>
      <c r="CR9" s="1002">
        <v>15</v>
      </c>
      <c r="CS9" s="1003"/>
      <c r="CT9" s="1003"/>
      <c r="CU9" s="1003"/>
      <c r="CV9" s="1004"/>
      <c r="CW9" s="1002" t="s">
        <v>489</v>
      </c>
      <c r="CX9" s="1003"/>
      <c r="CY9" s="1003"/>
      <c r="CZ9" s="1003"/>
      <c r="DA9" s="1004"/>
      <c r="DB9" s="1002" t="s">
        <v>489</v>
      </c>
      <c r="DC9" s="1003"/>
      <c r="DD9" s="1003"/>
      <c r="DE9" s="1003"/>
      <c r="DF9" s="1004"/>
      <c r="DG9" s="1002" t="s">
        <v>489</v>
      </c>
      <c r="DH9" s="1003"/>
      <c r="DI9" s="1003"/>
      <c r="DJ9" s="1003"/>
      <c r="DK9" s="1004"/>
      <c r="DL9" s="1002" t="s">
        <v>489</v>
      </c>
      <c r="DM9" s="1003"/>
      <c r="DN9" s="1003"/>
      <c r="DO9" s="1003"/>
      <c r="DP9" s="1004"/>
      <c r="DQ9" s="1002" t="s">
        <v>489</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554</v>
      </c>
      <c r="BT10" s="1006"/>
      <c r="BU10" s="1006"/>
      <c r="BV10" s="1006"/>
      <c r="BW10" s="1006"/>
      <c r="BX10" s="1006"/>
      <c r="BY10" s="1006"/>
      <c r="BZ10" s="1006"/>
      <c r="CA10" s="1006"/>
      <c r="CB10" s="1006"/>
      <c r="CC10" s="1006"/>
      <c r="CD10" s="1006"/>
      <c r="CE10" s="1006"/>
      <c r="CF10" s="1006"/>
      <c r="CG10" s="1027"/>
      <c r="CH10" s="1002">
        <v>-19</v>
      </c>
      <c r="CI10" s="1003"/>
      <c r="CJ10" s="1003"/>
      <c r="CK10" s="1003"/>
      <c r="CL10" s="1004"/>
      <c r="CM10" s="1002">
        <v>16</v>
      </c>
      <c r="CN10" s="1003"/>
      <c r="CO10" s="1003"/>
      <c r="CP10" s="1003"/>
      <c r="CQ10" s="1004"/>
      <c r="CR10" s="1002">
        <v>5</v>
      </c>
      <c r="CS10" s="1003"/>
      <c r="CT10" s="1003"/>
      <c r="CU10" s="1003"/>
      <c r="CV10" s="1004"/>
      <c r="CW10" s="1002" t="s">
        <v>489</v>
      </c>
      <c r="CX10" s="1003"/>
      <c r="CY10" s="1003"/>
      <c r="CZ10" s="1003"/>
      <c r="DA10" s="1004"/>
      <c r="DB10" s="1002" t="s">
        <v>489</v>
      </c>
      <c r="DC10" s="1003"/>
      <c r="DD10" s="1003"/>
      <c r="DE10" s="1003"/>
      <c r="DF10" s="1004"/>
      <c r="DG10" s="1002" t="s">
        <v>489</v>
      </c>
      <c r="DH10" s="1003"/>
      <c r="DI10" s="1003"/>
      <c r="DJ10" s="1003"/>
      <c r="DK10" s="1004"/>
      <c r="DL10" s="1002" t="s">
        <v>489</v>
      </c>
      <c r="DM10" s="1003"/>
      <c r="DN10" s="1003"/>
      <c r="DO10" s="1003"/>
      <c r="DP10" s="1004"/>
      <c r="DQ10" s="1002" t="s">
        <v>489</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555</v>
      </c>
      <c r="BT11" s="1006"/>
      <c r="BU11" s="1006"/>
      <c r="BV11" s="1006"/>
      <c r="BW11" s="1006"/>
      <c r="BX11" s="1006"/>
      <c r="BY11" s="1006"/>
      <c r="BZ11" s="1006"/>
      <c r="CA11" s="1006"/>
      <c r="CB11" s="1006"/>
      <c r="CC11" s="1006"/>
      <c r="CD11" s="1006"/>
      <c r="CE11" s="1006"/>
      <c r="CF11" s="1006"/>
      <c r="CG11" s="1027"/>
      <c r="CH11" s="1002">
        <v>-7</v>
      </c>
      <c r="CI11" s="1003"/>
      <c r="CJ11" s="1003"/>
      <c r="CK11" s="1003"/>
      <c r="CL11" s="1004"/>
      <c r="CM11" s="1002">
        <v>12</v>
      </c>
      <c r="CN11" s="1003"/>
      <c r="CO11" s="1003"/>
      <c r="CP11" s="1003"/>
      <c r="CQ11" s="1004"/>
      <c r="CR11" s="1002">
        <v>10</v>
      </c>
      <c r="CS11" s="1003"/>
      <c r="CT11" s="1003"/>
      <c r="CU11" s="1003"/>
      <c r="CV11" s="1004"/>
      <c r="CW11" s="1002" t="s">
        <v>489</v>
      </c>
      <c r="CX11" s="1003"/>
      <c r="CY11" s="1003"/>
      <c r="CZ11" s="1003"/>
      <c r="DA11" s="1004"/>
      <c r="DB11" s="1002" t="s">
        <v>489</v>
      </c>
      <c r="DC11" s="1003"/>
      <c r="DD11" s="1003"/>
      <c r="DE11" s="1003"/>
      <c r="DF11" s="1004"/>
      <c r="DG11" s="1002" t="s">
        <v>489</v>
      </c>
      <c r="DH11" s="1003"/>
      <c r="DI11" s="1003"/>
      <c r="DJ11" s="1003"/>
      <c r="DK11" s="1004"/>
      <c r="DL11" s="1002" t="s">
        <v>489</v>
      </c>
      <c r="DM11" s="1003"/>
      <c r="DN11" s="1003"/>
      <c r="DO11" s="1003"/>
      <c r="DP11" s="1004"/>
      <c r="DQ11" s="1002" t="s">
        <v>489</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556</v>
      </c>
      <c r="BT12" s="1006"/>
      <c r="BU12" s="1006"/>
      <c r="BV12" s="1006"/>
      <c r="BW12" s="1006"/>
      <c r="BX12" s="1006"/>
      <c r="BY12" s="1006"/>
      <c r="BZ12" s="1006"/>
      <c r="CA12" s="1006"/>
      <c r="CB12" s="1006"/>
      <c r="CC12" s="1006"/>
      <c r="CD12" s="1006"/>
      <c r="CE12" s="1006"/>
      <c r="CF12" s="1006"/>
      <c r="CG12" s="1027"/>
      <c r="CH12" s="1002">
        <v>2</v>
      </c>
      <c r="CI12" s="1003"/>
      <c r="CJ12" s="1003"/>
      <c r="CK12" s="1003"/>
      <c r="CL12" s="1004"/>
      <c r="CM12" s="1002">
        <v>41</v>
      </c>
      <c r="CN12" s="1003"/>
      <c r="CO12" s="1003"/>
      <c r="CP12" s="1003"/>
      <c r="CQ12" s="1004"/>
      <c r="CR12" s="1002">
        <v>3</v>
      </c>
      <c r="CS12" s="1003"/>
      <c r="CT12" s="1003"/>
      <c r="CU12" s="1003"/>
      <c r="CV12" s="1004"/>
      <c r="CW12" s="1002" t="s">
        <v>489</v>
      </c>
      <c r="CX12" s="1003"/>
      <c r="CY12" s="1003"/>
      <c r="CZ12" s="1003"/>
      <c r="DA12" s="1004"/>
      <c r="DB12" s="1002" t="s">
        <v>489</v>
      </c>
      <c r="DC12" s="1003"/>
      <c r="DD12" s="1003"/>
      <c r="DE12" s="1003"/>
      <c r="DF12" s="1004"/>
      <c r="DG12" s="1002" t="s">
        <v>489</v>
      </c>
      <c r="DH12" s="1003"/>
      <c r="DI12" s="1003"/>
      <c r="DJ12" s="1003"/>
      <c r="DK12" s="1004"/>
      <c r="DL12" s="1002" t="s">
        <v>489</v>
      </c>
      <c r="DM12" s="1003"/>
      <c r="DN12" s="1003"/>
      <c r="DO12" s="1003"/>
      <c r="DP12" s="1004"/>
      <c r="DQ12" s="1002" t="s">
        <v>489</v>
      </c>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2781</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3398</v>
      </c>
      <c r="R28" s="1064"/>
      <c r="S28" s="1064"/>
      <c r="T28" s="1064"/>
      <c r="U28" s="1064"/>
      <c r="V28" s="1064">
        <v>3397</v>
      </c>
      <c r="W28" s="1064"/>
      <c r="X28" s="1064"/>
      <c r="Y28" s="1064"/>
      <c r="Z28" s="1064"/>
      <c r="AA28" s="1064">
        <v>1</v>
      </c>
      <c r="AB28" s="1064"/>
      <c r="AC28" s="1064"/>
      <c r="AD28" s="1064"/>
      <c r="AE28" s="1065"/>
      <c r="AF28" s="1066">
        <v>1</v>
      </c>
      <c r="AG28" s="1064"/>
      <c r="AH28" s="1064"/>
      <c r="AI28" s="1064"/>
      <c r="AJ28" s="1067"/>
      <c r="AK28" s="1055">
        <v>313</v>
      </c>
      <c r="AL28" s="1056"/>
      <c r="AM28" s="1056"/>
      <c r="AN28" s="1056"/>
      <c r="AO28" s="1056"/>
      <c r="AP28" s="1056" t="s">
        <v>563</v>
      </c>
      <c r="AQ28" s="1056"/>
      <c r="AR28" s="1056"/>
      <c r="AS28" s="1056"/>
      <c r="AT28" s="1056"/>
      <c r="AU28" s="1056" t="s">
        <v>489</v>
      </c>
      <c r="AV28" s="1056"/>
      <c r="AW28" s="1056"/>
      <c r="AX28" s="1056"/>
      <c r="AY28" s="1056"/>
      <c r="AZ28" s="1057" t="s">
        <v>489</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60</v>
      </c>
      <c r="R29" s="1052"/>
      <c r="S29" s="1052"/>
      <c r="T29" s="1052"/>
      <c r="U29" s="1052"/>
      <c r="V29" s="1052">
        <v>54</v>
      </c>
      <c r="W29" s="1052"/>
      <c r="X29" s="1052"/>
      <c r="Y29" s="1052"/>
      <c r="Z29" s="1052"/>
      <c r="AA29" s="1052">
        <v>6</v>
      </c>
      <c r="AB29" s="1052"/>
      <c r="AC29" s="1052"/>
      <c r="AD29" s="1052"/>
      <c r="AE29" s="1053"/>
      <c r="AF29" s="1048">
        <v>6</v>
      </c>
      <c r="AG29" s="1049"/>
      <c r="AH29" s="1049"/>
      <c r="AI29" s="1049"/>
      <c r="AJ29" s="1050"/>
      <c r="AK29" s="993" t="s">
        <v>564</v>
      </c>
      <c r="AL29" s="984"/>
      <c r="AM29" s="984"/>
      <c r="AN29" s="984"/>
      <c r="AO29" s="984"/>
      <c r="AP29" s="984" t="s">
        <v>563</v>
      </c>
      <c r="AQ29" s="984"/>
      <c r="AR29" s="984"/>
      <c r="AS29" s="984"/>
      <c r="AT29" s="984"/>
      <c r="AU29" s="984" t="s">
        <v>489</v>
      </c>
      <c r="AV29" s="984"/>
      <c r="AW29" s="984"/>
      <c r="AX29" s="984"/>
      <c r="AY29" s="984"/>
      <c r="AZ29" s="1054" t="s">
        <v>489</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4642</v>
      </c>
      <c r="R30" s="1052"/>
      <c r="S30" s="1052"/>
      <c r="T30" s="1052"/>
      <c r="U30" s="1052"/>
      <c r="V30" s="1052">
        <v>4193</v>
      </c>
      <c r="W30" s="1052"/>
      <c r="X30" s="1052"/>
      <c r="Y30" s="1052"/>
      <c r="Z30" s="1052"/>
      <c r="AA30" s="1052">
        <v>449</v>
      </c>
      <c r="AB30" s="1052"/>
      <c r="AC30" s="1052"/>
      <c r="AD30" s="1052"/>
      <c r="AE30" s="1053"/>
      <c r="AF30" s="1048">
        <v>449</v>
      </c>
      <c r="AG30" s="1049"/>
      <c r="AH30" s="1049"/>
      <c r="AI30" s="1049"/>
      <c r="AJ30" s="1050"/>
      <c r="AK30" s="993">
        <v>155</v>
      </c>
      <c r="AL30" s="984"/>
      <c r="AM30" s="984"/>
      <c r="AN30" s="984"/>
      <c r="AO30" s="984"/>
      <c r="AP30" s="984" t="s">
        <v>563</v>
      </c>
      <c r="AQ30" s="984"/>
      <c r="AR30" s="984"/>
      <c r="AS30" s="984"/>
      <c r="AT30" s="984"/>
      <c r="AU30" s="984" t="s">
        <v>489</v>
      </c>
      <c r="AV30" s="984"/>
      <c r="AW30" s="984"/>
      <c r="AX30" s="984"/>
      <c r="AY30" s="984"/>
      <c r="AZ30" s="1054" t="s">
        <v>489</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508</v>
      </c>
      <c r="R31" s="1052"/>
      <c r="S31" s="1052"/>
      <c r="T31" s="1052"/>
      <c r="U31" s="1052"/>
      <c r="V31" s="1052">
        <v>352</v>
      </c>
      <c r="W31" s="1052"/>
      <c r="X31" s="1052"/>
      <c r="Y31" s="1052"/>
      <c r="Z31" s="1052"/>
      <c r="AA31" s="1052">
        <v>156</v>
      </c>
      <c r="AB31" s="1052"/>
      <c r="AC31" s="1052"/>
      <c r="AD31" s="1052"/>
      <c r="AE31" s="1053"/>
      <c r="AF31" s="1048">
        <v>156</v>
      </c>
      <c r="AG31" s="1049"/>
      <c r="AH31" s="1049"/>
      <c r="AI31" s="1049"/>
      <c r="AJ31" s="1050"/>
      <c r="AK31" s="993">
        <v>717</v>
      </c>
      <c r="AL31" s="984"/>
      <c r="AM31" s="984"/>
      <c r="AN31" s="984"/>
      <c r="AO31" s="984"/>
      <c r="AP31" s="984" t="s">
        <v>563</v>
      </c>
      <c r="AQ31" s="984"/>
      <c r="AR31" s="984"/>
      <c r="AS31" s="984"/>
      <c r="AT31" s="984"/>
      <c r="AU31" s="984" t="s">
        <v>489</v>
      </c>
      <c r="AV31" s="984"/>
      <c r="AW31" s="984"/>
      <c r="AX31" s="984"/>
      <c r="AY31" s="984"/>
      <c r="AZ31" s="1054" t="s">
        <v>489</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392</v>
      </c>
      <c r="C32" s="1044"/>
      <c r="D32" s="1044"/>
      <c r="E32" s="1044"/>
      <c r="F32" s="1044"/>
      <c r="G32" s="1044"/>
      <c r="H32" s="1044"/>
      <c r="I32" s="1044"/>
      <c r="J32" s="1044"/>
      <c r="K32" s="1044"/>
      <c r="L32" s="1044"/>
      <c r="M32" s="1044"/>
      <c r="N32" s="1044"/>
      <c r="O32" s="1044"/>
      <c r="P32" s="1045"/>
      <c r="Q32" s="1051">
        <v>772</v>
      </c>
      <c r="R32" s="1052"/>
      <c r="S32" s="1052"/>
      <c r="T32" s="1052"/>
      <c r="U32" s="1052"/>
      <c r="V32" s="1052">
        <v>946</v>
      </c>
      <c r="W32" s="1052"/>
      <c r="X32" s="1052"/>
      <c r="Y32" s="1052"/>
      <c r="Z32" s="1052"/>
      <c r="AA32" s="1052">
        <v>-174</v>
      </c>
      <c r="AB32" s="1052"/>
      <c r="AC32" s="1052"/>
      <c r="AD32" s="1052"/>
      <c r="AE32" s="1053"/>
      <c r="AF32" s="1048">
        <v>2206</v>
      </c>
      <c r="AG32" s="1049"/>
      <c r="AH32" s="1049"/>
      <c r="AI32" s="1049"/>
      <c r="AJ32" s="1050"/>
      <c r="AK32" s="993">
        <v>218</v>
      </c>
      <c r="AL32" s="984"/>
      <c r="AM32" s="984"/>
      <c r="AN32" s="984"/>
      <c r="AO32" s="984"/>
      <c r="AP32" s="984">
        <v>4042</v>
      </c>
      <c r="AQ32" s="984"/>
      <c r="AR32" s="984"/>
      <c r="AS32" s="984"/>
      <c r="AT32" s="984"/>
      <c r="AU32" s="984" t="s">
        <v>489</v>
      </c>
      <c r="AV32" s="984"/>
      <c r="AW32" s="984"/>
      <c r="AX32" s="984"/>
      <c r="AY32" s="984"/>
      <c r="AZ32" s="1054" t="s">
        <v>489</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394</v>
      </c>
      <c r="C33" s="1044"/>
      <c r="D33" s="1044"/>
      <c r="E33" s="1044"/>
      <c r="F33" s="1044"/>
      <c r="G33" s="1044"/>
      <c r="H33" s="1044"/>
      <c r="I33" s="1044"/>
      <c r="J33" s="1044"/>
      <c r="K33" s="1044"/>
      <c r="L33" s="1044"/>
      <c r="M33" s="1044"/>
      <c r="N33" s="1044"/>
      <c r="O33" s="1044"/>
      <c r="P33" s="1045"/>
      <c r="Q33" s="1051">
        <v>3178</v>
      </c>
      <c r="R33" s="1052"/>
      <c r="S33" s="1052"/>
      <c r="T33" s="1052"/>
      <c r="U33" s="1052"/>
      <c r="V33" s="1052">
        <v>3405</v>
      </c>
      <c r="W33" s="1052"/>
      <c r="X33" s="1052"/>
      <c r="Y33" s="1052"/>
      <c r="Z33" s="1052"/>
      <c r="AA33" s="1052">
        <v>227</v>
      </c>
      <c r="AB33" s="1052"/>
      <c r="AC33" s="1052"/>
      <c r="AD33" s="1052"/>
      <c r="AE33" s="1053"/>
      <c r="AF33" s="1048">
        <v>2985</v>
      </c>
      <c r="AG33" s="1049"/>
      <c r="AH33" s="1049"/>
      <c r="AI33" s="1049"/>
      <c r="AJ33" s="1050"/>
      <c r="AK33" s="993">
        <v>708</v>
      </c>
      <c r="AL33" s="984"/>
      <c r="AM33" s="984"/>
      <c r="AN33" s="984"/>
      <c r="AO33" s="984"/>
      <c r="AP33" s="984">
        <v>1686</v>
      </c>
      <c r="AQ33" s="984"/>
      <c r="AR33" s="984"/>
      <c r="AS33" s="984"/>
      <c r="AT33" s="984"/>
      <c r="AU33" s="984" t="s">
        <v>489</v>
      </c>
      <c r="AV33" s="984"/>
      <c r="AW33" s="984"/>
      <c r="AX33" s="984"/>
      <c r="AY33" s="984"/>
      <c r="AZ33" s="1054" t="s">
        <v>489</v>
      </c>
      <c r="BA33" s="1054"/>
      <c r="BB33" s="1054"/>
      <c r="BC33" s="1054"/>
      <c r="BD33" s="1054"/>
      <c r="BE33" s="985" t="s">
        <v>393</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395</v>
      </c>
      <c r="C34" s="1044"/>
      <c r="D34" s="1044"/>
      <c r="E34" s="1044"/>
      <c r="F34" s="1044"/>
      <c r="G34" s="1044"/>
      <c r="H34" s="1044"/>
      <c r="I34" s="1044"/>
      <c r="J34" s="1044"/>
      <c r="K34" s="1044"/>
      <c r="L34" s="1044"/>
      <c r="M34" s="1044"/>
      <c r="N34" s="1044"/>
      <c r="O34" s="1044"/>
      <c r="P34" s="1045"/>
      <c r="Q34" s="1051">
        <v>1132</v>
      </c>
      <c r="R34" s="1052"/>
      <c r="S34" s="1052"/>
      <c r="T34" s="1052"/>
      <c r="U34" s="1052"/>
      <c r="V34" s="1052">
        <v>1023</v>
      </c>
      <c r="W34" s="1052"/>
      <c r="X34" s="1052"/>
      <c r="Y34" s="1052"/>
      <c r="Z34" s="1052"/>
      <c r="AA34" s="1052">
        <v>109</v>
      </c>
      <c r="AB34" s="1052"/>
      <c r="AC34" s="1052"/>
      <c r="AD34" s="1052"/>
      <c r="AE34" s="1053"/>
      <c r="AF34" s="1048">
        <v>82</v>
      </c>
      <c r="AG34" s="1049"/>
      <c r="AH34" s="1049"/>
      <c r="AI34" s="1049"/>
      <c r="AJ34" s="1050"/>
      <c r="AK34" s="993">
        <v>805</v>
      </c>
      <c r="AL34" s="984"/>
      <c r="AM34" s="984"/>
      <c r="AN34" s="984"/>
      <c r="AO34" s="984"/>
      <c r="AP34" s="984">
        <v>9875</v>
      </c>
      <c r="AQ34" s="984"/>
      <c r="AR34" s="984"/>
      <c r="AS34" s="984"/>
      <c r="AT34" s="984"/>
      <c r="AU34" s="984" t="s">
        <v>489</v>
      </c>
      <c r="AV34" s="984"/>
      <c r="AW34" s="984"/>
      <c r="AX34" s="984"/>
      <c r="AY34" s="984"/>
      <c r="AZ34" s="1054" t="s">
        <v>489</v>
      </c>
      <c r="BA34" s="1054"/>
      <c r="BB34" s="1054"/>
      <c r="BC34" s="1054"/>
      <c r="BD34" s="1054"/>
      <c r="BE34" s="985" t="s">
        <v>393</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396</v>
      </c>
      <c r="C35" s="1044"/>
      <c r="D35" s="1044"/>
      <c r="E35" s="1044"/>
      <c r="F35" s="1044"/>
      <c r="G35" s="1044"/>
      <c r="H35" s="1044"/>
      <c r="I35" s="1044"/>
      <c r="J35" s="1044"/>
      <c r="K35" s="1044"/>
      <c r="L35" s="1044"/>
      <c r="M35" s="1044"/>
      <c r="N35" s="1044"/>
      <c r="O35" s="1044"/>
      <c r="P35" s="1045"/>
      <c r="Q35" s="1051">
        <v>25</v>
      </c>
      <c r="R35" s="1052"/>
      <c r="S35" s="1052"/>
      <c r="T35" s="1052"/>
      <c r="U35" s="1052"/>
      <c r="V35" s="1052">
        <v>25</v>
      </c>
      <c r="W35" s="1052"/>
      <c r="X35" s="1052"/>
      <c r="Y35" s="1052"/>
      <c r="Z35" s="1052"/>
      <c r="AA35" s="1052">
        <v>0</v>
      </c>
      <c r="AB35" s="1052"/>
      <c r="AC35" s="1052"/>
      <c r="AD35" s="1052"/>
      <c r="AE35" s="1053"/>
      <c r="AF35" s="1048">
        <v>64</v>
      </c>
      <c r="AG35" s="1049"/>
      <c r="AH35" s="1049"/>
      <c r="AI35" s="1049"/>
      <c r="AJ35" s="1050"/>
      <c r="AK35" s="993">
        <v>1</v>
      </c>
      <c r="AL35" s="984"/>
      <c r="AM35" s="984"/>
      <c r="AN35" s="984"/>
      <c r="AO35" s="984"/>
      <c r="AP35" s="984" t="s">
        <v>563</v>
      </c>
      <c r="AQ35" s="984"/>
      <c r="AR35" s="984"/>
      <c r="AS35" s="984"/>
      <c r="AT35" s="984"/>
      <c r="AU35" s="984" t="s">
        <v>563</v>
      </c>
      <c r="AV35" s="984"/>
      <c r="AW35" s="984"/>
      <c r="AX35" s="984"/>
      <c r="AY35" s="984"/>
      <c r="AZ35" s="1054" t="s">
        <v>563</v>
      </c>
      <c r="BA35" s="1054"/>
      <c r="BB35" s="1054"/>
      <c r="BC35" s="1054"/>
      <c r="BD35" s="1054"/>
      <c r="BE35" s="985" t="s">
        <v>397</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5949</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401</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402</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557</v>
      </c>
      <c r="C68" s="999"/>
      <c r="D68" s="999"/>
      <c r="E68" s="999"/>
      <c r="F68" s="999"/>
      <c r="G68" s="999"/>
      <c r="H68" s="999"/>
      <c r="I68" s="999"/>
      <c r="J68" s="999"/>
      <c r="K68" s="999"/>
      <c r="L68" s="999"/>
      <c r="M68" s="999"/>
      <c r="N68" s="999"/>
      <c r="O68" s="999"/>
      <c r="P68" s="1000"/>
      <c r="Q68" s="1001">
        <v>2380</v>
      </c>
      <c r="R68" s="995"/>
      <c r="S68" s="995"/>
      <c r="T68" s="995"/>
      <c r="U68" s="995"/>
      <c r="V68" s="995">
        <v>2169</v>
      </c>
      <c r="W68" s="995"/>
      <c r="X68" s="995"/>
      <c r="Y68" s="995"/>
      <c r="Z68" s="995"/>
      <c r="AA68" s="995">
        <v>211</v>
      </c>
      <c r="AB68" s="995"/>
      <c r="AC68" s="995"/>
      <c r="AD68" s="995"/>
      <c r="AE68" s="995"/>
      <c r="AF68" s="995">
        <v>111</v>
      </c>
      <c r="AG68" s="995"/>
      <c r="AH68" s="995"/>
      <c r="AI68" s="995"/>
      <c r="AJ68" s="995"/>
      <c r="AK68" s="995" t="s">
        <v>564</v>
      </c>
      <c r="AL68" s="995"/>
      <c r="AM68" s="995"/>
      <c r="AN68" s="995"/>
      <c r="AO68" s="995"/>
      <c r="AP68" s="995">
        <v>291</v>
      </c>
      <c r="AQ68" s="995"/>
      <c r="AR68" s="995"/>
      <c r="AS68" s="995"/>
      <c r="AT68" s="995"/>
      <c r="AU68" s="995">
        <v>94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558</v>
      </c>
      <c r="C69" s="988"/>
      <c r="D69" s="988"/>
      <c r="E69" s="988"/>
      <c r="F69" s="988"/>
      <c r="G69" s="988"/>
      <c r="H69" s="988"/>
      <c r="I69" s="988"/>
      <c r="J69" s="988"/>
      <c r="K69" s="988"/>
      <c r="L69" s="988"/>
      <c r="M69" s="988"/>
      <c r="N69" s="988"/>
      <c r="O69" s="988"/>
      <c r="P69" s="989"/>
      <c r="Q69" s="990">
        <v>451</v>
      </c>
      <c r="R69" s="984"/>
      <c r="S69" s="984"/>
      <c r="T69" s="984"/>
      <c r="U69" s="984"/>
      <c r="V69" s="984">
        <v>416</v>
      </c>
      <c r="W69" s="984"/>
      <c r="X69" s="984"/>
      <c r="Y69" s="984"/>
      <c r="Z69" s="984"/>
      <c r="AA69" s="984">
        <v>35</v>
      </c>
      <c r="AB69" s="984"/>
      <c r="AC69" s="984"/>
      <c r="AD69" s="984"/>
      <c r="AE69" s="984"/>
      <c r="AF69" s="984">
        <v>35</v>
      </c>
      <c r="AG69" s="984"/>
      <c r="AH69" s="984"/>
      <c r="AI69" s="984"/>
      <c r="AJ69" s="984"/>
      <c r="AK69" s="984" t="s">
        <v>564</v>
      </c>
      <c r="AL69" s="984"/>
      <c r="AM69" s="984"/>
      <c r="AN69" s="984"/>
      <c r="AO69" s="984"/>
      <c r="AP69" s="984">
        <v>94</v>
      </c>
      <c r="AQ69" s="984"/>
      <c r="AR69" s="984"/>
      <c r="AS69" s="984"/>
      <c r="AT69" s="984"/>
      <c r="AU69" s="984" t="s">
        <v>564</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559</v>
      </c>
      <c r="C70" s="988"/>
      <c r="D70" s="988"/>
      <c r="E70" s="988"/>
      <c r="F70" s="988"/>
      <c r="G70" s="988"/>
      <c r="H70" s="988"/>
      <c r="I70" s="988"/>
      <c r="J70" s="988"/>
      <c r="K70" s="988"/>
      <c r="L70" s="988"/>
      <c r="M70" s="988"/>
      <c r="N70" s="988"/>
      <c r="O70" s="988"/>
      <c r="P70" s="989"/>
      <c r="Q70" s="990">
        <v>177</v>
      </c>
      <c r="R70" s="984"/>
      <c r="S70" s="984"/>
      <c r="T70" s="984"/>
      <c r="U70" s="984"/>
      <c r="V70" s="984">
        <v>172</v>
      </c>
      <c r="W70" s="984"/>
      <c r="X70" s="984"/>
      <c r="Y70" s="984"/>
      <c r="Z70" s="984"/>
      <c r="AA70" s="984">
        <v>5</v>
      </c>
      <c r="AB70" s="984"/>
      <c r="AC70" s="984"/>
      <c r="AD70" s="984"/>
      <c r="AE70" s="984"/>
      <c r="AF70" s="984">
        <v>5</v>
      </c>
      <c r="AG70" s="984"/>
      <c r="AH70" s="984"/>
      <c r="AI70" s="984"/>
      <c r="AJ70" s="984"/>
      <c r="AK70" s="984" t="s">
        <v>564</v>
      </c>
      <c r="AL70" s="984"/>
      <c r="AM70" s="984"/>
      <c r="AN70" s="984"/>
      <c r="AO70" s="984"/>
      <c r="AP70" s="984" t="s">
        <v>564</v>
      </c>
      <c r="AQ70" s="984"/>
      <c r="AR70" s="984"/>
      <c r="AS70" s="984"/>
      <c r="AT70" s="984"/>
      <c r="AU70" s="984" t="s">
        <v>564</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560</v>
      </c>
      <c r="C71" s="988"/>
      <c r="D71" s="988"/>
      <c r="E71" s="988"/>
      <c r="F71" s="988"/>
      <c r="G71" s="988"/>
      <c r="H71" s="988"/>
      <c r="I71" s="988"/>
      <c r="J71" s="988"/>
      <c r="K71" s="988"/>
      <c r="L71" s="988"/>
      <c r="M71" s="988"/>
      <c r="N71" s="988"/>
      <c r="O71" s="988"/>
      <c r="P71" s="989"/>
      <c r="Q71" s="990">
        <v>6</v>
      </c>
      <c r="R71" s="984"/>
      <c r="S71" s="984"/>
      <c r="T71" s="984"/>
      <c r="U71" s="984"/>
      <c r="V71" s="984">
        <v>1</v>
      </c>
      <c r="W71" s="984"/>
      <c r="X71" s="984"/>
      <c r="Y71" s="984"/>
      <c r="Z71" s="984"/>
      <c r="AA71" s="984">
        <v>5</v>
      </c>
      <c r="AB71" s="984"/>
      <c r="AC71" s="984"/>
      <c r="AD71" s="984"/>
      <c r="AE71" s="984"/>
      <c r="AF71" s="984">
        <v>5</v>
      </c>
      <c r="AG71" s="984"/>
      <c r="AH71" s="984"/>
      <c r="AI71" s="984"/>
      <c r="AJ71" s="984"/>
      <c r="AK71" s="984" t="s">
        <v>564</v>
      </c>
      <c r="AL71" s="984"/>
      <c r="AM71" s="984"/>
      <c r="AN71" s="984"/>
      <c r="AO71" s="984"/>
      <c r="AP71" s="984" t="s">
        <v>564</v>
      </c>
      <c r="AQ71" s="984"/>
      <c r="AR71" s="984"/>
      <c r="AS71" s="984"/>
      <c r="AT71" s="984"/>
      <c r="AU71" s="984" t="s">
        <v>564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561</v>
      </c>
      <c r="C72" s="988"/>
      <c r="D72" s="988"/>
      <c r="E72" s="988"/>
      <c r="F72" s="988"/>
      <c r="G72" s="988"/>
      <c r="H72" s="988"/>
      <c r="I72" s="988"/>
      <c r="J72" s="988"/>
      <c r="K72" s="988"/>
      <c r="L72" s="988"/>
      <c r="M72" s="988"/>
      <c r="N72" s="988"/>
      <c r="O72" s="988"/>
      <c r="P72" s="989"/>
      <c r="Q72" s="990">
        <v>585</v>
      </c>
      <c r="R72" s="984"/>
      <c r="S72" s="984"/>
      <c r="T72" s="984"/>
      <c r="U72" s="984"/>
      <c r="V72" s="984">
        <v>569</v>
      </c>
      <c r="W72" s="984"/>
      <c r="X72" s="984"/>
      <c r="Y72" s="984"/>
      <c r="Z72" s="984"/>
      <c r="AA72" s="984">
        <v>16</v>
      </c>
      <c r="AB72" s="984"/>
      <c r="AC72" s="984"/>
      <c r="AD72" s="984"/>
      <c r="AE72" s="984"/>
      <c r="AF72" s="984">
        <v>16</v>
      </c>
      <c r="AG72" s="984"/>
      <c r="AH72" s="984"/>
      <c r="AI72" s="984"/>
      <c r="AJ72" s="984"/>
      <c r="AK72" s="984" t="s">
        <v>564</v>
      </c>
      <c r="AL72" s="984"/>
      <c r="AM72" s="984"/>
      <c r="AN72" s="984"/>
      <c r="AO72" s="984"/>
      <c r="AP72" s="984" t="s">
        <v>564</v>
      </c>
      <c r="AQ72" s="984"/>
      <c r="AR72" s="984"/>
      <c r="AS72" s="984"/>
      <c r="AT72" s="984"/>
      <c r="AU72" s="984" t="s">
        <v>564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562</v>
      </c>
      <c r="C73" s="988"/>
      <c r="D73" s="988"/>
      <c r="E73" s="988"/>
      <c r="F73" s="988"/>
      <c r="G73" s="988"/>
      <c r="H73" s="988"/>
      <c r="I73" s="988"/>
      <c r="J73" s="988"/>
      <c r="K73" s="988"/>
      <c r="L73" s="988"/>
      <c r="M73" s="988"/>
      <c r="N73" s="988"/>
      <c r="O73" s="988"/>
      <c r="P73" s="989"/>
      <c r="Q73" s="990">
        <v>176293</v>
      </c>
      <c r="R73" s="984"/>
      <c r="S73" s="984"/>
      <c r="T73" s="984"/>
      <c r="U73" s="984"/>
      <c r="V73" s="984">
        <v>176293</v>
      </c>
      <c r="W73" s="984"/>
      <c r="X73" s="984"/>
      <c r="Y73" s="984"/>
      <c r="Z73" s="984"/>
      <c r="AA73" s="984">
        <v>0</v>
      </c>
      <c r="AB73" s="984"/>
      <c r="AC73" s="984"/>
      <c r="AD73" s="984"/>
      <c r="AE73" s="984"/>
      <c r="AF73" s="984">
        <v>0</v>
      </c>
      <c r="AG73" s="984"/>
      <c r="AH73" s="984"/>
      <c r="AI73" s="984"/>
      <c r="AJ73" s="984"/>
      <c r="AK73" s="984" t="s">
        <v>564</v>
      </c>
      <c r="AL73" s="984"/>
      <c r="AM73" s="984"/>
      <c r="AN73" s="984"/>
      <c r="AO73" s="984"/>
      <c r="AP73" s="984" t="s">
        <v>564</v>
      </c>
      <c r="AQ73" s="984"/>
      <c r="AR73" s="984"/>
      <c r="AS73" s="984"/>
      <c r="AT73" s="984"/>
      <c r="AU73" s="984" t="s">
        <v>564</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293</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293</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293</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3690152</v>
      </c>
      <c r="AB110" s="902"/>
      <c r="AC110" s="902"/>
      <c r="AD110" s="902"/>
      <c r="AE110" s="903"/>
      <c r="AF110" s="904">
        <v>3518796</v>
      </c>
      <c r="AG110" s="902"/>
      <c r="AH110" s="902"/>
      <c r="AI110" s="902"/>
      <c r="AJ110" s="903"/>
      <c r="AK110" s="904">
        <v>3423414</v>
      </c>
      <c r="AL110" s="902"/>
      <c r="AM110" s="902"/>
      <c r="AN110" s="902"/>
      <c r="AO110" s="903"/>
      <c r="AP110" s="905">
        <v>39.4</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29837337</v>
      </c>
      <c r="BR110" s="855"/>
      <c r="BS110" s="855"/>
      <c r="BT110" s="855"/>
      <c r="BU110" s="855"/>
      <c r="BV110" s="855">
        <v>28606330</v>
      </c>
      <c r="BW110" s="855"/>
      <c r="BX110" s="855"/>
      <c r="BY110" s="855"/>
      <c r="BZ110" s="855"/>
      <c r="CA110" s="855">
        <v>28344732</v>
      </c>
      <c r="CB110" s="855"/>
      <c r="CC110" s="855"/>
      <c r="CD110" s="855"/>
      <c r="CE110" s="855"/>
      <c r="CF110" s="879">
        <v>326</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10063173</v>
      </c>
      <c r="BR112" s="830"/>
      <c r="BS112" s="830"/>
      <c r="BT112" s="830"/>
      <c r="BU112" s="830"/>
      <c r="BV112" s="830">
        <v>9622329</v>
      </c>
      <c r="BW112" s="830"/>
      <c r="BX112" s="830"/>
      <c r="BY112" s="830"/>
      <c r="BZ112" s="830"/>
      <c r="CA112" s="830">
        <v>9640446</v>
      </c>
      <c r="CB112" s="830"/>
      <c r="CC112" s="830"/>
      <c r="CD112" s="830"/>
      <c r="CE112" s="830"/>
      <c r="CF112" s="888">
        <v>110.9</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1006252</v>
      </c>
      <c r="AB113" s="932"/>
      <c r="AC113" s="932"/>
      <c r="AD113" s="932"/>
      <c r="AE113" s="933"/>
      <c r="AF113" s="934">
        <v>974637</v>
      </c>
      <c r="AG113" s="932"/>
      <c r="AH113" s="932"/>
      <c r="AI113" s="932"/>
      <c r="AJ113" s="933"/>
      <c r="AK113" s="934">
        <v>1051437</v>
      </c>
      <c r="AL113" s="932"/>
      <c r="AM113" s="932"/>
      <c r="AN113" s="932"/>
      <c r="AO113" s="933"/>
      <c r="AP113" s="935">
        <v>12.1</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204393</v>
      </c>
      <c r="BR113" s="830"/>
      <c r="BS113" s="830"/>
      <c r="BT113" s="830"/>
      <c r="BU113" s="830"/>
      <c r="BV113" s="830">
        <v>140134</v>
      </c>
      <c r="BW113" s="830"/>
      <c r="BX113" s="830"/>
      <c r="BY113" s="830"/>
      <c r="BZ113" s="830"/>
      <c r="CA113" s="830">
        <v>94321</v>
      </c>
      <c r="CB113" s="830"/>
      <c r="CC113" s="830"/>
      <c r="CD113" s="830"/>
      <c r="CE113" s="830"/>
      <c r="CF113" s="888">
        <v>1.1000000000000001</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64876</v>
      </c>
      <c r="AB114" s="793"/>
      <c r="AC114" s="793"/>
      <c r="AD114" s="793"/>
      <c r="AE114" s="794"/>
      <c r="AF114" s="795">
        <v>64876</v>
      </c>
      <c r="AG114" s="793"/>
      <c r="AH114" s="793"/>
      <c r="AI114" s="793"/>
      <c r="AJ114" s="794"/>
      <c r="AK114" s="795">
        <v>46217</v>
      </c>
      <c r="AL114" s="793"/>
      <c r="AM114" s="793"/>
      <c r="AN114" s="793"/>
      <c r="AO114" s="794"/>
      <c r="AP114" s="837">
        <v>0.5</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2023732</v>
      </c>
      <c r="BR114" s="830"/>
      <c r="BS114" s="830"/>
      <c r="BT114" s="830"/>
      <c r="BU114" s="830"/>
      <c r="BV114" s="830">
        <v>2098596</v>
      </c>
      <c r="BW114" s="830"/>
      <c r="BX114" s="830"/>
      <c r="BY114" s="830"/>
      <c r="BZ114" s="830"/>
      <c r="CA114" s="830">
        <v>2218447</v>
      </c>
      <c r="CB114" s="830"/>
      <c r="CC114" s="830"/>
      <c r="CD114" s="830"/>
      <c r="CE114" s="830"/>
      <c r="CF114" s="888">
        <v>25.5</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4761280</v>
      </c>
      <c r="AB117" s="916"/>
      <c r="AC117" s="916"/>
      <c r="AD117" s="916"/>
      <c r="AE117" s="917"/>
      <c r="AF117" s="918">
        <v>4558309</v>
      </c>
      <c r="AG117" s="916"/>
      <c r="AH117" s="916"/>
      <c r="AI117" s="916"/>
      <c r="AJ117" s="917"/>
      <c r="AK117" s="918">
        <v>4521068</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293</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176</v>
      </c>
      <c r="BA119" s="247"/>
      <c r="BB119" s="247"/>
      <c r="BC119" s="247"/>
      <c r="BD119" s="247"/>
      <c r="BE119" s="247"/>
      <c r="BF119" s="247"/>
      <c r="BG119" s="247"/>
      <c r="BH119" s="247"/>
      <c r="BI119" s="247"/>
      <c r="BJ119" s="247"/>
      <c r="BK119" s="247"/>
      <c r="BL119" s="247"/>
      <c r="BM119" s="247"/>
      <c r="BN119" s="247"/>
      <c r="BO119" s="890" t="s">
        <v>444</v>
      </c>
      <c r="BP119" s="891"/>
      <c r="BQ119" s="892">
        <v>42128635</v>
      </c>
      <c r="BR119" s="858"/>
      <c r="BS119" s="858"/>
      <c r="BT119" s="858"/>
      <c r="BU119" s="858"/>
      <c r="BV119" s="858">
        <v>40467389</v>
      </c>
      <c r="BW119" s="858"/>
      <c r="BX119" s="858"/>
      <c r="BY119" s="858"/>
      <c r="BZ119" s="858"/>
      <c r="CA119" s="858">
        <v>40297946</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4830427</v>
      </c>
      <c r="BR120" s="855"/>
      <c r="BS120" s="855"/>
      <c r="BT120" s="855"/>
      <c r="BU120" s="855"/>
      <c r="BV120" s="855">
        <v>5504895</v>
      </c>
      <c r="BW120" s="855"/>
      <c r="BX120" s="855"/>
      <c r="BY120" s="855"/>
      <c r="BZ120" s="855"/>
      <c r="CA120" s="855">
        <v>9962138</v>
      </c>
      <c r="CB120" s="855"/>
      <c r="CC120" s="855"/>
      <c r="CD120" s="855"/>
      <c r="CE120" s="855"/>
      <c r="CF120" s="879">
        <v>114.6</v>
      </c>
      <c r="CG120" s="880"/>
      <c r="CH120" s="880"/>
      <c r="CI120" s="880"/>
      <c r="CJ120" s="880"/>
      <c r="CK120" s="881" t="s">
        <v>448</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7803661</v>
      </c>
      <c r="DH120" s="855"/>
      <c r="DI120" s="855"/>
      <c r="DJ120" s="855"/>
      <c r="DK120" s="855"/>
      <c r="DL120" s="855">
        <v>7726278</v>
      </c>
      <c r="DM120" s="855"/>
      <c r="DN120" s="855"/>
      <c r="DO120" s="855"/>
      <c r="DP120" s="855"/>
      <c r="DQ120" s="855">
        <v>7790991</v>
      </c>
      <c r="DR120" s="855"/>
      <c r="DS120" s="855"/>
      <c r="DT120" s="855"/>
      <c r="DU120" s="855"/>
      <c r="DV120" s="856">
        <v>89.6</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1823136</v>
      </c>
      <c r="BR121" s="830"/>
      <c r="BS121" s="830"/>
      <c r="BT121" s="830"/>
      <c r="BU121" s="830"/>
      <c r="BV121" s="830">
        <v>1700362</v>
      </c>
      <c r="BW121" s="830"/>
      <c r="BX121" s="830"/>
      <c r="BY121" s="830"/>
      <c r="BZ121" s="830"/>
      <c r="CA121" s="830">
        <v>2115195</v>
      </c>
      <c r="CB121" s="830"/>
      <c r="CC121" s="830"/>
      <c r="CD121" s="830"/>
      <c r="CE121" s="830"/>
      <c r="CF121" s="888">
        <v>24.3</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1511338</v>
      </c>
      <c r="DH121" s="830"/>
      <c r="DI121" s="830"/>
      <c r="DJ121" s="830"/>
      <c r="DK121" s="830"/>
      <c r="DL121" s="830">
        <v>1292367</v>
      </c>
      <c r="DM121" s="830"/>
      <c r="DN121" s="830"/>
      <c r="DO121" s="830"/>
      <c r="DP121" s="830"/>
      <c r="DQ121" s="830">
        <v>1038648</v>
      </c>
      <c r="DR121" s="830"/>
      <c r="DS121" s="830"/>
      <c r="DT121" s="830"/>
      <c r="DU121" s="830"/>
      <c r="DV121" s="807">
        <v>11.9</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28737686</v>
      </c>
      <c r="BR122" s="858"/>
      <c r="BS122" s="858"/>
      <c r="BT122" s="858"/>
      <c r="BU122" s="858"/>
      <c r="BV122" s="858">
        <v>26566470</v>
      </c>
      <c r="BW122" s="858"/>
      <c r="BX122" s="858"/>
      <c r="BY122" s="858"/>
      <c r="BZ122" s="858"/>
      <c r="CA122" s="858">
        <v>27251011</v>
      </c>
      <c r="CB122" s="858"/>
      <c r="CC122" s="858"/>
      <c r="CD122" s="858"/>
      <c r="CE122" s="858"/>
      <c r="CF122" s="859">
        <v>313.39999999999998</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v>748174</v>
      </c>
      <c r="DH122" s="830"/>
      <c r="DI122" s="830"/>
      <c r="DJ122" s="830"/>
      <c r="DK122" s="830"/>
      <c r="DL122" s="830">
        <v>825808</v>
      </c>
      <c r="DM122" s="830"/>
      <c r="DN122" s="830"/>
      <c r="DO122" s="830"/>
      <c r="DP122" s="830"/>
      <c r="DQ122" s="830">
        <v>810807</v>
      </c>
      <c r="DR122" s="830"/>
      <c r="DS122" s="830"/>
      <c r="DT122" s="830"/>
      <c r="DU122" s="830"/>
      <c r="DV122" s="807">
        <v>9.3000000000000007</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176</v>
      </c>
      <c r="BA123" s="247"/>
      <c r="BB123" s="247"/>
      <c r="BC123" s="247"/>
      <c r="BD123" s="247"/>
      <c r="BE123" s="247"/>
      <c r="BF123" s="247"/>
      <c r="BG123" s="247"/>
      <c r="BH123" s="247"/>
      <c r="BI123" s="247"/>
      <c r="BJ123" s="247"/>
      <c r="BK123" s="247"/>
      <c r="BL123" s="247"/>
      <c r="BM123" s="247"/>
      <c r="BN123" s="247"/>
      <c r="BO123" s="890" t="s">
        <v>452</v>
      </c>
      <c r="BP123" s="891"/>
      <c r="BQ123" s="845">
        <v>35391249</v>
      </c>
      <c r="BR123" s="846"/>
      <c r="BS123" s="846"/>
      <c r="BT123" s="846"/>
      <c r="BU123" s="846"/>
      <c r="BV123" s="846">
        <v>33771727</v>
      </c>
      <c r="BW123" s="846"/>
      <c r="BX123" s="846"/>
      <c r="BY123" s="846"/>
      <c r="BZ123" s="846"/>
      <c r="CA123" s="846">
        <v>39328344</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74.3</v>
      </c>
      <c r="BR124" s="844"/>
      <c r="BS124" s="844"/>
      <c r="BT124" s="844"/>
      <c r="BU124" s="844"/>
      <c r="BV124" s="844">
        <v>76.599999999999994</v>
      </c>
      <c r="BW124" s="844"/>
      <c r="BX124" s="844"/>
      <c r="BY124" s="844"/>
      <c r="BZ124" s="844"/>
      <c r="CA124" s="844">
        <v>11.1</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506909</v>
      </c>
      <c r="AB128" s="814"/>
      <c r="AC128" s="814"/>
      <c r="AD128" s="814"/>
      <c r="AE128" s="815"/>
      <c r="AF128" s="816">
        <v>210924</v>
      </c>
      <c r="AG128" s="814"/>
      <c r="AH128" s="814"/>
      <c r="AI128" s="814"/>
      <c r="AJ128" s="815"/>
      <c r="AK128" s="816">
        <v>223230</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13.1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12111224</v>
      </c>
      <c r="AB129" s="793"/>
      <c r="AC129" s="793"/>
      <c r="AD129" s="793"/>
      <c r="AE129" s="794"/>
      <c r="AF129" s="795">
        <v>11707657</v>
      </c>
      <c r="AG129" s="793"/>
      <c r="AH129" s="793"/>
      <c r="AI129" s="793"/>
      <c r="AJ129" s="794"/>
      <c r="AK129" s="795">
        <v>11626466</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18.100000000000001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3048883</v>
      </c>
      <c r="AB130" s="793"/>
      <c r="AC130" s="793"/>
      <c r="AD130" s="793"/>
      <c r="AE130" s="794"/>
      <c r="AF130" s="795">
        <v>2968887</v>
      </c>
      <c r="AG130" s="793"/>
      <c r="AH130" s="793"/>
      <c r="AI130" s="793"/>
      <c r="AJ130" s="794"/>
      <c r="AK130" s="795">
        <v>2931088</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14.9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9062341</v>
      </c>
      <c r="AB131" s="777"/>
      <c r="AC131" s="777"/>
      <c r="AD131" s="777"/>
      <c r="AE131" s="778"/>
      <c r="AF131" s="779">
        <v>8738770</v>
      </c>
      <c r="AG131" s="777"/>
      <c r="AH131" s="777"/>
      <c r="AI131" s="777"/>
      <c r="AJ131" s="778"/>
      <c r="AK131" s="779">
        <v>8695378</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11.1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13.3021701</v>
      </c>
      <c r="AB132" s="758"/>
      <c r="AC132" s="758"/>
      <c r="AD132" s="758"/>
      <c r="AE132" s="759"/>
      <c r="AF132" s="760">
        <v>15.774510380000001</v>
      </c>
      <c r="AG132" s="758"/>
      <c r="AH132" s="758"/>
      <c r="AI132" s="758"/>
      <c r="AJ132" s="759"/>
      <c r="AK132" s="760">
        <v>15.718123220000001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12</v>
      </c>
      <c r="AB133" s="737"/>
      <c r="AC133" s="737"/>
      <c r="AD133" s="737"/>
      <c r="AE133" s="738"/>
      <c r="AF133" s="736">
        <v>13.5</v>
      </c>
      <c r="AG133" s="737"/>
      <c r="AH133" s="737"/>
      <c r="AI133" s="737"/>
      <c r="AJ133" s="738"/>
      <c r="AK133" s="736">
        <v>14.9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rJNB5Vwzaw2hr0t6ugk3TsIwJt/x/ypapZ7Tx8BcLPUgz1GIC7n5nQW91iShQoj061RB4IPY0je5hG7wuX0RQ==" saltValue="vn4BFoS/W3aNQWcr+AdC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tGK+UFwgw4vQqDzomxWZHOwpRXCskm44+6DXOz22Zv8OiRtQYnLLKQqecn4p0B0OQDxxGEOEA8c+VlsQgKAVg==" saltValue="vl+fNsuhBSdvyfCw0bVRQ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FL//Af7k74wEYw8Fl8xaWsVciXxrGZhyMxU575Y5L4+WCQ9ioPxeFqHcp60NpHsrnK40QvYfPDPdCWEbQTgwQ==" saltValue="nnuDyYqYDCO8WF2BVdF3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31" t="s">
        <v>481</v>
      </c>
      <c r="AP7" s="265"/>
      <c r="AQ7" s="266" t="s">
        <v>482</v>
      </c>
      <c r="AR7" s="267"/>
    </row>
    <row r="8" spans="1:46" ht="13" x14ac:dyDescent="0.2">
      <c r="A8" s="259"/>
      <c r="AK8" s="268"/>
      <c r="AL8" s="269"/>
      <c r="AM8" s="269"/>
      <c r="AN8" s="270"/>
      <c r="AO8" s="1132"/>
      <c r="AP8" s="271" t="s">
        <v>483</v>
      </c>
      <c r="AQ8" s="272" t="s">
        <v>484</v>
      </c>
      <c r="AR8" s="273" t="s">
        <v>485</v>
      </c>
    </row>
    <row r="9" spans="1:46" ht="13" x14ac:dyDescent="0.2">
      <c r="A9" s="259"/>
      <c r="AK9" s="1143" t="s">
        <v>486</v>
      </c>
      <c r="AL9" s="1144"/>
      <c r="AM9" s="1144"/>
      <c r="AN9" s="1145"/>
      <c r="AO9" s="274">
        <v>2703193</v>
      </c>
      <c r="AP9" s="274">
        <v>116925</v>
      </c>
      <c r="AQ9" s="275">
        <v>107616</v>
      </c>
      <c r="AR9" s="276">
        <v>8.6999999999999993</v>
      </c>
    </row>
    <row r="10" spans="1:46" ht="13.5" customHeight="1" x14ac:dyDescent="0.2">
      <c r="A10" s="259"/>
      <c r="AK10" s="1143" t="s">
        <v>487</v>
      </c>
      <c r="AL10" s="1144"/>
      <c r="AM10" s="1144"/>
      <c r="AN10" s="1145"/>
      <c r="AO10" s="277">
        <v>641532</v>
      </c>
      <c r="AP10" s="277">
        <v>27749</v>
      </c>
      <c r="AQ10" s="278">
        <v>10095</v>
      </c>
      <c r="AR10" s="279">
        <v>174.9</v>
      </c>
    </row>
    <row r="11" spans="1:46" ht="13.5" customHeight="1" x14ac:dyDescent="0.2">
      <c r="A11" s="259"/>
      <c r="AK11" s="1143" t="s">
        <v>488</v>
      </c>
      <c r="AL11" s="1144"/>
      <c r="AM11" s="1144"/>
      <c r="AN11" s="1145"/>
      <c r="AO11" s="277" t="s">
        <v>489</v>
      </c>
      <c r="AP11" s="277" t="s">
        <v>489</v>
      </c>
      <c r="AQ11" s="278">
        <v>1704</v>
      </c>
      <c r="AR11" s="279" t="s">
        <v>489</v>
      </c>
    </row>
    <row r="12" spans="1:46" ht="13.5" customHeight="1" x14ac:dyDescent="0.2">
      <c r="A12" s="259"/>
      <c r="AK12" s="1143" t="s">
        <v>490</v>
      </c>
      <c r="AL12" s="1144"/>
      <c r="AM12" s="1144"/>
      <c r="AN12" s="1145"/>
      <c r="AO12" s="277" t="s">
        <v>489</v>
      </c>
      <c r="AP12" s="277" t="s">
        <v>489</v>
      </c>
      <c r="AQ12" s="278">
        <v>7</v>
      </c>
      <c r="AR12" s="279" t="s">
        <v>489</v>
      </c>
    </row>
    <row r="13" spans="1:46" ht="13.5" customHeight="1" x14ac:dyDescent="0.2">
      <c r="A13" s="259"/>
      <c r="AK13" s="1143" t="s">
        <v>491</v>
      </c>
      <c r="AL13" s="1144"/>
      <c r="AM13" s="1144"/>
      <c r="AN13" s="1145"/>
      <c r="AO13" s="277">
        <v>65348</v>
      </c>
      <c r="AP13" s="277">
        <v>2827</v>
      </c>
      <c r="AQ13" s="278">
        <v>4110</v>
      </c>
      <c r="AR13" s="279">
        <v>-31.2</v>
      </c>
    </row>
    <row r="14" spans="1:46" ht="13.5" customHeight="1" x14ac:dyDescent="0.2">
      <c r="A14" s="259"/>
      <c r="AK14" s="1143" t="s">
        <v>492</v>
      </c>
      <c r="AL14" s="1144"/>
      <c r="AM14" s="1144"/>
      <c r="AN14" s="1145"/>
      <c r="AO14" s="277">
        <v>66155</v>
      </c>
      <c r="AP14" s="277">
        <v>2861</v>
      </c>
      <c r="AQ14" s="278">
        <v>2451</v>
      </c>
      <c r="AR14" s="279">
        <v>16.7</v>
      </c>
    </row>
    <row r="15" spans="1:46" ht="13.5" customHeight="1" x14ac:dyDescent="0.2">
      <c r="A15" s="259"/>
      <c r="AK15" s="1146" t="s">
        <v>493</v>
      </c>
      <c r="AL15" s="1147"/>
      <c r="AM15" s="1147"/>
      <c r="AN15" s="1148"/>
      <c r="AO15" s="277">
        <v>-33993</v>
      </c>
      <c r="AP15" s="277">
        <v>-1470</v>
      </c>
      <c r="AQ15" s="278">
        <v>-6399</v>
      </c>
      <c r="AR15" s="279">
        <v>-77</v>
      </c>
    </row>
    <row r="16" spans="1:46" ht="13" x14ac:dyDescent="0.2">
      <c r="A16" s="259"/>
      <c r="AK16" s="1146" t="s">
        <v>176</v>
      </c>
      <c r="AL16" s="1147"/>
      <c r="AM16" s="1147"/>
      <c r="AN16" s="1148"/>
      <c r="AO16" s="277">
        <v>3442235</v>
      </c>
      <c r="AP16" s="277">
        <v>148892</v>
      </c>
      <c r="AQ16" s="278">
        <v>119584</v>
      </c>
      <c r="AR16" s="279">
        <v>24.5</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49" t="s">
        <v>498</v>
      </c>
      <c r="AL21" s="1150"/>
      <c r="AM21" s="1150"/>
      <c r="AN21" s="1151"/>
      <c r="AO21" s="289">
        <v>13.06</v>
      </c>
      <c r="AP21" s="290">
        <v>10.86</v>
      </c>
      <c r="AQ21" s="291">
        <v>2.2000000000000002</v>
      </c>
      <c r="AS21" s="292"/>
      <c r="AT21" s="288"/>
    </row>
    <row r="22" spans="1:46" s="260" customFormat="1" ht="13" x14ac:dyDescent="0.2">
      <c r="A22" s="288"/>
      <c r="AK22" s="1149" t="s">
        <v>499</v>
      </c>
      <c r="AL22" s="1150"/>
      <c r="AM22" s="1150"/>
      <c r="AN22" s="1151"/>
      <c r="AO22" s="293">
        <v>97.3</v>
      </c>
      <c r="AP22" s="294">
        <v>97.3</v>
      </c>
      <c r="AQ22" s="295">
        <v>0</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31" t="s">
        <v>481</v>
      </c>
      <c r="AP30" s="265"/>
      <c r="AQ30" s="266" t="s">
        <v>482</v>
      </c>
      <c r="AR30" s="267"/>
    </row>
    <row r="31" spans="1:46" ht="13" x14ac:dyDescent="0.2">
      <c r="A31" s="259"/>
      <c r="AK31" s="268"/>
      <c r="AL31" s="269"/>
      <c r="AM31" s="269"/>
      <c r="AN31" s="270"/>
      <c r="AO31" s="1132"/>
      <c r="AP31" s="271" t="s">
        <v>483</v>
      </c>
      <c r="AQ31" s="272" t="s">
        <v>484</v>
      </c>
      <c r="AR31" s="273" t="s">
        <v>485</v>
      </c>
    </row>
    <row r="32" spans="1:46" ht="27" customHeight="1" x14ac:dyDescent="0.2">
      <c r="A32" s="259"/>
      <c r="AK32" s="1133" t="s">
        <v>503</v>
      </c>
      <c r="AL32" s="1134"/>
      <c r="AM32" s="1134"/>
      <c r="AN32" s="1135"/>
      <c r="AO32" s="303">
        <v>3423414</v>
      </c>
      <c r="AP32" s="303">
        <v>148078</v>
      </c>
      <c r="AQ32" s="304">
        <v>75090</v>
      </c>
      <c r="AR32" s="305">
        <v>97.2</v>
      </c>
    </row>
    <row r="33" spans="1:46" ht="13.5" customHeight="1" x14ac:dyDescent="0.2">
      <c r="A33" s="259"/>
      <c r="AK33" s="1133" t="s">
        <v>504</v>
      </c>
      <c r="AL33" s="1134"/>
      <c r="AM33" s="1134"/>
      <c r="AN33" s="1135"/>
      <c r="AO33" s="303" t="s">
        <v>489</v>
      </c>
      <c r="AP33" s="303" t="s">
        <v>489</v>
      </c>
      <c r="AQ33" s="304" t="s">
        <v>489</v>
      </c>
      <c r="AR33" s="305" t="s">
        <v>489</v>
      </c>
    </row>
    <row r="34" spans="1:46" ht="27" customHeight="1" x14ac:dyDescent="0.2">
      <c r="A34" s="259"/>
      <c r="AK34" s="1133" t="s">
        <v>505</v>
      </c>
      <c r="AL34" s="1134"/>
      <c r="AM34" s="1134"/>
      <c r="AN34" s="1135"/>
      <c r="AO34" s="303" t="s">
        <v>489</v>
      </c>
      <c r="AP34" s="303" t="s">
        <v>489</v>
      </c>
      <c r="AQ34" s="304">
        <v>1</v>
      </c>
      <c r="AR34" s="305" t="s">
        <v>489</v>
      </c>
    </row>
    <row r="35" spans="1:46" ht="27" customHeight="1" x14ac:dyDescent="0.2">
      <c r="A35" s="259"/>
      <c r="AK35" s="1133" t="s">
        <v>506</v>
      </c>
      <c r="AL35" s="1134"/>
      <c r="AM35" s="1134"/>
      <c r="AN35" s="1135"/>
      <c r="AO35" s="303">
        <v>1051437</v>
      </c>
      <c r="AP35" s="303">
        <v>45479</v>
      </c>
      <c r="AQ35" s="304">
        <v>17211</v>
      </c>
      <c r="AR35" s="305">
        <v>164.2</v>
      </c>
    </row>
    <row r="36" spans="1:46" ht="27" customHeight="1" x14ac:dyDescent="0.2">
      <c r="A36" s="259"/>
      <c r="AK36" s="1133" t="s">
        <v>507</v>
      </c>
      <c r="AL36" s="1134"/>
      <c r="AM36" s="1134"/>
      <c r="AN36" s="1135"/>
      <c r="AO36" s="303">
        <v>46217</v>
      </c>
      <c r="AP36" s="303">
        <v>1999</v>
      </c>
      <c r="AQ36" s="304">
        <v>2478</v>
      </c>
      <c r="AR36" s="305">
        <v>-19.3</v>
      </c>
    </row>
    <row r="37" spans="1:46" ht="13.5" customHeight="1" x14ac:dyDescent="0.2">
      <c r="A37" s="259"/>
      <c r="AK37" s="1133" t="s">
        <v>508</v>
      </c>
      <c r="AL37" s="1134"/>
      <c r="AM37" s="1134"/>
      <c r="AN37" s="1135"/>
      <c r="AO37" s="303" t="s">
        <v>489</v>
      </c>
      <c r="AP37" s="303" t="s">
        <v>489</v>
      </c>
      <c r="AQ37" s="304">
        <v>654</v>
      </c>
      <c r="AR37" s="305" t="s">
        <v>489</v>
      </c>
    </row>
    <row r="38" spans="1:46" ht="27" customHeight="1" x14ac:dyDescent="0.2">
      <c r="A38" s="259"/>
      <c r="AK38" s="1136" t="s">
        <v>509</v>
      </c>
      <c r="AL38" s="1137"/>
      <c r="AM38" s="1137"/>
      <c r="AN38" s="1138"/>
      <c r="AO38" s="306" t="s">
        <v>489</v>
      </c>
      <c r="AP38" s="306" t="s">
        <v>489</v>
      </c>
      <c r="AQ38" s="307">
        <v>4</v>
      </c>
      <c r="AR38" s="295" t="s">
        <v>489</v>
      </c>
      <c r="AS38" s="302"/>
    </row>
    <row r="39" spans="1:46" ht="13" x14ac:dyDescent="0.2">
      <c r="A39" s="259"/>
      <c r="AK39" s="1136" t="s">
        <v>510</v>
      </c>
      <c r="AL39" s="1137"/>
      <c r="AM39" s="1137"/>
      <c r="AN39" s="1138"/>
      <c r="AO39" s="303">
        <v>-223230</v>
      </c>
      <c r="AP39" s="303">
        <v>-9656</v>
      </c>
      <c r="AQ39" s="304">
        <v>-3502</v>
      </c>
      <c r="AR39" s="305">
        <v>175.7</v>
      </c>
      <c r="AS39" s="302"/>
    </row>
    <row r="40" spans="1:46" ht="27" customHeight="1" x14ac:dyDescent="0.2">
      <c r="A40" s="259"/>
      <c r="AK40" s="1133" t="s">
        <v>511</v>
      </c>
      <c r="AL40" s="1134"/>
      <c r="AM40" s="1134"/>
      <c r="AN40" s="1135"/>
      <c r="AO40" s="303">
        <v>-2931088</v>
      </c>
      <c r="AP40" s="303">
        <v>-126783</v>
      </c>
      <c r="AQ40" s="304">
        <v>-63750</v>
      </c>
      <c r="AR40" s="305">
        <v>98.9</v>
      </c>
      <c r="AS40" s="302"/>
    </row>
    <row r="41" spans="1:46" ht="13" x14ac:dyDescent="0.2">
      <c r="A41" s="259"/>
      <c r="AK41" s="1139" t="s">
        <v>286</v>
      </c>
      <c r="AL41" s="1140"/>
      <c r="AM41" s="1140"/>
      <c r="AN41" s="1141"/>
      <c r="AO41" s="303">
        <v>1366750</v>
      </c>
      <c r="AP41" s="303">
        <v>59118</v>
      </c>
      <c r="AQ41" s="304">
        <v>28185</v>
      </c>
      <c r="AR41" s="305">
        <v>109.7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26" t="s">
        <v>481</v>
      </c>
      <c r="AN49" s="1128" t="s">
        <v>514</v>
      </c>
      <c r="AO49" s="1129"/>
      <c r="AP49" s="1129"/>
      <c r="AQ49" s="1129"/>
      <c r="AR49" s="1130"/>
    </row>
    <row r="50" spans="1:44" ht="13" x14ac:dyDescent="0.2">
      <c r="A50" s="259"/>
      <c r="AK50" s="317"/>
      <c r="AL50" s="318"/>
      <c r="AM50" s="1127"/>
      <c r="AN50" s="319" t="s">
        <v>515</v>
      </c>
      <c r="AO50" s="320" t="s">
        <v>516</v>
      </c>
      <c r="AP50" s="321" t="s">
        <v>517</v>
      </c>
      <c r="AQ50" s="322" t="s">
        <v>518</v>
      </c>
      <c r="AR50" s="323" t="s">
        <v>519</v>
      </c>
    </row>
    <row r="51" spans="1:44" ht="13" x14ac:dyDescent="0.2">
      <c r="A51" s="259"/>
      <c r="AK51" s="315" t="s">
        <v>520</v>
      </c>
      <c r="AL51" s="316"/>
      <c r="AM51" s="324">
        <v>3442164</v>
      </c>
      <c r="AN51" s="325">
        <v>130336</v>
      </c>
      <c r="AO51" s="326">
        <v>10.3</v>
      </c>
      <c r="AP51" s="327">
        <v>94081</v>
      </c>
      <c r="AQ51" s="328">
        <v>10.5</v>
      </c>
      <c r="AR51" s="329">
        <v>-0.2</v>
      </c>
    </row>
    <row r="52" spans="1:44" ht="13" x14ac:dyDescent="0.2">
      <c r="A52" s="259"/>
      <c r="AK52" s="330"/>
      <c r="AL52" s="331" t="s">
        <v>521</v>
      </c>
      <c r="AM52" s="332">
        <v>1169753</v>
      </c>
      <c r="AN52" s="333">
        <v>44292</v>
      </c>
      <c r="AO52" s="334">
        <v>79.099999999999994</v>
      </c>
      <c r="AP52" s="335">
        <v>48949</v>
      </c>
      <c r="AQ52" s="336">
        <v>11.5</v>
      </c>
      <c r="AR52" s="337">
        <v>67.599999999999994</v>
      </c>
    </row>
    <row r="53" spans="1:44" ht="13" x14ac:dyDescent="0.2">
      <c r="A53" s="259"/>
      <c r="AK53" s="315" t="s">
        <v>522</v>
      </c>
      <c r="AL53" s="316"/>
      <c r="AM53" s="324">
        <v>6063632</v>
      </c>
      <c r="AN53" s="325">
        <v>236510</v>
      </c>
      <c r="AO53" s="326">
        <v>81.5</v>
      </c>
      <c r="AP53" s="327">
        <v>92632</v>
      </c>
      <c r="AQ53" s="328">
        <v>-1.5</v>
      </c>
      <c r="AR53" s="329">
        <v>83</v>
      </c>
    </row>
    <row r="54" spans="1:44" ht="13" x14ac:dyDescent="0.2">
      <c r="A54" s="259"/>
      <c r="AK54" s="330"/>
      <c r="AL54" s="331" t="s">
        <v>521</v>
      </c>
      <c r="AM54" s="332">
        <v>3508563</v>
      </c>
      <c r="AN54" s="333">
        <v>136850</v>
      </c>
      <c r="AO54" s="334">
        <v>209</v>
      </c>
      <c r="AP54" s="335">
        <v>47978</v>
      </c>
      <c r="AQ54" s="336">
        <v>-2</v>
      </c>
      <c r="AR54" s="337">
        <v>211</v>
      </c>
    </row>
    <row r="55" spans="1:44" ht="13" x14ac:dyDescent="0.2">
      <c r="A55" s="259"/>
      <c r="AK55" s="315" t="s">
        <v>523</v>
      </c>
      <c r="AL55" s="316"/>
      <c r="AM55" s="324">
        <v>3815798</v>
      </c>
      <c r="AN55" s="325">
        <v>153220</v>
      </c>
      <c r="AO55" s="326">
        <v>-35.200000000000003</v>
      </c>
      <c r="AP55" s="327">
        <v>96469</v>
      </c>
      <c r="AQ55" s="328">
        <v>4.0999999999999996</v>
      </c>
      <c r="AR55" s="329">
        <v>-39.299999999999997</v>
      </c>
    </row>
    <row r="56" spans="1:44" ht="13" x14ac:dyDescent="0.2">
      <c r="A56" s="259"/>
      <c r="AK56" s="330"/>
      <c r="AL56" s="331" t="s">
        <v>521</v>
      </c>
      <c r="AM56" s="332">
        <v>1397140</v>
      </c>
      <c r="AN56" s="333">
        <v>56101</v>
      </c>
      <c r="AO56" s="334">
        <v>-59</v>
      </c>
      <c r="AP56" s="335">
        <v>49775</v>
      </c>
      <c r="AQ56" s="336">
        <v>3.7</v>
      </c>
      <c r="AR56" s="337">
        <v>-62.7</v>
      </c>
    </row>
    <row r="57" spans="1:44" ht="13" x14ac:dyDescent="0.2">
      <c r="A57" s="259"/>
      <c r="AK57" s="315" t="s">
        <v>524</v>
      </c>
      <c r="AL57" s="316"/>
      <c r="AM57" s="324">
        <v>1863891</v>
      </c>
      <c r="AN57" s="325">
        <v>77594</v>
      </c>
      <c r="AO57" s="326">
        <v>-49.4</v>
      </c>
      <c r="AP57" s="327">
        <v>85743</v>
      </c>
      <c r="AQ57" s="328">
        <v>-11.1</v>
      </c>
      <c r="AR57" s="329">
        <v>-38.299999999999997</v>
      </c>
    </row>
    <row r="58" spans="1:44" ht="13" x14ac:dyDescent="0.2">
      <c r="A58" s="259"/>
      <c r="AK58" s="330"/>
      <c r="AL58" s="331" t="s">
        <v>521</v>
      </c>
      <c r="AM58" s="332">
        <v>593910</v>
      </c>
      <c r="AN58" s="333">
        <v>24725</v>
      </c>
      <c r="AO58" s="334">
        <v>-55.9</v>
      </c>
      <c r="AP58" s="335">
        <v>45231</v>
      </c>
      <c r="AQ58" s="336">
        <v>-9.1</v>
      </c>
      <c r="AR58" s="337">
        <v>-46.8</v>
      </c>
    </row>
    <row r="59" spans="1:44" ht="13" x14ac:dyDescent="0.2">
      <c r="A59" s="259"/>
      <c r="AK59" s="315" t="s">
        <v>525</v>
      </c>
      <c r="AL59" s="316"/>
      <c r="AM59" s="324">
        <v>1715370</v>
      </c>
      <c r="AN59" s="325">
        <v>74197</v>
      </c>
      <c r="AO59" s="326">
        <v>-4.4000000000000004</v>
      </c>
      <c r="AP59" s="327">
        <v>92509</v>
      </c>
      <c r="AQ59" s="328">
        <v>7.9</v>
      </c>
      <c r="AR59" s="329">
        <v>-12.3</v>
      </c>
    </row>
    <row r="60" spans="1:44" ht="13" x14ac:dyDescent="0.2">
      <c r="A60" s="259"/>
      <c r="AK60" s="330"/>
      <c r="AL60" s="331" t="s">
        <v>521</v>
      </c>
      <c r="AM60" s="332">
        <v>806262</v>
      </c>
      <c r="AN60" s="333">
        <v>34874</v>
      </c>
      <c r="AO60" s="334">
        <v>41</v>
      </c>
      <c r="AP60" s="335">
        <v>52274</v>
      </c>
      <c r="AQ60" s="336">
        <v>15.6</v>
      </c>
      <c r="AR60" s="337">
        <v>25.4</v>
      </c>
    </row>
    <row r="61" spans="1:44" ht="13" x14ac:dyDescent="0.2">
      <c r="A61" s="259"/>
      <c r="AK61" s="315" t="s">
        <v>526</v>
      </c>
      <c r="AL61" s="338"/>
      <c r="AM61" s="324">
        <v>3380171</v>
      </c>
      <c r="AN61" s="325">
        <v>134371</v>
      </c>
      <c r="AO61" s="326">
        <v>0.6</v>
      </c>
      <c r="AP61" s="327">
        <v>92287</v>
      </c>
      <c r="AQ61" s="339">
        <v>2</v>
      </c>
      <c r="AR61" s="329">
        <v>-1.4</v>
      </c>
    </row>
    <row r="62" spans="1:44" ht="13" x14ac:dyDescent="0.2">
      <c r="A62" s="259"/>
      <c r="AK62" s="330"/>
      <c r="AL62" s="331" t="s">
        <v>521</v>
      </c>
      <c r="AM62" s="332">
        <v>1495126</v>
      </c>
      <c r="AN62" s="333">
        <v>59368</v>
      </c>
      <c r="AO62" s="334">
        <v>42.8</v>
      </c>
      <c r="AP62" s="335">
        <v>48841</v>
      </c>
      <c r="AQ62" s="336">
        <v>3.9</v>
      </c>
      <c r="AR62" s="337">
        <v>38.9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yea2Vn7MtzfDrY00pSh4c1zmNIk2pSzCI3f57Nhoy85E+fYcKOPh/Umn4eRgWCoaZWXWExZA3+T42LRBtf1ZoQ==" saltValue="9s5iqGt5cOeT5H36GgCB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YRppI2LZ69VFRt5BdgVt19NMuTBb+s7RQVE0aJbyLjBtVvNL4IvyxiZlYrRmQzEGWGaBpgZTgUPFyQ/wTBxQig==" saltValue="2Fb3p22b1XYDCtIFd5op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5HWnxbOQXnA21C3J4cJD0JyBlW3atw4u+CrfWBCSV6hJOk3xC+sgtS9/J/u66vBAOPO5Yr7lrSGXXS/y61zZFQ==" saltValue="TSPxpamN0CQbQOK/yS59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22.94</v>
      </c>
      <c r="G47" s="12">
        <v>22.92</v>
      </c>
      <c r="H47" s="12">
        <v>25.22</v>
      </c>
      <c r="I47" s="12">
        <v>31.23</v>
      </c>
      <c r="J47" s="13">
        <v>34.03</v>
      </c>
    </row>
    <row r="48" spans="2:10" ht="57.75" customHeight="1" x14ac:dyDescent="0.2">
      <c r="B48" s="14"/>
      <c r="C48" s="1154" t="s">
        <v>4</v>
      </c>
      <c r="D48" s="1154"/>
      <c r="E48" s="1155"/>
      <c r="F48" s="15">
        <v>0.7</v>
      </c>
      <c r="G48" s="16">
        <v>5.74</v>
      </c>
      <c r="H48" s="16">
        <v>8.68</v>
      </c>
      <c r="I48" s="16">
        <v>4.76</v>
      </c>
      <c r="J48" s="17">
        <v>23.96</v>
      </c>
    </row>
    <row r="49" spans="2:10" ht="57.75" customHeight="1" thickBot="1" x14ac:dyDescent="0.25">
      <c r="B49" s="18"/>
      <c r="C49" s="1156" t="s">
        <v>5</v>
      </c>
      <c r="D49" s="1156"/>
      <c r="E49" s="1157"/>
      <c r="F49" s="19" t="s">
        <v>533</v>
      </c>
      <c r="G49" s="20">
        <v>5.07</v>
      </c>
      <c r="H49" s="20">
        <v>3.11</v>
      </c>
      <c r="I49" s="20" t="s">
        <v>534</v>
      </c>
      <c r="J49" s="21">
        <v>20.9</v>
      </c>
    </row>
    <row r="50" spans="2:10" ht="13" x14ac:dyDescent="0.2"/>
  </sheetData>
  <sheetProtection algorithmName="SHA-512" hashValue="+pTC4eOI047LYczBla7WeRSU9jSN6yubQ5iXn7HUjuCA/EU/whQ3/rfj7xq9V8e/7GPBtXVgCcVCyqjsXwnjjA==" saltValue="h6rBi2FB2ZkpKGk8jRqh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2025-03-07T10:06:44Z</cp:lastPrinted>
  <dcterms:created xsi:type="dcterms:W3CDTF">2025-02-19T02:13:51Z</dcterms:created>
  <dcterms:modified xsi:type="dcterms:W3CDTF">2025-11-14T07:07:46Z</dcterms:modified>
  <cp:category/>
</cp:coreProperties>
</file>